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esktop\"/>
    </mc:Choice>
  </mc:AlternateContent>
  <bookViews>
    <workbookView xWindow="28680" yWindow="-120" windowWidth="29040" windowHeight="15996"/>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P23" i="12" l="1"/>
  <c r="AA23" i="12"/>
  <c r="V23" i="12"/>
  <c r="Q23" i="12"/>
  <c r="BG35" i="10" l="1"/>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C36" i="10"/>
  <c r="AM35" i="10"/>
  <c r="C35" i="10"/>
  <c r="CO34" i="10"/>
  <c r="CO35" i="10" s="1"/>
  <c r="CO36" i="10" s="1"/>
  <c r="BW34" i="10"/>
  <c r="BW35" i="10" s="1"/>
  <c r="BW36" i="10" s="1"/>
  <c r="BW37" i="10" s="1"/>
  <c r="BW38" i="10" s="1"/>
  <c r="BW39" i="10" s="1"/>
  <c r="BW40" i="10" s="1"/>
  <c r="AM34"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E35" i="10" s="1"/>
</calcChain>
</file>

<file path=xl/sharedStrings.xml><?xml version="1.0" encoding="utf-8"?>
<sst xmlns="http://schemas.openxmlformats.org/spreadsheetml/2006/main" count="1157" uniqueCount="615">
  <si>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</si>
  <si>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</si>
  <si>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</si>
  <si>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</si>
  <si>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</si>
  <si>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</si>
  <si>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</si>
  <si>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</si>
  <si>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</si>
  <si>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</si>
  <si>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</si>
  <si>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</si>
  <si>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</si>
  <si>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</si>
  <si>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</si>
  <si>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</si>
  <si>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</si>
  <si>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</si>
  <si>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</si>
  <si>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</si>
  <si>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</si>
  <si>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</si>
  <si>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</si>
  <si>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</si>
  <si>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</si>
  <si>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</si>
  <si>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</si>
  <si>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</si>
  <si>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</si>
  <si>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</si>
  <si>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</si>
  <si>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</si>
  <si>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</si>
  <si>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</si>
  <si>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</si>
  <si>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</si>
  <si>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</si>
  <si>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</si>
  <si>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</si>
  <si>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</si>
  <si>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</si>
  <si>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</si>
  <si>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</si>
  <si>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</si>
  <si>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</si>
  <si>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</si>
  <si>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</si>
  <si>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</si>
  <si>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</si>
  <si>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</si>
  <si>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</si>
  <si>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</si>
  <si>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</si>
  <si>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</si>
  <si>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</si>
  <si>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</si>
  <si>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</si>
  <si>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</si>
  <si>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</si>
  <si>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</si>
  <si>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</si>
  <si>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</si>
  <si>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</si>
  <si>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</si>
  <si>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</si>
  <si>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</si>
  <si>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</si>
  <si>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</si>
  <si>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</si>
  <si>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</si>
  <si>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</si>
  <si>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</si>
  <si>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</si>
  <si>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</si>
  <si>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</si>
  <si>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</si>
  <si>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</si>
  <si>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</si>
  <si>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</si>
  <si>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</si>
  <si>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</si>
  <si>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</si>
  <si>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令和4年度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</si>
  <si>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</si>
  <si>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</si>
  <si>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</si>
  <si>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</si>
  <si>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</si>
  <si>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</si>
  <si>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</si>
  <si>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</si>
  <si>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</si>
  <si>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</si>
  <si>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</si>
  <si>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</si>
  <si>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</si>
  <si>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</si>
  <si>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</si>
  <si>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</si>
  <si>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</si>
  <si>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中山町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</si>
  <si>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</si>
  <si>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</si>
  <si>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</si>
  <si>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</si>
  <si>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</si>
  <si>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</si>
  <si>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</si>
  <si>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</si>
  <si>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</si>
  <si>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</si>
  <si>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</si>
  <si>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</si>
  <si>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</si>
  <si>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</si>
  <si>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</si>
  <si>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</si>
  <si>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</si>
  <si>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</si>
  <si>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</si>
  <si>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</si>
  <si>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</si>
  <si>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</si>
  <si>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</si>
  <si>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</si>
  <si>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</si>
  <si>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</si>
  <si>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</si>
  <si>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</si>
  <si>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</si>
  <si>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</si>
  <si>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</si>
  <si>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</si>
  <si>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</si>
  <si>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</si>
  <si>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</si>
  <si>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</si>
  <si>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</si>
  <si>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</si>
  <si>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</si>
  <si>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</si>
  <si>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</si>
  <si>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</si>
  <si>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</si>
  <si>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</si>
  <si>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</si>
  <si>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</si>
  <si>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</si>
  <si>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</si>
  <si>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</si>
  <si>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</si>
  <si>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</si>
  <si>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</si>
  <si>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</si>
  <si>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-1.6</t>
    <phoneticPr fontId="5"/>
  </si>
  <si>
    <t>基準財政需要額</t>
    <phoneticPr fontId="25"/>
  </si>
  <si>
    <t>うち日本人(％)</t>
    <phoneticPr fontId="5"/>
  </si>
  <si>
    <t>-1.7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</si>
  <si>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</si>
  <si>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</si>
  <si>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</si>
  <si>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</si>
  <si>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</si>
  <si>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</si>
  <si>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</si>
  <si>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</si>
  <si>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</si>
  <si>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</si>
  <si>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</si>
  <si>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</si>
  <si>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</si>
  <si>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</si>
  <si>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</si>
  <si>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</si>
  <si>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</si>
  <si>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</si>
  <si>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</si>
  <si>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</si>
  <si>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</si>
  <si>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</si>
  <si>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</si>
  <si>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</si>
  <si>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</si>
  <si>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</si>
  <si>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</si>
  <si>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</si>
  <si>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</si>
  <si>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</si>
  <si>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</si>
  <si>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</si>
  <si>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</si>
  <si>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</si>
  <si>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</si>
  <si>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</si>
  <si>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</si>
  <si>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</si>
  <si>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</si>
  <si>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</si>
  <si>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</si>
  <si>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</si>
  <si>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</si>
  <si>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</si>
  <si>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</si>
  <si>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</si>
  <si>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</si>
  <si>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</si>
  <si>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</si>
  <si>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</si>
  <si>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</si>
  <si>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</si>
  <si>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</si>
  <si>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</si>
  <si>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</si>
  <si>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</si>
  <si>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</si>
  <si>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</si>
  <si>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</si>
  <si>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※8：職員の状況については、令和4年度地方公務員給与実態調査に基づいている。</t>
    <phoneticPr fontId="29"/>
  </si>
  <si>
    <t>令和4年度</t>
    <phoneticPr fontId="25"/>
  </si>
  <si>
    <t>山形県中山町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</si>
  <si>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</si>
  <si>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</si>
  <si>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</si>
  <si>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</si>
  <si>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</si>
  <si>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</si>
  <si>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</si>
  <si>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</si>
  <si>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</si>
  <si>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</si>
  <si>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</si>
  <si>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</si>
  <si>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</si>
  <si>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</si>
  <si>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</si>
  <si>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</si>
  <si>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</si>
  <si>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</si>
  <si>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</si>
  <si>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</si>
  <si>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</si>
  <si>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</si>
  <si>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</si>
  <si>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</si>
  <si>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</si>
  <si>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</si>
  <si>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</si>
  <si>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</si>
  <si>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</si>
  <si>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</si>
  <si>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</si>
  <si>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</si>
  <si>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</si>
  <si>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</si>
  <si>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</si>
  <si>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</si>
  <si>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</si>
  <si>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</si>
  <si>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</si>
  <si>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</si>
  <si>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</si>
  <si>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</si>
  <si>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</si>
  <si>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</si>
  <si>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</si>
  <si>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</si>
  <si>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</si>
  <si>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</si>
  <si>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</si>
  <si>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</si>
  <si>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</si>
  <si>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</si>
  <si>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</si>
  <si>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</si>
  <si>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</si>
  <si>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</si>
  <si>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</si>
  <si>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</si>
  <si>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</si>
  <si>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</si>
  <si>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</si>
  <si>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</si>
  <si>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</si>
  <si>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</si>
  <si>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</si>
  <si>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</si>
  <si>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</si>
  <si>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</si>
  <si>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</si>
  <si>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</si>
  <si>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</si>
  <si>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</si>
  <si>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</si>
  <si>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</si>
  <si>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</si>
  <si>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</si>
  <si>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</si>
  <si>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</si>
  <si>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</si>
  <si>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</si>
  <si>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</si>
  <si>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</si>
  <si>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</si>
  <si>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</si>
  <si>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</si>
  <si>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</si>
  <si>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</si>
  <si>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</si>
  <si>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</si>
  <si>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</si>
  <si>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</si>
  <si>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</si>
  <si>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</si>
  <si>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</si>
  <si>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</si>
  <si>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</si>
  <si>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</si>
  <si>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</si>
  <si>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</si>
  <si>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</si>
  <si>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</si>
  <si>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</si>
  <si>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</si>
  <si>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</si>
  <si>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</si>
  <si>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</si>
  <si>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</si>
  <si>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</si>
  <si>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</si>
  <si>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</si>
  <si>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</si>
  <si>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</si>
  <si>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</si>
  <si>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</si>
  <si>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</si>
  <si>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</si>
  <si>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</si>
  <si>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</si>
  <si>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</si>
  <si>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</si>
  <si>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</si>
  <si>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</si>
  <si>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</si>
  <si>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</si>
  <si>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</si>
  <si>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</si>
  <si>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</si>
  <si>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</si>
  <si>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</si>
  <si>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</si>
  <si>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</si>
  <si>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</si>
  <si>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</si>
  <si>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</si>
  <si>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</si>
  <si>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</si>
  <si>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</si>
  <si>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</si>
  <si>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</si>
  <si>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</si>
  <si>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</si>
  <si>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</si>
  <si>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</si>
  <si>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</si>
  <si>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</si>
  <si>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</si>
  <si>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</si>
  <si>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</si>
  <si>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</si>
  <si>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</si>
  <si>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</si>
  <si>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</si>
  <si>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</si>
  <si>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山形県中山町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</si>
  <si>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</si>
  <si>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</si>
  <si>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</si>
  <si>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</si>
  <si>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</si>
  <si>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</si>
  <si>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</si>
  <si>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</si>
  <si>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</si>
  <si>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</si>
  <si>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</si>
  <si>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</si>
  <si>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</si>
  <si>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</si>
  <si>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</si>
  <si>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</si>
  <si>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</si>
  <si>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</si>
  <si>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</si>
  <si>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</si>
  <si>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</si>
  <si>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</si>
  <si>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</si>
  <si>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</si>
  <si>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</si>
  <si>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</si>
  <si>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</si>
  <si>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</si>
  <si>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</si>
  <si>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</si>
  <si>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</si>
  <si>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</si>
  <si>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</si>
  <si>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</si>
  <si>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</si>
  <si>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</si>
  <si>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</si>
  <si>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農業集落排水特別会計</t>
    <phoneticPr fontId="5"/>
  </si>
  <si>
    <t>法非適用企業</t>
    <phoneticPr fontId="5"/>
  </si>
  <si>
    <t>公共下水道事業特別会計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</si>
  <si>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</si>
  <si>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</si>
  <si>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</si>
  <si>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</si>
  <si>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</si>
  <si>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</si>
  <si>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</si>
  <si>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</si>
  <si>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</si>
  <si>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</si>
  <si>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</si>
  <si>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</si>
  <si>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</si>
  <si>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</si>
  <si>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</si>
  <si>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</si>
  <si>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</si>
  <si>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</si>
  <si>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</si>
  <si>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</si>
  <si>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</si>
  <si>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</si>
  <si>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</si>
  <si>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</si>
  <si>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</si>
  <si>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</si>
  <si>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</si>
  <si>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</si>
  <si>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</si>
  <si>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</si>
  <si>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</si>
  <si>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</si>
  <si>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</si>
  <si>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</si>
  <si>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</si>
  <si>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</si>
  <si>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</si>
  <si>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</si>
  <si>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</si>
  <si>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</si>
  <si>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</si>
  <si>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</si>
  <si>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</si>
  <si>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</si>
  <si>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</si>
  <si>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</si>
  <si>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</si>
  <si>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</si>
  <si>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</si>
  <si>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</si>
  <si>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</si>
  <si>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</si>
  <si>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</si>
  <si>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</si>
  <si>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</si>
  <si>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</si>
  <si>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</si>
  <si>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</si>
  <si>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</si>
  <si>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</si>
  <si>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</si>
  <si>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</si>
  <si>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</si>
  <si>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</si>
  <si>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</si>
  <si>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</si>
  <si>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農業集落排水特別会計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</si>
  <si>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</si>
  <si>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</si>
  <si>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</si>
  <si>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</si>
  <si>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</si>
  <si>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</si>
  <si>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</si>
  <si>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</si>
  <si>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</si>
  <si>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令和4年度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</si>
  <si>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</si>
  <si>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</si>
  <si>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</si>
  <si>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</si>
  <si>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</si>
  <si>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</si>
  <si>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</si>
  <si>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t>
    <phoneticPr fontId="5"/>
  </si>
  <si>
    <t>-</t>
    <phoneticPr fontId="5"/>
  </si>
  <si>
    <t>-</t>
    <phoneticPr fontId="5"/>
  </si>
  <si>
    <t>(Ｃ)</t>
    <phoneticPr fontId="5"/>
  </si>
  <si>
    <t>連結実質赤字比率</t>
    <rPh sb="0" eb="2">
      <t>レンケツ</t>
    </rPh>
    <rPh sb="2" eb="4">
      <t>ジッシツ</t>
    </rPh>
    <rPh sb="4" eb="6">
      <t>アカジ</t>
    </rPh>
    <rPh sb="6" eb="8">
      <t>ヒリツ</t>
    </rPh>
    <phoneticPr fontId="20"/>
  </si>
  <si>
    <t>-</t>
    <phoneticPr fontId="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</si>
  <si>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</si>
  <si>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</si>
  <si>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</si>
  <si>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</si>
  <si>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</si>
  <si>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</si>
  <si>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</si>
  <si>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</si>
  <si>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</si>
  <si>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</si>
  <si>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</si>
  <si>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</si>
  <si>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</si>
  <si>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</si>
  <si>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</si>
  <si>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</si>
  <si>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</si>
  <si>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</si>
  <si>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</si>
  <si>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</si>
  <si>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</si>
  <si>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</si>
  <si>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</si>
  <si>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</si>
  <si>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</si>
  <si>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</si>
  <si>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</si>
  <si>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</si>
  <si>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</si>
  <si>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</si>
  <si>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</si>
  <si>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</si>
  <si>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</si>
  <si>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</si>
  <si>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</si>
  <si>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</si>
  <si>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</si>
  <si>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</si>
  <si>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</si>
  <si>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</si>
  <si>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</si>
  <si>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</si>
  <si>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</si>
  <si>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</si>
  <si>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</si>
  <si>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</si>
  <si>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</si>
  <si>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</si>
  <si>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</si>
  <si>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</si>
  <si>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</si>
  <si>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</si>
  <si>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</si>
  <si>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</si>
  <si>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</si>
  <si>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</si>
  <si>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</si>
  <si>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</si>
  <si>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</si>
  <si>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</si>
  <si>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</si>
  <si>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H30</t>
  </si>
  <si>
    <t>R01</t>
  </si>
  <si>
    <t>R02</t>
  </si>
  <si>
    <t>R03</t>
  </si>
  <si>
    <t>R04</t>
  </si>
  <si>
    <t>▲ 1.17</t>
  </si>
  <si>
    <t>▲ 0.50</t>
  </si>
  <si>
    <t>一般会計</t>
  </si>
  <si>
    <t>介護保険特別会計</t>
  </si>
  <si>
    <t>国民健康保険特別会計</t>
  </si>
  <si>
    <t>公共下水道事業特別会計</t>
  </si>
  <si>
    <t>農業集落排水特別会計</t>
  </si>
  <si>
    <t>後期高齢者医療特別会計</t>
  </si>
  <si>
    <t>その他会計（赤字）</t>
  </si>
  <si>
    <t>その他会計（黒字）</t>
  </si>
  <si>
    <t>（百万円）</t>
    <phoneticPr fontId="5"/>
  </si>
  <si>
    <t>H30</t>
    <phoneticPr fontId="5"/>
  </si>
  <si>
    <t>R01</t>
    <phoneticPr fontId="5"/>
  </si>
  <si>
    <t>R02</t>
    <phoneticPr fontId="5"/>
  </si>
  <si>
    <t>R03</t>
    <phoneticPr fontId="5"/>
  </si>
  <si>
    <t>R04</t>
    <phoneticPr fontId="5"/>
  </si>
  <si>
    <t>山形県消防補償等組合</t>
    <rPh sb="0" eb="3">
      <t>ヤマガタケン</t>
    </rPh>
    <rPh sb="3" eb="5">
      <t>ショウボウ</t>
    </rPh>
    <rPh sb="5" eb="7">
      <t>ホショウ</t>
    </rPh>
    <rPh sb="7" eb="8">
      <t>トウ</t>
    </rPh>
    <rPh sb="8" eb="10">
      <t>クミアイ</t>
    </rPh>
    <phoneticPr fontId="38"/>
  </si>
  <si>
    <t>-</t>
    <phoneticPr fontId="2"/>
  </si>
  <si>
    <t>山形県自治会館管理組合</t>
    <rPh sb="0" eb="3">
      <t>ヤマガタケン</t>
    </rPh>
    <rPh sb="3" eb="5">
      <t>ジチ</t>
    </rPh>
    <rPh sb="5" eb="7">
      <t>カイカン</t>
    </rPh>
    <rPh sb="7" eb="9">
      <t>カンリ</t>
    </rPh>
    <rPh sb="9" eb="11">
      <t>クミアイ</t>
    </rPh>
    <phoneticPr fontId="38"/>
  </si>
  <si>
    <t>山形県市町村職員退職手当組合</t>
    <rPh sb="0" eb="3">
      <t>ヤマガタケン</t>
    </rPh>
    <rPh sb="3" eb="6">
      <t>シチョウソン</t>
    </rPh>
    <rPh sb="6" eb="8">
      <t>ショクイン</t>
    </rPh>
    <rPh sb="8" eb="10">
      <t>タイショク</t>
    </rPh>
    <rPh sb="10" eb="12">
      <t>テアテ</t>
    </rPh>
    <rPh sb="12" eb="14">
      <t>クミアイ</t>
    </rPh>
    <phoneticPr fontId="38"/>
  </si>
  <si>
    <t>山形広域環境事務組合</t>
    <rPh sb="0" eb="2">
      <t>ヤマガタ</t>
    </rPh>
    <rPh sb="2" eb="4">
      <t>コウイキ</t>
    </rPh>
    <rPh sb="4" eb="6">
      <t>カンキョウ</t>
    </rPh>
    <rPh sb="6" eb="8">
      <t>ジム</t>
    </rPh>
    <rPh sb="8" eb="10">
      <t>クミアイ</t>
    </rPh>
    <phoneticPr fontId="38"/>
  </si>
  <si>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38"/>
  </si>
  <si>
    <t>山形県後期高齢者医療広域連合（事業会計分）</t>
    <rPh sb="0" eb="2">
      <t>ヤマガタ</t>
    </rPh>
    <rPh sb="2" eb="3">
      <t>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38"/>
  </si>
  <si>
    <t>最上川中部水道企業団</t>
    <rPh sb="0" eb="2">
      <t>モガミ</t>
    </rPh>
    <rPh sb="2" eb="3">
      <t>ガワ</t>
    </rPh>
    <rPh sb="3" eb="5">
      <t>チュウブ</t>
    </rPh>
    <rPh sb="5" eb="7">
      <t>スイドウ</t>
    </rPh>
    <rPh sb="7" eb="9">
      <t>キギョウ</t>
    </rPh>
    <rPh sb="9" eb="10">
      <t>ダン</t>
    </rPh>
    <phoneticPr fontId="38"/>
  </si>
  <si>
    <t>中山町振興公社</t>
    <phoneticPr fontId="2"/>
  </si>
  <si>
    <t>中山町商工観光公社</t>
    <phoneticPr fontId="2"/>
  </si>
  <si>
    <t>○</t>
    <phoneticPr fontId="2"/>
  </si>
  <si>
    <t>山形県東村山郡中山町土地開発公社</t>
    <phoneticPr fontId="2"/>
  </si>
  <si>
    <t>-</t>
    <phoneticPr fontId="2"/>
  </si>
  <si>
    <t>中山町ふるさと応援基金</t>
    <rPh sb="0" eb="3">
      <t>ナカヤママチ</t>
    </rPh>
    <phoneticPr fontId="5"/>
  </si>
  <si>
    <t>中山町消防施設等整備基金</t>
    <rPh sb="0" eb="3">
      <t>ナカヤママチ</t>
    </rPh>
    <phoneticPr fontId="5"/>
  </si>
  <si>
    <t>中山町小・中学校施設等整備基金</t>
    <rPh sb="0" eb="3">
      <t>ナカヤママチ</t>
    </rPh>
    <rPh sb="8" eb="10">
      <t>シセツ</t>
    </rPh>
    <rPh sb="10" eb="11">
      <t>トウ</t>
    </rPh>
    <phoneticPr fontId="5"/>
  </si>
  <si>
    <t>中山町ひまわり温泉整備基金</t>
    <rPh sb="0" eb="3">
      <t>ナカヤママチ</t>
    </rPh>
    <phoneticPr fontId="5"/>
  </si>
  <si>
    <t>中山町地域福祉基金</t>
    <rPh sb="0" eb="3">
      <t>ナカヤママチ</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</si>
  <si>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</si>
  <si>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</si>
  <si>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類似団体平均と比較して、将来負担比率は高い水準にあるものの、大規模事業の抑制や地方債の償還が進んだことにより、前年度からは低下している。
　また、有形固定資産減価償却率は上昇傾向にあり、今後、老朽化施設への対応も見込まれることから、個別施設計画等に基づき、財政負担の軽減を図りながら、公共施設の適正管理に努めていく。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</si>
  <si>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</si>
  <si>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</si>
  <si>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</si>
  <si>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</si>
  <si>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</si>
  <si>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</si>
  <si>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については、大規模建設事業完了等に伴う新規起債額の減及び地方債償還が進んだことによる地方債現在高と公営企業債等繰入見込額の減が大きく将来負担額が大幅減（▲576,606）となったことに加え、充当可能基金の増加（+213,981）等によりR02と比較して減となった。
　実質公債費比率については、公営住宅建設事業債分の元利償還金の増加（6,823千円増）や山形広域環境事務組合の公債費に係る負担金の増加（9,416千円増）、標準財政規模の減少（117,742千円減）等により、令和４年度単年度値が前年度に比べ1.4ポイント増加した。</t>
    <rPh sb="121" eb="122">
      <t>ナド</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</si>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</sst>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7" fontId="13" fillId="0" borderId="53"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40" xfId="11" applyNumberFormat="1" applyFon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7" xfId="12" applyNumberFormat="1" applyFont="1" applyBorder="1" applyAlignment="1" applyProtection="1">
      <alignment horizontal="right" vertical="center" shrinkToFit="1"/>
      <protection locked="0"/>
    </xf>
    <xf numFmtId="187" fontId="34" fillId="0" borderId="113" xfId="12" applyNumberFormat="1" applyFont="1" applyBorder="1" applyAlignment="1" applyProtection="1">
      <alignment horizontal="right" vertical="center" shrinkToFit="1"/>
      <protection locked="0"/>
    </xf>
    <xf numFmtId="187" fontId="34" fillId="0" borderId="120"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188" xfId="17" applyNumberFormat="1" applyFont="1" applyFill="1" applyBorder="1" applyAlignment="1">
      <alignment horizontal="center" vertical="center"/>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(データシート!$F$3,データシート!$F$5,データシート!$F$7,データシート!$F$9,データシート!$F$11)</c:f>
              <c:numCache>
                <c:formatCode>#,##0;"△ "#,##0</c:formatCode>
                <c:ptCount val="5"/>
                <c:pt idx="0">
                  <c:v>108252</c:v>
                </c:pt>
                <c:pt idx="1">
                  <c:v>93492</c:v>
                </c:pt>
                <c:pt idx="2">
                  <c:v>94796</c:v>
                </c:pt>
                <c:pt idx="3">
                  <c:v>85942</c:v>
                </c:pt>
                <c:pt idx="4">
                  <c:v>95007</c:v>
                </c:pt>
              </c:numCache>
            </c:numRef>
          </c:val>
          <c:smooth val="0"/>
          <c:extLst>
            <c:ext xmlns:c16="http://schemas.microsoft.com/office/drawing/2014/chart" uri="{C3380CC4-5D6E-409C-BE32-E72D297353CC}">
              <c16:uniqueId val="{00000000-7455-4E6D-9651-BB554F014D2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(データシート!$D$3,データシート!$D$5,データシート!$D$7,データシート!$D$9,データシート!$D$11)</c:f>
              <c:numCache>
                <c:formatCode>#,##0;"△ "#,##0</c:formatCode>
                <c:ptCount val="5"/>
                <c:pt idx="0">
                  <c:v>15181</c:v>
                </c:pt>
                <c:pt idx="1">
                  <c:v>77616</c:v>
                </c:pt>
                <c:pt idx="2">
                  <c:v>22951</c:v>
                </c:pt>
                <c:pt idx="3">
                  <c:v>14466</c:v>
                </c:pt>
                <c:pt idx="4">
                  <c:v>24132</c:v>
                </c:pt>
              </c:numCache>
            </c:numRef>
          </c:val>
          <c:smooth val="0"/>
          <c:extLst>
            <c:ext xmlns:c16="http://schemas.microsoft.com/office/drawing/2014/chart" uri="{C3380CC4-5D6E-409C-BE32-E72D297353CC}">
              <c16:uniqueId val="{00000001-7455-4E6D-9651-BB554F014D2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データシート!$B$19:$F$19</c:f>
              <c:numCache>
                <c:formatCode>General</c:formatCode>
                <c:ptCount val="5"/>
                <c:pt idx="0">
                  <c:v>9.15</c:v>
                </c:pt>
                <c:pt idx="1">
                  <c:v>8.9600000000000009</c:v>
                </c:pt>
                <c:pt idx="2">
                  <c:v>12.41</c:v>
                </c:pt>
                <c:pt idx="3">
                  <c:v>9.35</c:v>
                </c:pt>
                <c:pt idx="4">
                  <c:v>8.1300000000000008</c:v>
                </c:pt>
              </c:numCache>
            </c:numRef>
          </c:val>
          <c:extLst>
            <c:ext xmlns:c16="http://schemas.microsoft.com/office/drawing/2014/chart" uri="{C3380CC4-5D6E-409C-BE32-E72D297353CC}">
              <c16:uniqueId val="{00000000-7FD0-49CB-B6E3-F4DAC0EB11D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データシート!$B$20:$F$20</c:f>
              <c:numCache>
                <c:formatCode>General</c:formatCode>
                <c:ptCount val="5"/>
                <c:pt idx="0">
                  <c:v>29.6</c:v>
                </c:pt>
                <c:pt idx="1">
                  <c:v>28.15</c:v>
                </c:pt>
                <c:pt idx="2">
                  <c:v>22.27</c:v>
                </c:pt>
                <c:pt idx="3">
                  <c:v>31.15</c:v>
                </c:pt>
                <c:pt idx="4">
                  <c:v>34.94</c:v>
                </c:pt>
              </c:numCache>
            </c:numRef>
          </c:val>
          <c:extLst>
            <c:ext xmlns:c16="http://schemas.microsoft.com/office/drawing/2014/chart" uri="{C3380CC4-5D6E-409C-BE32-E72D297353CC}">
              <c16:uniqueId val="{00000001-7FD0-49CB-B6E3-F4DAC0EB11D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H30</c:v>
                </c:pt>
                <c:pt idx="1">
                  <c:v>R01</c:v>
                </c:pt>
                <c:pt idx="2">
                  <c:v>R02</c:v>
                </c:pt>
                <c:pt idx="3">
                  <c:v>R03</c:v>
                </c:pt>
                <c:pt idx="4">
                  <c:v>R04</c:v>
                </c:pt>
              </c:strCache>
            </c:strRef>
          </c:cat>
          <c:val>
            <c:numRef>
              <c:f>データシート!$B$21:$F$21</c:f>
              <c:numCache>
                <c:formatCode>General</c:formatCode>
                <c:ptCount val="5"/>
                <c:pt idx="0">
                  <c:v>1.27</c:v>
                </c:pt>
                <c:pt idx="1">
                  <c:v>-1.17</c:v>
                </c:pt>
                <c:pt idx="2">
                  <c:v>-0.5</c:v>
                </c:pt>
                <c:pt idx="3">
                  <c:v>8.23</c:v>
                </c:pt>
                <c:pt idx="4">
                  <c:v>1.1399999999999999</c:v>
                </c:pt>
              </c:numCache>
            </c:numRef>
          </c:val>
          <c:smooth val="0"/>
          <c:extLst>
            <c:ext xmlns:c16="http://schemas.microsoft.com/office/drawing/2014/chart" uri="{C3380CC4-5D6E-409C-BE32-E72D297353CC}">
              <c16:uniqueId val="{00000002-7FD0-49CB-B6E3-F4DAC0EB11D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453-451B-959E-87E73B62517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453-451B-959E-87E73B62517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453-451B-959E-87E73B62517B}"/>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2453-451B-959E-87E73B62517B}"/>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データシート!$B$31:$K$31</c:f>
              <c:numCache>
                <c:formatCode>General</c:formatCode>
                <c:ptCount val="10"/>
                <c:pt idx="0">
                  <c:v>#N/A</c:v>
                </c:pt>
                <c:pt idx="1">
                  <c:v>0.02</c:v>
                </c:pt>
                <c:pt idx="2">
                  <c:v>#N/A</c:v>
                </c:pt>
                <c:pt idx="3">
                  <c:v>0.04</c:v>
                </c:pt>
                <c:pt idx="4">
                  <c:v>#N/A</c:v>
                </c:pt>
                <c:pt idx="5">
                  <c:v>0.03</c:v>
                </c:pt>
                <c:pt idx="6">
                  <c:v>#N/A</c:v>
                </c:pt>
                <c:pt idx="7">
                  <c:v>0.01</c:v>
                </c:pt>
                <c:pt idx="8">
                  <c:v>#N/A</c:v>
                </c:pt>
                <c:pt idx="9">
                  <c:v>0.01</c:v>
                </c:pt>
              </c:numCache>
            </c:numRef>
          </c:val>
          <c:extLst>
            <c:ext xmlns:c16="http://schemas.microsoft.com/office/drawing/2014/chart" uri="{C3380CC4-5D6E-409C-BE32-E72D297353CC}">
              <c16:uniqueId val="{00000004-2453-451B-959E-87E73B62517B}"/>
            </c:ext>
          </c:extLst>
        </c:ser>
        <c:ser>
          <c:idx val="5"/>
          <c:order val="5"/>
          <c:tx>
            <c:strRef>
              <c:f>データシート!$A$32</c:f>
              <c:strCache>
                <c:ptCount val="1"/>
                <c:pt idx="0">
                  <c:v>農業集落排水特別会計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データシート!$B$32:$K$32</c:f>
              <c:numCache>
                <c:formatCode>General</c:formatCode>
                <c:ptCount val="10"/>
                <c:pt idx="0">
                  <c:v>#N/A</c:v>
                </c:pt>
                <c:pt idx="1">
                  <c:v>0.04</c:v>
                </c:pt>
                <c:pt idx="2">
                  <c:v>#N/A</c:v>
                </c:pt>
                <c:pt idx="3">
                  <c:v>0.03</c:v>
                </c:pt>
                <c:pt idx="4">
                  <c:v>#N/A</c:v>
                </c:pt>
                <c:pt idx="5">
                  <c:v>0.02</c:v>
                </c:pt>
                <c:pt idx="6">
                  <c:v>#N/A</c:v>
                </c:pt>
                <c:pt idx="7">
                  <c:v>0.02</c:v>
                </c:pt>
                <c:pt idx="8">
                  <c:v>#N/A</c:v>
                </c:pt>
                <c:pt idx="9">
                  <c:v>0.02</c:v>
                </c:pt>
              </c:numCache>
            </c:numRef>
          </c:val>
          <c:extLst>
            <c:ext xmlns:c16="http://schemas.microsoft.com/office/drawing/2014/chart" uri="{C3380CC4-5D6E-409C-BE32-E72D297353CC}">
              <c16:uniqueId val="{00000005-2453-451B-959E-87E73B62517B}"/>
            </c:ext>
          </c:extLst>
        </c:ser>
        <c:ser>
          <c:idx val="6"/>
          <c:order val="6"/>
          <c:tx>
            <c:strRef>
              <c:f>データシート!$A$33</c:f>
              <c:strCache>
                <c:ptCount val="1"/>
                <c:pt idx="0">
                  <c:v>公共下水道事業特別会計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データシート!$B$33:$K$33</c:f>
              <c:numCache>
                <c:formatCode>General</c:formatCode>
                <c:ptCount val="10"/>
                <c:pt idx="0">
                  <c:v>#N/A</c:v>
                </c:pt>
                <c:pt idx="1">
                  <c:v>0.4</c:v>
                </c:pt>
                <c:pt idx="2">
                  <c:v>#N/A</c:v>
                </c:pt>
                <c:pt idx="3">
                  <c:v>0.34</c:v>
                </c:pt>
                <c:pt idx="4">
                  <c:v>#N/A</c:v>
                </c:pt>
                <c:pt idx="5">
                  <c:v>0.22</c:v>
                </c:pt>
                <c:pt idx="6">
                  <c:v>#N/A</c:v>
                </c:pt>
                <c:pt idx="7">
                  <c:v>0.41</c:v>
                </c:pt>
                <c:pt idx="8">
                  <c:v>#N/A</c:v>
                </c:pt>
                <c:pt idx="9">
                  <c:v>0.33</c:v>
                </c:pt>
              </c:numCache>
            </c:numRef>
          </c:val>
          <c:extLst>
            <c:ext xmlns:c16="http://schemas.microsoft.com/office/drawing/2014/chart" uri="{C3380CC4-5D6E-409C-BE32-E72D297353CC}">
              <c16:uniqueId val="{00000006-2453-451B-959E-87E73B62517B}"/>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データシート!$B$34:$K$34</c:f>
              <c:numCache>
                <c:formatCode>General</c:formatCode>
                <c:ptCount val="10"/>
                <c:pt idx="0">
                  <c:v>#N/A</c:v>
                </c:pt>
                <c:pt idx="1">
                  <c:v>0.5</c:v>
                </c:pt>
                <c:pt idx="2">
                  <c:v>#N/A</c:v>
                </c:pt>
                <c:pt idx="3">
                  <c:v>0.77</c:v>
                </c:pt>
                <c:pt idx="4">
                  <c:v>#N/A</c:v>
                </c:pt>
                <c:pt idx="5">
                  <c:v>0.96</c:v>
                </c:pt>
                <c:pt idx="6">
                  <c:v>#N/A</c:v>
                </c:pt>
                <c:pt idx="7">
                  <c:v>1</c:v>
                </c:pt>
                <c:pt idx="8">
                  <c:v>#N/A</c:v>
                </c:pt>
                <c:pt idx="9">
                  <c:v>0.96</c:v>
                </c:pt>
              </c:numCache>
            </c:numRef>
          </c:val>
          <c:extLst>
            <c:ext xmlns:c16="http://schemas.microsoft.com/office/drawing/2014/chart" uri="{C3380CC4-5D6E-409C-BE32-E72D297353CC}">
              <c16:uniqueId val="{00000007-2453-451B-959E-87E73B62517B}"/>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データシート!$B$35:$K$35</c:f>
              <c:numCache>
                <c:formatCode>General</c:formatCode>
                <c:ptCount val="10"/>
                <c:pt idx="0">
                  <c:v>#N/A</c:v>
                </c:pt>
                <c:pt idx="1">
                  <c:v>1.03</c:v>
                </c:pt>
                <c:pt idx="2">
                  <c:v>#N/A</c:v>
                </c:pt>
                <c:pt idx="3">
                  <c:v>0.6</c:v>
                </c:pt>
                <c:pt idx="4">
                  <c:v>#N/A</c:v>
                </c:pt>
                <c:pt idx="5">
                  <c:v>0.69</c:v>
                </c:pt>
                <c:pt idx="6">
                  <c:v>#N/A</c:v>
                </c:pt>
                <c:pt idx="7">
                  <c:v>0.7</c:v>
                </c:pt>
                <c:pt idx="8">
                  <c:v>#N/A</c:v>
                </c:pt>
                <c:pt idx="9">
                  <c:v>2.14</c:v>
                </c:pt>
              </c:numCache>
            </c:numRef>
          </c:val>
          <c:extLst>
            <c:ext xmlns:c16="http://schemas.microsoft.com/office/drawing/2014/chart" uri="{C3380CC4-5D6E-409C-BE32-E72D297353CC}">
              <c16:uniqueId val="{00000008-2453-451B-959E-87E73B62517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データシート!$B$36:$K$36</c:f>
              <c:numCache>
                <c:formatCode>General</c:formatCode>
                <c:ptCount val="10"/>
                <c:pt idx="0">
                  <c:v>#N/A</c:v>
                </c:pt>
                <c:pt idx="1">
                  <c:v>9.15</c:v>
                </c:pt>
                <c:pt idx="2">
                  <c:v>#N/A</c:v>
                </c:pt>
                <c:pt idx="3">
                  <c:v>8.9499999999999993</c:v>
                </c:pt>
                <c:pt idx="4">
                  <c:v>#N/A</c:v>
                </c:pt>
                <c:pt idx="5">
                  <c:v>12.41</c:v>
                </c:pt>
                <c:pt idx="6">
                  <c:v>#N/A</c:v>
                </c:pt>
                <c:pt idx="7">
                  <c:v>9.34</c:v>
                </c:pt>
                <c:pt idx="8">
                  <c:v>#N/A</c:v>
                </c:pt>
                <c:pt idx="9">
                  <c:v>8.1300000000000008</c:v>
                </c:pt>
              </c:numCache>
            </c:numRef>
          </c:val>
          <c:extLst>
            <c:ext xmlns:c16="http://schemas.microsoft.com/office/drawing/2014/chart" uri="{C3380CC4-5D6E-409C-BE32-E72D297353CC}">
              <c16:uniqueId val="{00000009-2453-451B-959E-87E73B62517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データシート!$B$42:$P$42</c:f>
              <c:numCache>
                <c:formatCode>General</c:formatCode>
                <c:ptCount val="15"/>
                <c:pt idx="2">
                  <c:v>417</c:v>
                </c:pt>
                <c:pt idx="5">
                  <c:v>430</c:v>
                </c:pt>
                <c:pt idx="8">
                  <c:v>430</c:v>
                </c:pt>
                <c:pt idx="11">
                  <c:v>428</c:v>
                </c:pt>
                <c:pt idx="14">
                  <c:v>409</c:v>
                </c:pt>
              </c:numCache>
            </c:numRef>
          </c:val>
          <c:extLst>
            <c:ext xmlns:c16="http://schemas.microsoft.com/office/drawing/2014/chart" uri="{C3380CC4-5D6E-409C-BE32-E72D297353CC}">
              <c16:uniqueId val="{00000000-8B89-4F2F-9EFF-F3B9B530F6C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B89-4F2F-9EFF-F3B9B530F6C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8B89-4F2F-9EFF-F3B9B530F6C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データシート!$B$45:$P$45</c:f>
              <c:numCache>
                <c:formatCode>General</c:formatCode>
                <c:ptCount val="15"/>
                <c:pt idx="0">
                  <c:v>2</c:v>
                </c:pt>
                <c:pt idx="3">
                  <c:v>4</c:v>
                </c:pt>
                <c:pt idx="6">
                  <c:v>17</c:v>
                </c:pt>
                <c:pt idx="9">
                  <c:v>31</c:v>
                </c:pt>
                <c:pt idx="12">
                  <c:v>40</c:v>
                </c:pt>
              </c:numCache>
            </c:numRef>
          </c:val>
          <c:extLst>
            <c:ext xmlns:c16="http://schemas.microsoft.com/office/drawing/2014/chart" uri="{C3380CC4-5D6E-409C-BE32-E72D297353CC}">
              <c16:uniqueId val="{00000003-8B89-4F2F-9EFF-F3B9B530F6C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データシート!$B$46:$P$46</c:f>
              <c:numCache>
                <c:formatCode>General</c:formatCode>
                <c:ptCount val="15"/>
                <c:pt idx="0">
                  <c:v>253</c:v>
                </c:pt>
                <c:pt idx="3">
                  <c:v>248</c:v>
                </c:pt>
                <c:pt idx="6">
                  <c:v>254</c:v>
                </c:pt>
                <c:pt idx="9">
                  <c:v>243</c:v>
                </c:pt>
                <c:pt idx="12">
                  <c:v>240</c:v>
                </c:pt>
              </c:numCache>
            </c:numRef>
          </c:val>
          <c:extLst>
            <c:ext xmlns:c16="http://schemas.microsoft.com/office/drawing/2014/chart" uri="{C3380CC4-5D6E-409C-BE32-E72D297353CC}">
              <c16:uniqueId val="{00000004-8B89-4F2F-9EFF-F3B9B530F6C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B89-4F2F-9EFF-F3B9B530F6C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B89-4F2F-9EFF-F3B9B530F6C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データシート!$B$49:$P$49</c:f>
              <c:numCache>
                <c:formatCode>General</c:formatCode>
                <c:ptCount val="15"/>
                <c:pt idx="0">
                  <c:v>477</c:v>
                </c:pt>
                <c:pt idx="3">
                  <c:v>498</c:v>
                </c:pt>
                <c:pt idx="6">
                  <c:v>504</c:v>
                </c:pt>
                <c:pt idx="9">
                  <c:v>491</c:v>
                </c:pt>
                <c:pt idx="12">
                  <c:v>495</c:v>
                </c:pt>
              </c:numCache>
            </c:numRef>
          </c:val>
          <c:extLst>
            <c:ext xmlns:c16="http://schemas.microsoft.com/office/drawing/2014/chart" uri="{C3380CC4-5D6E-409C-BE32-E72D297353CC}">
              <c16:uniqueId val="{00000007-8B89-4F2F-9EFF-F3B9B530F6C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データシート!$B$50:$P$50</c:f>
              <c:numCache>
                <c:formatCode>General</c:formatCode>
                <c:ptCount val="15"/>
                <c:pt idx="0">
                  <c:v>#N/A</c:v>
                </c:pt>
                <c:pt idx="1">
                  <c:v>315</c:v>
                </c:pt>
                <c:pt idx="2">
                  <c:v>#N/A</c:v>
                </c:pt>
                <c:pt idx="3">
                  <c:v>#N/A</c:v>
                </c:pt>
                <c:pt idx="4">
                  <c:v>320</c:v>
                </c:pt>
                <c:pt idx="5">
                  <c:v>#N/A</c:v>
                </c:pt>
                <c:pt idx="6">
                  <c:v>#N/A</c:v>
                </c:pt>
                <c:pt idx="7">
                  <c:v>345</c:v>
                </c:pt>
                <c:pt idx="8">
                  <c:v>#N/A</c:v>
                </c:pt>
                <c:pt idx="9">
                  <c:v>#N/A</c:v>
                </c:pt>
                <c:pt idx="10">
                  <c:v>337</c:v>
                </c:pt>
                <c:pt idx="11">
                  <c:v>#N/A</c:v>
                </c:pt>
                <c:pt idx="12">
                  <c:v>#N/A</c:v>
                </c:pt>
                <c:pt idx="13">
                  <c:v>366</c:v>
                </c:pt>
                <c:pt idx="14">
                  <c:v>#N/A</c:v>
                </c:pt>
              </c:numCache>
            </c:numRef>
          </c:val>
          <c:smooth val="0"/>
          <c:extLst>
            <c:ext xmlns:c16="http://schemas.microsoft.com/office/drawing/2014/chart" uri="{C3380CC4-5D6E-409C-BE32-E72D297353CC}">
              <c16:uniqueId val="{00000008-8B89-4F2F-9EFF-F3B9B530F6C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データシート!$B$56:$P$56</c:f>
              <c:numCache>
                <c:formatCode>General</c:formatCode>
                <c:ptCount val="15"/>
                <c:pt idx="2">
                  <c:v>5275</c:v>
                </c:pt>
                <c:pt idx="5">
                  <c:v>5238</c:v>
                </c:pt>
                <c:pt idx="8">
                  <c:v>5056</c:v>
                </c:pt>
                <c:pt idx="11">
                  <c:v>4792</c:v>
                </c:pt>
                <c:pt idx="14">
                  <c:v>4566</c:v>
                </c:pt>
              </c:numCache>
            </c:numRef>
          </c:val>
          <c:extLst>
            <c:ext xmlns:c16="http://schemas.microsoft.com/office/drawing/2014/chart" uri="{C3380CC4-5D6E-409C-BE32-E72D297353CC}">
              <c16:uniqueId val="{00000000-0465-4F6C-A0DB-3DA3F4CDDA9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データシート!$B$57:$P$57</c:f>
              <c:numCache>
                <c:formatCode>General</c:formatCode>
                <c:ptCount val="15"/>
                <c:pt idx="2">
                  <c:v>17</c:v>
                </c:pt>
                <c:pt idx="5">
                  <c:v>60</c:v>
                </c:pt>
                <c:pt idx="8">
                  <c:v>69</c:v>
                </c:pt>
                <c:pt idx="11">
                  <c:v>70</c:v>
                </c:pt>
                <c:pt idx="14">
                  <c:v>57</c:v>
                </c:pt>
              </c:numCache>
            </c:numRef>
          </c:val>
          <c:extLst>
            <c:ext xmlns:c16="http://schemas.microsoft.com/office/drawing/2014/chart" uri="{C3380CC4-5D6E-409C-BE32-E72D297353CC}">
              <c16:uniqueId val="{00000001-0465-4F6C-A0DB-3DA3F4CDDA9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データシート!$B$58:$P$58</c:f>
              <c:numCache>
                <c:formatCode>General</c:formatCode>
                <c:ptCount val="15"/>
                <c:pt idx="2">
                  <c:v>1996</c:v>
                </c:pt>
                <c:pt idx="5">
                  <c:v>1934</c:v>
                </c:pt>
                <c:pt idx="8">
                  <c:v>1808</c:v>
                </c:pt>
                <c:pt idx="11">
                  <c:v>2299</c:v>
                </c:pt>
                <c:pt idx="14">
                  <c:v>2513</c:v>
                </c:pt>
              </c:numCache>
            </c:numRef>
          </c:val>
          <c:extLst>
            <c:ext xmlns:c16="http://schemas.microsoft.com/office/drawing/2014/chart" uri="{C3380CC4-5D6E-409C-BE32-E72D297353CC}">
              <c16:uniqueId val="{00000002-0465-4F6C-A0DB-3DA3F4CDDA9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465-4F6C-A0DB-3DA3F4CDDA9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465-4F6C-A0DB-3DA3F4CDDA9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データシート!$B$61:$P$61</c:f>
              <c:numCache>
                <c:formatCode>General</c:formatCode>
                <c:ptCount val="15"/>
                <c:pt idx="0">
                  <c:v>85</c:v>
                </c:pt>
                <c:pt idx="3">
                  <c:v>39</c:v>
                </c:pt>
                <c:pt idx="6">
                  <c:v>0</c:v>
                </c:pt>
                <c:pt idx="9">
                  <c:v>0</c:v>
                </c:pt>
                <c:pt idx="12">
                  <c:v>0</c:v>
                </c:pt>
              </c:numCache>
            </c:numRef>
          </c:val>
          <c:extLst>
            <c:ext xmlns:c16="http://schemas.microsoft.com/office/drawing/2014/chart" uri="{C3380CC4-5D6E-409C-BE32-E72D297353CC}">
              <c16:uniqueId val="{00000005-0465-4F6C-A0DB-3DA3F4CDDA9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データシート!$B$62:$P$62</c:f>
              <c:numCache>
                <c:formatCode>General</c:formatCode>
                <c:ptCount val="15"/>
                <c:pt idx="0">
                  <c:v>594</c:v>
                </c:pt>
                <c:pt idx="3">
                  <c:v>564</c:v>
                </c:pt>
                <c:pt idx="6">
                  <c:v>540</c:v>
                </c:pt>
                <c:pt idx="9">
                  <c:v>509</c:v>
                </c:pt>
                <c:pt idx="12">
                  <c:v>502</c:v>
                </c:pt>
              </c:numCache>
            </c:numRef>
          </c:val>
          <c:extLst>
            <c:ext xmlns:c16="http://schemas.microsoft.com/office/drawing/2014/chart" uri="{C3380CC4-5D6E-409C-BE32-E72D297353CC}">
              <c16:uniqueId val="{00000006-0465-4F6C-A0DB-3DA3F4CDDA9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データシート!$B$63:$P$63</c:f>
              <c:numCache>
                <c:formatCode>General</c:formatCode>
                <c:ptCount val="15"/>
                <c:pt idx="0">
                  <c:v>450</c:v>
                </c:pt>
                <c:pt idx="3">
                  <c:v>461</c:v>
                </c:pt>
                <c:pt idx="6">
                  <c:v>468</c:v>
                </c:pt>
                <c:pt idx="9">
                  <c:v>447</c:v>
                </c:pt>
                <c:pt idx="12">
                  <c:v>419</c:v>
                </c:pt>
              </c:numCache>
            </c:numRef>
          </c:val>
          <c:extLst>
            <c:ext xmlns:c16="http://schemas.microsoft.com/office/drawing/2014/chart" uri="{C3380CC4-5D6E-409C-BE32-E72D297353CC}">
              <c16:uniqueId val="{00000007-0465-4F6C-A0DB-3DA3F4CDDA9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データシート!$B$64:$P$64</c:f>
              <c:numCache>
                <c:formatCode>General</c:formatCode>
                <c:ptCount val="15"/>
                <c:pt idx="0">
                  <c:v>3284</c:v>
                </c:pt>
                <c:pt idx="3">
                  <c:v>3137</c:v>
                </c:pt>
                <c:pt idx="6">
                  <c:v>2973</c:v>
                </c:pt>
                <c:pt idx="9">
                  <c:v>2761</c:v>
                </c:pt>
                <c:pt idx="12">
                  <c:v>2524</c:v>
                </c:pt>
              </c:numCache>
            </c:numRef>
          </c:val>
          <c:extLst>
            <c:ext xmlns:c16="http://schemas.microsoft.com/office/drawing/2014/chart" uri="{C3380CC4-5D6E-409C-BE32-E72D297353CC}">
              <c16:uniqueId val="{00000008-0465-4F6C-A0DB-3DA3F4CDDA9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データシート!$B$65:$P$65</c:f>
              <c:numCache>
                <c:formatCode>General</c:formatCode>
                <c:ptCount val="15"/>
                <c:pt idx="0">
                  <c:v>474</c:v>
                </c:pt>
                <c:pt idx="3">
                  <c:v>76</c:v>
                </c:pt>
                <c:pt idx="6">
                  <c:v>51</c:v>
                </c:pt>
                <c:pt idx="9">
                  <c:v>25</c:v>
                </c:pt>
                <c:pt idx="12">
                  <c:v>0</c:v>
                </c:pt>
              </c:numCache>
            </c:numRef>
          </c:val>
          <c:extLst>
            <c:ext xmlns:c16="http://schemas.microsoft.com/office/drawing/2014/chart" uri="{C3380CC4-5D6E-409C-BE32-E72D297353CC}">
              <c16:uniqueId val="{00000009-0465-4F6C-A0DB-3DA3F4CDDA9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データシート!$B$66:$P$66</c:f>
              <c:numCache>
                <c:formatCode>General</c:formatCode>
                <c:ptCount val="15"/>
                <c:pt idx="0">
                  <c:v>5638</c:v>
                </c:pt>
                <c:pt idx="3">
                  <c:v>5773</c:v>
                </c:pt>
                <c:pt idx="6">
                  <c:v>5501</c:v>
                </c:pt>
                <c:pt idx="9">
                  <c:v>5234</c:v>
                </c:pt>
                <c:pt idx="12">
                  <c:v>4954</c:v>
                </c:pt>
              </c:numCache>
            </c:numRef>
          </c:val>
          <c:extLst>
            <c:ext xmlns:c16="http://schemas.microsoft.com/office/drawing/2014/chart" uri="{C3380CC4-5D6E-409C-BE32-E72D297353CC}">
              <c16:uniqueId val="{0000000A-0465-4F6C-A0DB-3DA3F4CDDA9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データシート!$B$67:$P$67</c:f>
              <c:numCache>
                <c:formatCode>General</c:formatCode>
                <c:ptCount val="15"/>
                <c:pt idx="0">
                  <c:v>#N/A</c:v>
                </c:pt>
                <c:pt idx="1">
                  <c:v>3238</c:v>
                </c:pt>
                <c:pt idx="2">
                  <c:v>#N/A</c:v>
                </c:pt>
                <c:pt idx="3">
                  <c:v>#N/A</c:v>
                </c:pt>
                <c:pt idx="4">
                  <c:v>2818</c:v>
                </c:pt>
                <c:pt idx="5">
                  <c:v>#N/A</c:v>
                </c:pt>
                <c:pt idx="6">
                  <c:v>#N/A</c:v>
                </c:pt>
                <c:pt idx="7">
                  <c:v>2600</c:v>
                </c:pt>
                <c:pt idx="8">
                  <c:v>#N/A</c:v>
                </c:pt>
                <c:pt idx="9">
                  <c:v>#N/A</c:v>
                </c:pt>
                <c:pt idx="10">
                  <c:v>1815</c:v>
                </c:pt>
                <c:pt idx="11">
                  <c:v>#N/A</c:v>
                </c:pt>
                <c:pt idx="12">
                  <c:v>#N/A</c:v>
                </c:pt>
                <c:pt idx="13">
                  <c:v>1263</c:v>
                </c:pt>
                <c:pt idx="14">
                  <c:v>#N/A</c:v>
                </c:pt>
              </c:numCache>
            </c:numRef>
          </c:val>
          <c:smooth val="0"/>
          <c:extLst>
            <c:ext xmlns:c16="http://schemas.microsoft.com/office/drawing/2014/chart" uri="{C3380CC4-5D6E-409C-BE32-E72D297353CC}">
              <c16:uniqueId val="{0000000B-0465-4F6C-A0DB-3DA3F4CDDA9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データシート!$B$72:$D$72</c:f>
              <c:numCache>
                <c:formatCode>#,##0;"▲ "#,##0</c:formatCode>
                <c:ptCount val="3"/>
                <c:pt idx="0">
                  <c:v>711</c:v>
                </c:pt>
                <c:pt idx="1">
                  <c:v>1069</c:v>
                </c:pt>
                <c:pt idx="2">
                  <c:v>1159</c:v>
                </c:pt>
              </c:numCache>
            </c:numRef>
          </c:val>
          <c:extLst>
            <c:ext xmlns:c16="http://schemas.microsoft.com/office/drawing/2014/chart" uri="{C3380CC4-5D6E-409C-BE32-E72D297353CC}">
              <c16:uniqueId val="{00000000-5DFB-4B60-8939-1B0E870F50A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データシート!$B$73:$D$73</c:f>
              <c:numCache>
                <c:formatCode>#,##0;"▲ "#,##0</c:formatCode>
                <c:ptCount val="3"/>
                <c:pt idx="0">
                  <c:v>203</c:v>
                </c:pt>
                <c:pt idx="1">
                  <c:v>212</c:v>
                </c:pt>
                <c:pt idx="2">
                  <c:v>221</c:v>
                </c:pt>
              </c:numCache>
            </c:numRef>
          </c:val>
          <c:extLst>
            <c:ext xmlns:c16="http://schemas.microsoft.com/office/drawing/2014/chart" uri="{C3380CC4-5D6E-409C-BE32-E72D297353CC}">
              <c16:uniqueId val="{00000001-5DFB-4B60-8939-1B0E870F50A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R02</c:v>
                </c:pt>
                <c:pt idx="1">
                  <c:v>R03</c:v>
                </c:pt>
                <c:pt idx="2">
                  <c:v>R04</c:v>
                </c:pt>
              </c:strCache>
            </c:strRef>
          </c:cat>
          <c:val>
            <c:numRef>
              <c:f>データシート!$B$74:$D$74</c:f>
              <c:numCache>
                <c:formatCode>#,##0;"▲ "#,##0</c:formatCode>
                <c:ptCount val="3"/>
                <c:pt idx="0">
                  <c:v>598</c:v>
                </c:pt>
                <c:pt idx="1">
                  <c:v>665</c:v>
                </c:pt>
                <c:pt idx="2">
                  <c:v>734</c:v>
                </c:pt>
              </c:numCache>
            </c:numRef>
          </c:val>
          <c:extLst>
            <c:ext xmlns:c16="http://schemas.microsoft.com/office/drawing/2014/chart" uri="{C3380CC4-5D6E-409C-BE32-E72D297353CC}">
              <c16:uniqueId val="{00000002-5DFB-4B60-8939-1B0E870F50A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{FB4E6288-88D1-4A7F-AA47-F79612C3A937}</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A02B-4414-922D-7770ABD80DE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{19A16979-3594-4F2C-898E-8627B2868C7F}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02B-4414-922D-7770ABD80DE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{D7A3CFD0-20D8-44BA-B36D-123608FC0E38}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02B-4414-922D-7770ABD80DE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{78E3CA2C-C0D3-4606-8E96-2725A40F64EA}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02B-4414-922D-7770ABD80DE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{16EAA530-C613-4F18-8170-3862064D2948}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02B-4414-922D-7770ABD80DE3}"/>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{49B657CC-D523-4448-81FD-9D5B48E30501}</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A02B-4414-922D-7770ABD80DE3}"/>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{51A628C8-69A9-4AD6-BEE1-B8321C6CD165}</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A02B-4414-922D-7770ABD80DE3}"/>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{EFECE34E-3D02-47DC-8ED9-880CE490F690}</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A02B-4414-922D-7770ABD80DE3}"/>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{8A6A6445-309A-4CA1-A956-03BAA5DAD3A8}</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A02B-4414-922D-7770ABD80DE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16">
                  <c:v>56.5</c:v>
                </c:pt>
                <c:pt idx="24">
                  <c:v>58.5</c:v>
                </c:pt>
                <c:pt idx="32">
                  <c:v>60.4</c:v>
                </c:pt>
              </c:numCache>
            </c:numRef>
          </c:xVal>
          <c:yVal>
            <c:numRef>
              <c:f>公会計指標分析・財政指標組合せ分析表!$BP$51:$DC$51</c:f>
              <c:numCache>
                <c:formatCode>#,##0.0;"▲ "#,##0.0</c:formatCode>
                <c:ptCount val="40"/>
                <c:pt idx="16">
                  <c:v>93.8</c:v>
                </c:pt>
                <c:pt idx="24">
                  <c:v>60.2</c:v>
                </c:pt>
                <c:pt idx="32">
                  <c:v>43.4</c:v>
                </c:pt>
              </c:numCache>
            </c:numRef>
          </c:yVal>
          <c:smooth val="0"/>
          <c:extLst>
            <c:ext xmlns:c16="http://schemas.microsoft.com/office/drawing/2014/chart" uri="{C3380CC4-5D6E-409C-BE32-E72D297353CC}">
              <c16:uniqueId val="{00000009-A02B-4414-922D-7770ABD80DE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{4CDC0648-5D19-4B12-8595-0FA410165396}</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A02B-4414-922D-7770ABD80DE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{617A3059-FA08-4D57-8E8B-5CF747067D1D}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02B-4414-922D-7770ABD80DE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{D4EC972D-3D62-41B1-9C23-83826D613416}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02B-4414-922D-7770ABD80DE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{7C69973E-7007-436E-A4D3-C0BC7EADED69}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02B-4414-922D-7770ABD80DE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{86ED8BC6-9568-48FD-8FD4-2F623764B1D2}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02B-4414-922D-7770ABD80DE3}"/>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{8D887EDE-BDA5-4B74-9EE3-7780F82EE3E4}</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A02B-4414-922D-7770ABD80DE3}"/>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{549FB3A9-685D-465E-BCA9-1E70D13E3EDA}</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A02B-4414-922D-7770ABD80DE3}"/>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{635DC262-4C1A-444A-A2B5-FB3E0B4D4EC1}</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A02B-4414-922D-7770ABD80DE3}"/>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{0C99E6F7-F98C-4F51-ABA6-259A6BACF01E}</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A02B-4414-922D-7770ABD80DE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16">
                  <c:v>62</c:v>
                </c:pt>
                <c:pt idx="24">
                  <c:v>62</c:v>
                </c:pt>
                <c:pt idx="32">
                  <c:v>63.1</c:v>
                </c:pt>
              </c:numCache>
            </c:numRef>
          </c:xVal>
          <c:yVal>
            <c:numRef>
              <c:f>公会計指標分析・財政指標組合せ分析表!$BP$55:$DC$55</c:f>
              <c:numCache>
                <c:formatCode>#,##0.0;"▲ "#,##0.0</c:formatCode>
                <c:ptCount val="40"/>
                <c:pt idx="16">
                  <c:v>23.5</c:v>
                </c:pt>
                <c:pt idx="24">
                  <c:v>8.5</c:v>
                </c:pt>
                <c:pt idx="32">
                  <c:v>0</c:v>
                </c:pt>
              </c:numCache>
            </c:numRef>
          </c:yVal>
          <c:smooth val="0"/>
          <c:extLst>
            <c:ext xmlns:c16="http://schemas.microsoft.com/office/drawing/2014/chart" uri="{C3380CC4-5D6E-409C-BE32-E72D297353CC}">
              <c16:uniqueId val="{00000013-A02B-4414-922D-7770ABD80DE3}"/>
            </c:ext>
          </c:extLst>
        </c:ser>
        <c:dLbls>
          <c:showLegendKey val="0"/>
          <c:showVal val="1"/>
          <c:showCatName val="0"/>
          <c:showSerName val="0"/>
          <c:showPercent val="0"/>
          <c:showBubbleSize val="0"/>
        </c:dLbls>
        <c:axId val="46179840"/>
        <c:axId val="46181760"/>
      </c:scatterChart>
      <c:valAx>
        <c:axId val="46179840"/>
        <c:scaling>
          <c:orientation val="maxMin"/>
          <c:max val="64"/>
          <c:min val="55"/>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1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{9C076F0E-9BAB-40CB-9781-609C7899118B}</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546F-4557-8D65-97D8BEFA9FD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{7ED733C2-4561-40A0-8177-1EFDAB4C7BBA}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46F-4557-8D65-97D8BEFA9FD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{B2FEB26C-AF1A-4B3A-B465-C59A2B6B11E5}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46F-4557-8D65-97D8BEFA9FD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{D65FF7A6-53C2-4595-81F2-DF8E5CCF93C1}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46F-4557-8D65-97D8BEFA9FD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{1379A1AB-1903-481B-8B48-E56C7D6985BD}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46F-4557-8D65-97D8BEFA9FDB}"/>
                </c:ext>
              </c:extLst>
            </c:dLbl>
            <c:dLbl>
              <c:idx val="8"/>
              <c:tx>
                <c:strRef>
                  <c:f>公会計指標分析・財政指標組合せ分析表!$BX$72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{942BA337-77F7-4FCF-B844-895F29474C1B}</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546F-4557-8D65-97D8BEFA9FDB}"/>
                </c:ext>
              </c:extLst>
            </c:dLbl>
            <c:dLbl>
              <c:idx val="16"/>
              <c:tx>
                <c:strRef>
                  <c:f>公会計指標分析・財政指標組合せ分析表!$CF$72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{6EB15557-2284-43A9-BBBA-B1B584450EEC}</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546F-4557-8D65-97D8BEFA9FDB}"/>
                </c:ext>
              </c:extLst>
            </c:dLbl>
            <c:dLbl>
              <c:idx val="24"/>
              <c:tx>
                <c:strRef>
                  <c:f>公会計指標分析・財政指標組合せ分析表!$CN$72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{BBB877DD-6BBE-4B03-BD46-86E004D5D475}</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546F-4557-8D65-97D8BEFA9FDB}"/>
                </c:ext>
              </c:extLst>
            </c:dLbl>
            <c:dLbl>
              <c:idx val="32"/>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{4966D089-BBEE-40E2-AB13-2B4A059395AC}</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546F-4557-8D65-97D8BEFA9FD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10.5</c:v>
                </c:pt>
                <c:pt idx="8">
                  <c:v>11.4</c:v>
                </c:pt>
                <c:pt idx="16">
                  <c:v>12.2</c:v>
                </c:pt>
                <c:pt idx="24">
                  <c:v>11.9</c:v>
                </c:pt>
                <c:pt idx="32">
                  <c:v>12</c:v>
                </c:pt>
              </c:numCache>
            </c:numRef>
          </c:xVal>
          <c:yVal>
            <c:numRef>
              <c:f>公会計指標分析・財政指標組合せ分析表!$BP$73:$DC$73</c:f>
              <c:numCache>
                <c:formatCode>#,##0.0;"▲ "#,##0.0</c:formatCode>
                <c:ptCount val="40"/>
                <c:pt idx="0">
                  <c:v>125.5</c:v>
                </c:pt>
                <c:pt idx="8">
                  <c:v>108.3</c:v>
                </c:pt>
                <c:pt idx="16">
                  <c:v>93.8</c:v>
                </c:pt>
                <c:pt idx="24">
                  <c:v>60.2</c:v>
                </c:pt>
                <c:pt idx="32">
                  <c:v>43.4</c:v>
                </c:pt>
              </c:numCache>
            </c:numRef>
          </c:yVal>
          <c:smooth val="0"/>
          <c:extLst>
            <c:ext xmlns:c16="http://schemas.microsoft.com/office/drawing/2014/chart" uri="{C3380CC4-5D6E-409C-BE32-E72D297353CC}">
              <c16:uniqueId val="{00000009-546F-4557-8D65-97D8BEFA9FD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2.5234563816980492E-2"/>
                  <c:y val="-6.2416647087793951E-2"/>
                </c:manualLayout>
              </c:layout>
              <c:tx>
                <c:strRef>
                  <c:f>公会計指標分析・財政指標組合せ分析表!$BP$72</c:f>
                  <c:strCache>
                    <c:ptCount val="1"/>
                    <c:pt idx="0">
                      <c:v>H30</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{29FEB563-1232-4BED-816F-D562CDF1AE5F}</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546F-4557-8D65-97D8BEFA9FD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{0DB55E32-D36F-4317-8E60-B60E6DE1920D}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46F-4557-8D65-97D8BEFA9FD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{B36BE9EE-976E-446E-AFBD-9106EBFABEEC}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46F-4557-8D65-97D8BEFA9FD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{B32BB0A9-0C9A-4B43-A978-80A2CD0B1236}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46F-4557-8D65-97D8BEFA9FD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{B129B774-1BDE-407C-B088-C9EDA74C8AA4}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46F-4557-8D65-97D8BEFA9FDB}"/>
                </c:ext>
              </c:extLst>
            </c:dLbl>
            <c:dLbl>
              <c:idx val="8"/>
              <c:layout>
                <c:manualLayout>
                  <c:x val="-3.8033770527205725E-2"/>
                  <c:y val="-6.2416647087793951E-2"/>
                </c:manualLayout>
              </c:layout>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{D38F5842-49B4-4947-8B97-02F16D656710}</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546F-4557-8D65-97D8BEFA9FDB}"/>
                </c:ext>
              </c:extLst>
            </c:dLbl>
            <c:dLbl>
              <c:idx val="16"/>
              <c:tx>
                <c:strRef>
                  <c:f>公会計指標分析・財政指標組合せ分析表!$CF$72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{D5CCB2C8-4E48-493B-8A0A-5E1414C2AB6E}</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546F-4557-8D65-97D8BEFA9FDB}"/>
                </c:ext>
              </c:extLst>
            </c:dLbl>
            <c:dLbl>
              <c:idx val="24"/>
              <c:tx>
                <c:strRef>
                  <c:f>公会計指標分析・財政指標組合せ分析表!$CN$72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{C9AF9B8F-4A21-4B8F-8350-E12CC0EC99A0}</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546F-4557-8D65-97D8BEFA9FDB}"/>
                </c:ext>
              </c:extLst>
            </c:dLbl>
            <c:dLbl>
              <c:idx val="32"/>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{298FBD5F-9BE1-431E-9B86-144AC03BC2E5}</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546F-4557-8D65-97D8BEFA9FD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c:v>
                </c:pt>
                <c:pt idx="8">
                  <c:v>9.1999999999999993</c:v>
                </c:pt>
                <c:pt idx="16">
                  <c:v>8.6</c:v>
                </c:pt>
                <c:pt idx="24">
                  <c:v>8.1999999999999993</c:v>
                </c:pt>
                <c:pt idx="32">
                  <c:v>8.4</c:v>
                </c:pt>
              </c:numCache>
            </c:numRef>
          </c:xVal>
          <c:yVal>
            <c:numRef>
              <c:f>公会計指標分析・財政指標組合せ分析表!$BP$77:$DC$77</c:f>
              <c:numCache>
                <c:formatCode>#,##0.0;"▲ "#,##0.0</c:formatCode>
                <c:ptCount val="40"/>
                <c:pt idx="0">
                  <c:v>20.9</c:v>
                </c:pt>
                <c:pt idx="8">
                  <c:v>21</c:v>
                </c:pt>
                <c:pt idx="16">
                  <c:v>23.5</c:v>
                </c:pt>
                <c:pt idx="24">
                  <c:v>8.5</c:v>
                </c:pt>
                <c:pt idx="32">
                  <c:v>0</c:v>
                </c:pt>
              </c:numCache>
            </c:numRef>
          </c:yVal>
          <c:smooth val="0"/>
          <c:extLst>
            <c:ext xmlns:c16="http://schemas.microsoft.com/office/drawing/2014/chart" uri="{C3380CC4-5D6E-409C-BE32-E72D297353CC}">
              <c16:uniqueId val="{00000013-546F-4557-8D65-97D8BEFA9FDB}"/>
            </c:ext>
          </c:extLst>
        </c:ser>
        <c:dLbls>
          <c:showLegendKey val="0"/>
          <c:showVal val="1"/>
          <c:showCatName val="0"/>
          <c:showSerName val="0"/>
          <c:showPercent val="0"/>
          <c:showBubbleSize val="0"/>
        </c:dLbls>
        <c:axId val="84219776"/>
        <c:axId val="84234240"/>
      </c:scatterChart>
      <c:valAx>
        <c:axId val="84219776"/>
        <c:scaling>
          <c:orientation val="maxMin"/>
          <c:max val="13"/>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5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10,722
10,659
31.15
5,682,282
5,404,017
269,621
3,315,720
4,954,258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43.4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近年はほぼ横ばいの状況であり、県平均と同値であるが全国平均を大きく下回っている。</a:t>
          </a:r>
          <a:endParaRPr lang="ja-JP" altLang="ja-JP" sz="1400">
            <a:effectLst/>
          </a:endParaRPr>
        </a:p>
        <a:p>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町税の徴収率向上、滞納処分対策などに取り組んでいるが、財政基盤が強いとは言えないため、今後も財政の健全化や人口減少緩和、町民の所得向上等による基盤強化に努める。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165100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6110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155575</xdr:rowOff>
    </xdr:from>
    <xdr:to>
      <xdr:col>23</xdr:col>
      <xdr:colOff>133350</xdr:colOff>
      <xdr:row>43</xdr:row>
      <xdr:rowOff>165629</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527925"/>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40869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41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135467</xdr:rowOff>
    </xdr:from>
    <xdr:to>
      <xdr:col>19</xdr:col>
      <xdr:colOff>133350</xdr:colOff>
      <xdr:row>43</xdr:row>
      <xdr:rowOff>155575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50781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14288</xdr:rowOff>
    </xdr:from>
    <xdr:to>
      <xdr:col>19</xdr:col>
      <xdr:colOff>184150</xdr:colOff>
      <xdr:row>43</xdr:row>
      <xdr:rowOff>115888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8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126065</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1555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135467</xdr:rowOff>
    </xdr:from>
    <xdr:to>
      <xdr:col>15</xdr:col>
      <xdr:colOff>82550</xdr:colOff>
      <xdr:row>43</xdr:row>
      <xdr:rowOff>135467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14288</xdr:rowOff>
    </xdr:from>
    <xdr:to>
      <xdr:col>15</xdr:col>
      <xdr:colOff>133350</xdr:colOff>
      <xdr:row>43</xdr:row>
      <xdr:rowOff>115888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8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126065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15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135467</xdr:rowOff>
    </xdr:from>
    <xdr:to>
      <xdr:col>11</xdr:col>
      <xdr:colOff>31750</xdr:colOff>
      <xdr:row>43</xdr:row>
      <xdr:rowOff>135467</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155575</xdr:rowOff>
    </xdr:from>
    <xdr:to>
      <xdr:col>11</xdr:col>
      <xdr:colOff>82550</xdr:colOff>
      <xdr:row>43</xdr:row>
      <xdr:rowOff>85725</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95902</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165629</xdr:rowOff>
    </xdr:from>
    <xdr:to>
      <xdr:col>7</xdr:col>
      <xdr:colOff>31750</xdr:colOff>
      <xdr:row>43</xdr:row>
      <xdr:rowOff>95779</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66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105956</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135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114829</xdr:rowOff>
    </xdr:from>
    <xdr:to>
      <xdr:col>23</xdr:col>
      <xdr:colOff>184150</xdr:colOff>
      <xdr:row>44</xdr:row>
      <xdr:rowOff>44979</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48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86906</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45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104775</xdr:rowOff>
    </xdr:from>
    <xdr:to>
      <xdr:col>19</xdr:col>
      <xdr:colOff>184150</xdr:colOff>
      <xdr:row>44</xdr:row>
      <xdr:rowOff>34925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19702</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563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84667</xdr:rowOff>
    </xdr:from>
    <xdr:to>
      <xdr:col>15</xdr:col>
      <xdr:colOff>133350</xdr:colOff>
      <xdr:row>44</xdr:row>
      <xdr:rowOff>14817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171044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84667</xdr:rowOff>
    </xdr:from>
    <xdr:to>
      <xdr:col>11</xdr:col>
      <xdr:colOff>82550</xdr:colOff>
      <xdr:row>44</xdr:row>
      <xdr:rowOff>14817</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171044</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84667</xdr:rowOff>
    </xdr:from>
    <xdr:to>
      <xdr:col>7</xdr:col>
      <xdr:colOff>31750</xdr:colOff>
      <xdr:row>44</xdr:row>
      <xdr:rowOff>14817</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171044</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lang="ja-JP" altLang="ja-JP" sz="1400">
            <a:effectLst/>
          </a:endParaRPr>
        </a:p>
        <a:p>
          <a:r>
            <a:rPr kumimoji="1" lang="ja-JP" altLang="ja-JP" sz="1100" b="0" i="0" baseline="0">
              <a:solidFill>
                <a:schemeClr val="dk1"/>
              </a:solidFill>
              <a:effectLst/>
              <a:latin typeface="+mn-lt"/>
              <a:ea typeface="+mn-ea"/>
              <a:cs typeface="+mn-cs"/>
            </a:rPr>
            <a:t>　歳出では、会計年度任用職員に係る人件費の増や物価・燃料費高騰等による物件費の増加等により</a:t>
          </a:r>
          <a:r>
            <a:rPr kumimoji="1" lang="en-US" altLang="ja-JP" sz="1100" b="0" i="0" baseline="0">
              <a:solidFill>
                <a:schemeClr val="dk1"/>
              </a:solidFill>
              <a:effectLst/>
              <a:latin typeface="+mn-lt"/>
              <a:ea typeface="+mn-ea"/>
              <a:cs typeface="+mn-cs"/>
            </a:rPr>
            <a:t>5.5</a:t>
          </a:r>
          <a:r>
            <a:rPr kumimoji="1" lang="ja-JP" altLang="ja-JP" sz="1100" b="0" i="0" baseline="0">
              <a:solidFill>
                <a:schemeClr val="dk1"/>
              </a:solidFill>
              <a:effectLst/>
              <a:latin typeface="+mn-lt"/>
              <a:ea typeface="+mn-ea"/>
              <a:cs typeface="+mn-cs"/>
            </a:rPr>
            <a:t>ポイント悪化</a:t>
          </a:r>
          <a:r>
            <a:rPr kumimoji="1" lang="ja-JP" altLang="en-US" sz="1100" b="0" i="0" baseline="0">
              <a:solidFill>
                <a:schemeClr val="dk1"/>
              </a:solidFill>
              <a:effectLst/>
              <a:latin typeface="+mn-lt"/>
              <a:ea typeface="+mn-ea"/>
              <a:cs typeface="+mn-cs"/>
            </a:rPr>
            <a:t>し</a:t>
          </a:r>
          <a:r>
            <a:rPr kumimoji="1" lang="ja-JP" altLang="ja-JP" sz="1100" b="0" i="0" baseline="0">
              <a:solidFill>
                <a:schemeClr val="dk1"/>
              </a:solidFill>
              <a:effectLst/>
              <a:latin typeface="+mn-lt"/>
              <a:ea typeface="+mn-ea"/>
              <a:cs typeface="+mn-cs"/>
            </a:rPr>
            <a:t>ている。</a:t>
          </a:r>
          <a:endParaRPr lang="ja-JP" altLang="ja-JP" sz="1400">
            <a:effectLst/>
          </a:endParaRPr>
        </a:p>
        <a:p>
          <a:r>
            <a:rPr kumimoji="1" lang="ja-JP" altLang="ja-JP" sz="1100" b="0" i="0" baseline="0">
              <a:solidFill>
                <a:schemeClr val="dk1"/>
              </a:solidFill>
              <a:effectLst/>
              <a:latin typeface="+mn-lt"/>
              <a:ea typeface="+mn-ea"/>
              <a:cs typeface="+mn-cs"/>
            </a:rPr>
            <a:t>　類似団体との比較では依然として下位に位置しており、今後も引き続き経常的な経費の削減に取り組み、加えて町税の徴収率向上などの歳入確保に努めていく。</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6096</xdr:rowOff>
    </xdr:from>
    <xdr:to>
      <xdr:col>23</xdr:col>
      <xdr:colOff>133350</xdr:colOff>
      <xdr:row>65</xdr:row>
      <xdr:rowOff>167132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293096"/>
          <a:ext cx="0" cy="10182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139209</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283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167132</xdr:rowOff>
    </xdr:from>
    <xdr:to>
      <xdr:col>24</xdr:col>
      <xdr:colOff>12700</xdr:colOff>
      <xdr:row>65</xdr:row>
      <xdr:rowOff>167132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113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92473</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10036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6096</xdr:rowOff>
    </xdr:from>
    <xdr:to>
      <xdr:col>24</xdr:col>
      <xdr:colOff>12700</xdr:colOff>
      <xdr:row>60</xdr:row>
      <xdr:rowOff>6096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293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5588</xdr:rowOff>
    </xdr:from>
    <xdr:to>
      <xdr:col>23</xdr:col>
      <xdr:colOff>133350</xdr:colOff>
      <xdr:row>65</xdr:row>
      <xdr:rowOff>99568</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114800" y="10978388"/>
          <a:ext cx="838200" cy="26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36593</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666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20066</xdr:rowOff>
    </xdr:from>
    <xdr:to>
      <xdr:col>23</xdr:col>
      <xdr:colOff>184150</xdr:colOff>
      <xdr:row>63</xdr:row>
      <xdr:rowOff>121666</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82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5588</xdr:rowOff>
    </xdr:from>
    <xdr:to>
      <xdr:col>19</xdr:col>
      <xdr:colOff>133350</xdr:colOff>
      <xdr:row>65</xdr:row>
      <xdr:rowOff>65786</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3225800" y="10978388"/>
          <a:ext cx="889000" cy="231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51562</xdr:rowOff>
    </xdr:from>
    <xdr:to>
      <xdr:col>19</xdr:col>
      <xdr:colOff>184150</xdr:colOff>
      <xdr:row>62</xdr:row>
      <xdr:rowOff>153162</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681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163339</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4503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65786</xdr:rowOff>
    </xdr:from>
    <xdr:to>
      <xdr:col>15</xdr:col>
      <xdr:colOff>82550</xdr:colOff>
      <xdr:row>66</xdr:row>
      <xdr:rowOff>10160</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2336800" y="11210036"/>
          <a:ext cx="8890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77978</xdr:rowOff>
    </xdr:from>
    <xdr:to>
      <xdr:col>15</xdr:col>
      <xdr:colOff>133350</xdr:colOff>
      <xdr:row>64</xdr:row>
      <xdr:rowOff>8128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18305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64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152654</xdr:rowOff>
    </xdr:from>
    <xdr:to>
      <xdr:col>11</xdr:col>
      <xdr:colOff>31750</xdr:colOff>
      <xdr:row>66</xdr:row>
      <xdr:rowOff>10160</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1447800" y="11296904"/>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116586</xdr:rowOff>
    </xdr:from>
    <xdr:to>
      <xdr:col>11</xdr:col>
      <xdr:colOff>82550</xdr:colOff>
      <xdr:row>64</xdr:row>
      <xdr:rowOff>46736</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91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56913</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686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116586</xdr:rowOff>
    </xdr:from>
    <xdr:to>
      <xdr:col>7</xdr:col>
      <xdr:colOff>31750</xdr:colOff>
      <xdr:row>64</xdr:row>
      <xdr:rowOff>46736</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91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56913</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686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48768</xdr:rowOff>
    </xdr:from>
    <xdr:to>
      <xdr:col>23</xdr:col>
      <xdr:colOff>184150</xdr:colOff>
      <xdr:row>65</xdr:row>
      <xdr:rowOff>150368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1193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116095</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1088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126238</xdr:rowOff>
    </xdr:from>
    <xdr:to>
      <xdr:col>19</xdr:col>
      <xdr:colOff>184150</xdr:colOff>
      <xdr:row>64</xdr:row>
      <xdr:rowOff>56388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92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41165</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1013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14986</xdr:rowOff>
    </xdr:from>
    <xdr:to>
      <xdr:col>15</xdr:col>
      <xdr:colOff>133350</xdr:colOff>
      <xdr:row>65</xdr:row>
      <xdr:rowOff>116586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115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101363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1245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130810</xdr:rowOff>
    </xdr:from>
    <xdr:to>
      <xdr:col>11</xdr:col>
      <xdr:colOff>82550</xdr:colOff>
      <xdr:row>66</xdr:row>
      <xdr:rowOff>60960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127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66</xdr:row>
      <xdr:rowOff>45737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136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101854</xdr:rowOff>
    </xdr:from>
    <xdr:to>
      <xdr:col>7</xdr:col>
      <xdr:colOff>31750</xdr:colOff>
      <xdr:row>66</xdr:row>
      <xdr:rowOff>32004</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124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16781</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1332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[191,921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　会計年度任用職員に係る人件費の増や物価・燃料費高騰等による物件費の増加等により増となり、人口１人当たり人件費・物件費は前年度と比べ増加している。定員管理の適正化や事務事業の見直しにより経費節減に努め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2" name="人件費・物件費等の状況グラフ枠">
          <a:extLst>
            <a:ext uri="{FF2B5EF4-FFF2-40B4-BE49-F238E27FC236}">
              <a16:creationId xmlns:a16="http://schemas.microsoft.com/office/drawing/2014/main" id="{00000000-0008-0000-0300-0000C0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168805</xdr:rowOff>
    </xdr:from>
    <xdr:to>
      <xdr:col>23</xdr:col>
      <xdr:colOff>133350</xdr:colOff>
      <xdr:row>89</xdr:row>
      <xdr:rowOff>107107</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flipV="1">
          <a:off x="4953000" y="13884805"/>
          <a:ext cx="0" cy="14813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79184</xdr:rowOff>
    </xdr:from>
    <xdr:ext cx="762000" cy="259045"/>
    <xdr:sp macro="" textlink="">
      <xdr:nvSpPr>
        <xdr:cNvPr id="194" name="人件費・物件費等の状況最小値テキスト">
          <a:extLst>
            <a:ext uri="{FF2B5EF4-FFF2-40B4-BE49-F238E27FC236}">
              <a16:creationId xmlns:a16="http://schemas.microsoft.com/office/drawing/2014/main" id="{00000000-0008-0000-0300-0000C2000000}"/>
            </a:ext>
          </a:extLst>
        </xdr:cNvPr>
        <xdr:cNvSpPr txBox="1"/>
      </xdr:nvSpPr>
      <xdr:spPr>
        <a:xfrm>
          <a:off x="5041900" y="15338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107107</xdr:rowOff>
    </xdr:from>
    <xdr:to>
      <xdr:col>24</xdr:col>
      <xdr:colOff>12700</xdr:colOff>
      <xdr:row>89</xdr:row>
      <xdr:rowOff>107107</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5366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83732</xdr:rowOff>
    </xdr:from>
    <xdr:ext cx="762000" cy="259045"/>
    <xdr:sp macro="" textlink="">
      <xdr:nvSpPr>
        <xdr:cNvPr id="196" name="人件費・物件費等の状況最大値テキスト">
          <a:extLst>
            <a:ext uri="{FF2B5EF4-FFF2-40B4-BE49-F238E27FC236}">
              <a16:creationId xmlns:a16="http://schemas.microsoft.com/office/drawing/2014/main" id="{00000000-0008-0000-0300-0000C4000000}"/>
            </a:ext>
          </a:extLst>
        </xdr:cNvPr>
        <xdr:cNvSpPr txBox="1"/>
      </xdr:nvSpPr>
      <xdr:spPr>
        <a:xfrm>
          <a:off x="5041900" y="13628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168805</xdr:rowOff>
    </xdr:from>
    <xdr:to>
      <xdr:col>24</xdr:col>
      <xdr:colOff>12700</xdr:colOff>
      <xdr:row>80</xdr:row>
      <xdr:rowOff>168805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864100" y="13884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140564</xdr:rowOff>
    </xdr:from>
    <xdr:to>
      <xdr:col>23</xdr:col>
      <xdr:colOff>133350</xdr:colOff>
      <xdr:row>82</xdr:row>
      <xdr:rowOff>1180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114800" y="14028014"/>
          <a:ext cx="838200" cy="3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166386</xdr:rowOff>
    </xdr:from>
    <xdr:ext cx="762000" cy="259045"/>
    <xdr:sp macro="" textlink="">
      <xdr:nvSpPr>
        <xdr:cNvPr id="199" name="人件費・物件費等の状況平均値テキスト">
          <a:extLst>
            <a:ext uri="{FF2B5EF4-FFF2-40B4-BE49-F238E27FC236}">
              <a16:creationId xmlns:a16="http://schemas.microsoft.com/office/drawing/2014/main" id="{00000000-0008-0000-0300-0000C7000000}"/>
            </a:ext>
          </a:extLst>
        </xdr:cNvPr>
        <xdr:cNvSpPr txBox="1"/>
      </xdr:nvSpPr>
      <xdr:spPr>
        <a:xfrm>
          <a:off x="5041900" y="140538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22859</xdr:rowOff>
    </xdr:from>
    <xdr:to>
      <xdr:col>23</xdr:col>
      <xdr:colOff>184150</xdr:colOff>
      <xdr:row>82</xdr:row>
      <xdr:rowOff>124459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902200" y="14081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131683</xdr:rowOff>
    </xdr:from>
    <xdr:to>
      <xdr:col>19</xdr:col>
      <xdr:colOff>133350</xdr:colOff>
      <xdr:row>81</xdr:row>
      <xdr:rowOff>140564</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3225800" y="14019133"/>
          <a:ext cx="889000" cy="8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166635</xdr:rowOff>
    </xdr:from>
    <xdr:to>
      <xdr:col>19</xdr:col>
      <xdr:colOff>184150</xdr:colOff>
      <xdr:row>82</xdr:row>
      <xdr:rowOff>96785</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4064000" y="1405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81562</xdr:rowOff>
    </xdr:from>
    <xdr:ext cx="7366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733800" y="14140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2812</xdr:rowOff>
    </xdr:from>
    <xdr:to>
      <xdr:col>15</xdr:col>
      <xdr:colOff>82550</xdr:colOff>
      <xdr:row>81</xdr:row>
      <xdr:rowOff>131683</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2336800" y="13890262"/>
          <a:ext cx="889000" cy="128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129502</xdr:rowOff>
    </xdr:from>
    <xdr:to>
      <xdr:col>15</xdr:col>
      <xdr:colOff>133350</xdr:colOff>
      <xdr:row>82</xdr:row>
      <xdr:rowOff>59652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3175000" y="1401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44429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844800" y="14103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146500</xdr:rowOff>
    </xdr:from>
    <xdr:to>
      <xdr:col>11</xdr:col>
      <xdr:colOff>31750</xdr:colOff>
      <xdr:row>81</xdr:row>
      <xdr:rowOff>2812</xdr:rowOff>
    </xdr:to>
    <xdr:cxnSp macro="">
      <xdr:nvCxnSpPr>
        <xdr:cNvPr id="207" name="直線コネクタ 206">
          <a:extLst>
            <a:ext uri="{FF2B5EF4-FFF2-40B4-BE49-F238E27FC236}">
              <a16:creationId xmlns:a16="http://schemas.microsoft.com/office/drawing/2014/main" id="{00000000-0008-0000-0300-0000CF000000}"/>
            </a:ext>
          </a:extLst>
        </xdr:cNvPr>
        <xdr:cNvCxnSpPr/>
      </xdr:nvCxnSpPr>
      <xdr:spPr>
        <a:xfrm>
          <a:off x="1447800" y="13862500"/>
          <a:ext cx="889000" cy="27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106769</xdr:rowOff>
    </xdr:from>
    <xdr:to>
      <xdr:col>11</xdr:col>
      <xdr:colOff>82550</xdr:colOff>
      <xdr:row>82</xdr:row>
      <xdr:rowOff>36919</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2286000" y="1399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21696</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955800" y="14080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60570</xdr:rowOff>
    </xdr:from>
    <xdr:to>
      <xdr:col>7</xdr:col>
      <xdr:colOff>31750</xdr:colOff>
      <xdr:row>81</xdr:row>
      <xdr:rowOff>162170</xdr:rowOff>
    </xdr:to>
    <xdr:sp macro="" textlink="">
      <xdr:nvSpPr>
        <xdr:cNvPr id="210" name="フローチャート: 判断 209">
          <a:extLst>
            <a:ext uri="{FF2B5EF4-FFF2-40B4-BE49-F238E27FC236}">
              <a16:creationId xmlns:a16="http://schemas.microsoft.com/office/drawing/2014/main" id="{00000000-0008-0000-0300-0000D2000000}"/>
            </a:ext>
          </a:extLst>
        </xdr:cNvPr>
        <xdr:cNvSpPr/>
      </xdr:nvSpPr>
      <xdr:spPr>
        <a:xfrm>
          <a:off x="1397000" y="13948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146947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066800" y="140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121830</xdr:rowOff>
    </xdr:from>
    <xdr:to>
      <xdr:col>23</xdr:col>
      <xdr:colOff>184150</xdr:colOff>
      <xdr:row>82</xdr:row>
      <xdr:rowOff>51980</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902200" y="1400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138357</xdr:rowOff>
    </xdr:from>
    <xdr:ext cx="762000" cy="259045"/>
    <xdr:sp macro="" textlink="">
      <xdr:nvSpPr>
        <xdr:cNvPr id="218" name="人件費・物件費等の状況該当値テキスト">
          <a:extLst>
            <a:ext uri="{FF2B5EF4-FFF2-40B4-BE49-F238E27FC236}">
              <a16:creationId xmlns:a16="http://schemas.microsoft.com/office/drawing/2014/main" id="{00000000-0008-0000-0300-0000DA000000}"/>
            </a:ext>
          </a:extLst>
        </xdr:cNvPr>
        <xdr:cNvSpPr txBox="1"/>
      </xdr:nvSpPr>
      <xdr:spPr>
        <a:xfrm>
          <a:off x="5041900" y="1385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89764</xdr:rowOff>
    </xdr:from>
    <xdr:to>
      <xdr:col>19</xdr:col>
      <xdr:colOff>184150</xdr:colOff>
      <xdr:row>82</xdr:row>
      <xdr:rowOff>19914</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4064000" y="1397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30091</xdr:rowOff>
    </xdr:from>
    <xdr:ext cx="7366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3733800" y="13746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80883</xdr:rowOff>
    </xdr:from>
    <xdr:to>
      <xdr:col>15</xdr:col>
      <xdr:colOff>133350</xdr:colOff>
      <xdr:row>82</xdr:row>
      <xdr:rowOff>11033</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3175000" y="13968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21210</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2844800" y="13737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123462</xdr:rowOff>
    </xdr:from>
    <xdr:to>
      <xdr:col>11</xdr:col>
      <xdr:colOff>82550</xdr:colOff>
      <xdr:row>81</xdr:row>
      <xdr:rowOff>53612</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2286000" y="13839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63789</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955800" y="13608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95700</xdr:rowOff>
    </xdr:from>
    <xdr:to>
      <xdr:col>7</xdr:col>
      <xdr:colOff>31750</xdr:colOff>
      <xdr:row>81</xdr:row>
      <xdr:rowOff>25850</xdr:rowOff>
    </xdr:to>
    <xdr:sp macro="" textlink="">
      <xdr:nvSpPr>
        <xdr:cNvPr id="225" name="楕円 224">
          <a:extLst>
            <a:ext uri="{FF2B5EF4-FFF2-40B4-BE49-F238E27FC236}">
              <a16:creationId xmlns:a16="http://schemas.microsoft.com/office/drawing/2014/main" id="{00000000-0008-0000-0300-0000E1000000}"/>
            </a:ext>
          </a:extLst>
        </xdr:cNvPr>
        <xdr:cNvSpPr/>
      </xdr:nvSpPr>
      <xdr:spPr>
        <a:xfrm>
          <a:off x="1397000" y="1381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36027</xdr:rowOff>
    </xdr:from>
    <xdr:ext cx="762000" cy="259045"/>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066800" y="1358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全国町村平均と比較すると</a:t>
          </a:r>
          <a:r>
            <a:rPr kumimoji="1" lang="en-US" altLang="ja-JP" sz="1100" b="0" i="0" baseline="0">
              <a:solidFill>
                <a:schemeClr val="dk1"/>
              </a:solidFill>
              <a:effectLst/>
              <a:latin typeface="+mn-lt"/>
              <a:ea typeface="+mn-ea"/>
              <a:cs typeface="+mn-cs"/>
            </a:rPr>
            <a:t>4.1</a:t>
          </a:r>
          <a:r>
            <a:rPr kumimoji="1" lang="ja-JP" altLang="ja-JP" sz="1100" b="0" i="0" baseline="0">
              <a:solidFill>
                <a:schemeClr val="dk1"/>
              </a:solidFill>
              <a:effectLst/>
              <a:latin typeface="+mn-lt"/>
              <a:ea typeface="+mn-ea"/>
              <a:cs typeface="+mn-cs"/>
            </a:rPr>
            <a:t>ポイント高く、類似団体内の順位は下位に位置している。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当町は職員の絶対数が少なく、退職に伴う経験年数階層における職員の分布が数値に与える影響が大きい状況ではあるが、引き続き計画的な職員採用も含め給与水準の適正化に努める。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3" name="テキスト ボックス 252">
          <a:extLst>
            <a:ext uri="{FF2B5EF4-FFF2-40B4-BE49-F238E27FC236}">
              <a16:creationId xmlns:a16="http://schemas.microsoft.com/office/drawing/2014/main" id="{00000000-0008-0000-0300-0000FD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4" name="給与水準   （国との比較）グラフ枠">
          <a:extLst>
            <a:ext uri="{FF2B5EF4-FFF2-40B4-BE49-F238E27FC236}">
              <a16:creationId xmlns:a16="http://schemas.microsoft.com/office/drawing/2014/main" id="{00000000-0008-0000-0300-0000FE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31045</xdr:rowOff>
    </xdr:from>
    <xdr:to>
      <xdr:col>81</xdr:col>
      <xdr:colOff>44450</xdr:colOff>
      <xdr:row>89</xdr:row>
      <xdr:rowOff>163689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7018000" y="13747045"/>
          <a:ext cx="0" cy="16756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135766</xdr:rowOff>
    </xdr:from>
    <xdr:ext cx="762000" cy="259045"/>
    <xdr:sp macro="" textlink="">
      <xdr:nvSpPr>
        <xdr:cNvPr id="256" name="給与水準   （国との比較）最小値テキスト">
          <a:extLst>
            <a:ext uri="{FF2B5EF4-FFF2-40B4-BE49-F238E27FC236}">
              <a16:creationId xmlns:a16="http://schemas.microsoft.com/office/drawing/2014/main" id="{00000000-0008-0000-0300-000000010000}"/>
            </a:ext>
          </a:extLst>
        </xdr:cNvPr>
        <xdr:cNvSpPr txBox="1"/>
      </xdr:nvSpPr>
      <xdr:spPr>
        <a:xfrm>
          <a:off x="17106900" y="1539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163689</xdr:rowOff>
    </xdr:from>
    <xdr:to>
      <xdr:col>81</xdr:col>
      <xdr:colOff>133350</xdr:colOff>
      <xdr:row>89</xdr:row>
      <xdr:rowOff>163689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542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117422</xdr:rowOff>
    </xdr:from>
    <xdr:ext cx="762000" cy="259045"/>
    <xdr:sp macro="" textlink="">
      <xdr:nvSpPr>
        <xdr:cNvPr id="258" name="給与水準   （国との比較）最大値テキスト">
          <a:extLst>
            <a:ext uri="{FF2B5EF4-FFF2-40B4-BE49-F238E27FC236}">
              <a16:creationId xmlns:a16="http://schemas.microsoft.com/office/drawing/2014/main" id="{00000000-0008-0000-0300-000002010000}"/>
            </a:ext>
          </a:extLst>
        </xdr:cNvPr>
        <xdr:cNvSpPr txBox="1"/>
      </xdr:nvSpPr>
      <xdr:spPr>
        <a:xfrm>
          <a:off x="17106900" y="13490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31045</xdr:rowOff>
    </xdr:from>
    <xdr:to>
      <xdr:col>81</xdr:col>
      <xdr:colOff>133350</xdr:colOff>
      <xdr:row>80</xdr:row>
      <xdr:rowOff>31045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929100" y="13747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91016</xdr:rowOff>
    </xdr:from>
    <xdr:to>
      <xdr:col>81</xdr:col>
      <xdr:colOff>44450</xdr:colOff>
      <xdr:row>89</xdr:row>
      <xdr:rowOff>2822</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179800" y="15007166"/>
          <a:ext cx="838200" cy="25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104722</xdr:rowOff>
    </xdr:from>
    <xdr:ext cx="762000" cy="259045"/>
    <xdr:sp macro="" textlink="">
      <xdr:nvSpPr>
        <xdr:cNvPr id="261" name="給与水準   （国との比較）平均値テキスト">
          <a:extLst>
            <a:ext uri="{FF2B5EF4-FFF2-40B4-BE49-F238E27FC236}">
              <a16:creationId xmlns:a16="http://schemas.microsoft.com/office/drawing/2014/main" id="{00000000-0008-0000-0300-000005010000}"/>
            </a:ext>
          </a:extLst>
        </xdr:cNvPr>
        <xdr:cNvSpPr txBox="1"/>
      </xdr:nvSpPr>
      <xdr:spPr>
        <a:xfrm>
          <a:off x="17106900" y="145065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88195</xdr:rowOff>
    </xdr:from>
    <xdr:to>
      <xdr:col>81</xdr:col>
      <xdr:colOff>95250</xdr:colOff>
      <xdr:row>86</xdr:row>
      <xdr:rowOff>18345</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967200" y="146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91016</xdr:rowOff>
    </xdr:from>
    <xdr:to>
      <xdr:col>77</xdr:col>
      <xdr:colOff>44450</xdr:colOff>
      <xdr:row>87</xdr:row>
      <xdr:rowOff>117828</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5290800" y="15007166"/>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74789</xdr:rowOff>
    </xdr:from>
    <xdr:to>
      <xdr:col>77</xdr:col>
      <xdr:colOff>95250</xdr:colOff>
      <xdr:row>86</xdr:row>
      <xdr:rowOff>4939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6129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15116</xdr:rowOff>
    </xdr:from>
    <xdr:ext cx="7366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798800" y="144169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117828</xdr:rowOff>
    </xdr:from>
    <xdr:to>
      <xdr:col>72</xdr:col>
      <xdr:colOff>203200</xdr:colOff>
      <xdr:row>87</xdr:row>
      <xdr:rowOff>144639</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4401800" y="15033978"/>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47978</xdr:rowOff>
    </xdr:from>
    <xdr:to>
      <xdr:col>73</xdr:col>
      <xdr:colOff>44450</xdr:colOff>
      <xdr:row>85</xdr:row>
      <xdr:rowOff>149578</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5240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159755</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909800" y="1439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144639</xdr:rowOff>
    </xdr:from>
    <xdr:to>
      <xdr:col>68</xdr:col>
      <xdr:colOff>152400</xdr:colOff>
      <xdr:row>88</xdr:row>
      <xdr:rowOff>134055</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3512800" y="15060789"/>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61384</xdr:rowOff>
    </xdr:from>
    <xdr:to>
      <xdr:col>68</xdr:col>
      <xdr:colOff>203200</xdr:colOff>
      <xdr:row>85</xdr:row>
      <xdr:rowOff>162984</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4351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1711</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020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2" name="フローチャート: 判断 271">
          <a:extLst>
            <a:ext uri="{FF2B5EF4-FFF2-40B4-BE49-F238E27FC236}">
              <a16:creationId xmlns:a16="http://schemas.microsoft.com/office/drawing/2014/main" id="{00000000-0008-0000-0300-000010010000}"/>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159755</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131800" y="1439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123472</xdr:rowOff>
    </xdr:from>
    <xdr:to>
      <xdr:col>81</xdr:col>
      <xdr:colOff>95250</xdr:colOff>
      <xdr:row>89</xdr:row>
      <xdr:rowOff>53622</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967200" y="1521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95549</xdr:rowOff>
    </xdr:from>
    <xdr:ext cx="762000" cy="259045"/>
    <xdr:sp macro="" textlink="">
      <xdr:nvSpPr>
        <xdr:cNvPr id="280" name="給与水準   （国との比較）該当値テキスト">
          <a:extLst>
            <a:ext uri="{FF2B5EF4-FFF2-40B4-BE49-F238E27FC236}">
              <a16:creationId xmlns:a16="http://schemas.microsoft.com/office/drawing/2014/main" id="{00000000-0008-0000-0300-000018010000}"/>
            </a:ext>
          </a:extLst>
        </xdr:cNvPr>
        <xdr:cNvSpPr txBox="1"/>
      </xdr:nvSpPr>
      <xdr:spPr>
        <a:xfrm>
          <a:off x="17106900" y="1518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40216</xdr:rowOff>
    </xdr:from>
    <xdr:to>
      <xdr:col>77</xdr:col>
      <xdr:colOff>95250</xdr:colOff>
      <xdr:row>87</xdr:row>
      <xdr:rowOff>141816</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61290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126593</xdr:rowOff>
    </xdr:from>
    <xdr:ext cx="7366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98800" y="150427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67028</xdr:rowOff>
    </xdr:from>
    <xdr:to>
      <xdr:col>73</xdr:col>
      <xdr:colOff>44450</xdr:colOff>
      <xdr:row>87</xdr:row>
      <xdr:rowOff>168628</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5240000" y="1498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153405</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909800" y="1506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93839</xdr:rowOff>
    </xdr:from>
    <xdr:to>
      <xdr:col>68</xdr:col>
      <xdr:colOff>203200</xdr:colOff>
      <xdr:row>88</xdr:row>
      <xdr:rowOff>23989</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4351000" y="1500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8766</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4020800" y="15096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83255</xdr:rowOff>
    </xdr:from>
    <xdr:to>
      <xdr:col>64</xdr:col>
      <xdr:colOff>152400</xdr:colOff>
      <xdr:row>89</xdr:row>
      <xdr:rowOff>13405</xdr:rowOff>
    </xdr:to>
    <xdr:sp macro="" textlink="">
      <xdr:nvSpPr>
        <xdr:cNvPr id="287" name="楕円 286">
          <a:extLst>
            <a:ext uri="{FF2B5EF4-FFF2-40B4-BE49-F238E27FC236}">
              <a16:creationId xmlns:a16="http://schemas.microsoft.com/office/drawing/2014/main" id="{00000000-0008-0000-0300-00001F010000}"/>
            </a:ext>
          </a:extLst>
        </xdr:cNvPr>
        <xdr:cNvSpPr/>
      </xdr:nvSpPr>
      <xdr:spPr>
        <a:xfrm>
          <a:off x="13462000" y="15170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169632</xdr:rowOff>
    </xdr:from>
    <xdr:ext cx="762000" cy="259045"/>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131800" y="15257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昨年よりも数値は</a:t>
          </a:r>
          <a:r>
            <a:rPr kumimoji="1" lang="en-US" altLang="ja-JP" sz="1100" b="0" i="0" baseline="0">
              <a:solidFill>
                <a:schemeClr val="dk1"/>
              </a:solidFill>
              <a:effectLst/>
              <a:latin typeface="+mn-lt"/>
              <a:ea typeface="+mn-ea"/>
              <a:cs typeface="+mn-cs"/>
            </a:rPr>
            <a:t>0.05</a:t>
          </a:r>
          <a:r>
            <a:rPr kumimoji="1" lang="ja-JP" altLang="ja-JP" sz="1100" b="0" i="0" baseline="0">
              <a:solidFill>
                <a:schemeClr val="dk1"/>
              </a:solidFill>
              <a:effectLst/>
              <a:latin typeface="+mn-lt"/>
              <a:ea typeface="+mn-ea"/>
              <a:cs typeface="+mn-cs"/>
            </a:rPr>
            <a:t>ポイントと微増、類似団体の中で上位に位置している。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年々業務量が増大する中、団塊世代の退職に伴う若年職員の割合増等により業務に支障の無い体制を確保しなければならない。今後も事務事業の最適化を前提に、持続可能な行政運営のため定員適正化計画の更新や再任用・会計年度任用職員数の適正化に努め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9" name="定員管理の状況グラフ枠">
          <a:extLst>
            <a:ext uri="{FF2B5EF4-FFF2-40B4-BE49-F238E27FC236}">
              <a16:creationId xmlns:a16="http://schemas.microsoft.com/office/drawing/2014/main" id="{00000000-0008-0000-0300-00003F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78740</xdr:rowOff>
    </xdr:from>
    <xdr:to>
      <xdr:col>81</xdr:col>
      <xdr:colOff>44450</xdr:colOff>
      <xdr:row>66</xdr:row>
      <xdr:rowOff>171027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7018000" y="1002284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143104</xdr:rowOff>
    </xdr:from>
    <xdr:ext cx="762000" cy="259045"/>
    <xdr:sp macro="" textlink="">
      <xdr:nvSpPr>
        <xdr:cNvPr id="321" name="定員管理の状況最小値テキスト">
          <a:extLst>
            <a:ext uri="{FF2B5EF4-FFF2-40B4-BE49-F238E27FC236}">
              <a16:creationId xmlns:a16="http://schemas.microsoft.com/office/drawing/2014/main" id="{00000000-0008-0000-0300-000041010000}"/>
            </a:ext>
          </a:extLst>
        </xdr:cNvPr>
        <xdr:cNvSpPr txBox="1"/>
      </xdr:nvSpPr>
      <xdr:spPr>
        <a:xfrm>
          <a:off x="17106900" y="11458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171027</xdr:rowOff>
    </xdr:from>
    <xdr:to>
      <xdr:col>81</xdr:col>
      <xdr:colOff>133350</xdr:colOff>
      <xdr:row>66</xdr:row>
      <xdr:rowOff>171027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929100" y="11486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165117</xdr:rowOff>
    </xdr:from>
    <xdr:ext cx="762000" cy="259045"/>
    <xdr:sp macro="" textlink="">
      <xdr:nvSpPr>
        <xdr:cNvPr id="323" name="定員管理の状況最大値テキスト">
          <a:extLst>
            <a:ext uri="{FF2B5EF4-FFF2-40B4-BE49-F238E27FC236}">
              <a16:creationId xmlns:a16="http://schemas.microsoft.com/office/drawing/2014/main" id="{00000000-0008-0000-0300-000043010000}"/>
            </a:ext>
          </a:extLst>
        </xdr:cNvPr>
        <xdr:cNvSpPr txBox="1"/>
      </xdr:nvSpPr>
      <xdr:spPr>
        <a:xfrm>
          <a:off x="17106900" y="976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78740</xdr:rowOff>
    </xdr:from>
    <xdr:to>
      <xdr:col>81</xdr:col>
      <xdr:colOff>133350</xdr:colOff>
      <xdr:row>58</xdr:row>
      <xdr:rowOff>78740</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6929100" y="1002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108373</xdr:rowOff>
    </xdr:from>
    <xdr:to>
      <xdr:col>81</xdr:col>
      <xdr:colOff>44450</xdr:colOff>
      <xdr:row>59</xdr:row>
      <xdr:rowOff>114119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179800" y="10223923"/>
          <a:ext cx="838200" cy="5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91457</xdr:rowOff>
    </xdr:from>
    <xdr:ext cx="762000" cy="259045"/>
    <xdr:sp macro="" textlink="">
      <xdr:nvSpPr>
        <xdr:cNvPr id="326" name="定員管理の状況平均値テキスト">
          <a:extLst>
            <a:ext uri="{FF2B5EF4-FFF2-40B4-BE49-F238E27FC236}">
              <a16:creationId xmlns:a16="http://schemas.microsoft.com/office/drawing/2014/main" id="{00000000-0008-0000-0300-000046010000}"/>
            </a:ext>
          </a:extLst>
        </xdr:cNvPr>
        <xdr:cNvSpPr txBox="1"/>
      </xdr:nvSpPr>
      <xdr:spPr>
        <a:xfrm>
          <a:off x="17106900" y="10378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119380</xdr:rowOff>
    </xdr:from>
    <xdr:to>
      <xdr:col>81</xdr:col>
      <xdr:colOff>95250</xdr:colOff>
      <xdr:row>61</xdr:row>
      <xdr:rowOff>49530</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69672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98032</xdr:rowOff>
    </xdr:from>
    <xdr:to>
      <xdr:col>77</xdr:col>
      <xdr:colOff>44450</xdr:colOff>
      <xdr:row>59</xdr:row>
      <xdr:rowOff>108373</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5290800" y="10213582"/>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106741</xdr:rowOff>
    </xdr:from>
    <xdr:to>
      <xdr:col>77</xdr:col>
      <xdr:colOff>95250</xdr:colOff>
      <xdr:row>61</xdr:row>
      <xdr:rowOff>36891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61290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21668</xdr:rowOff>
    </xdr:from>
    <xdr:ext cx="7366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798800" y="104801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94585</xdr:rowOff>
    </xdr:from>
    <xdr:to>
      <xdr:col>72</xdr:col>
      <xdr:colOff>203200</xdr:colOff>
      <xdr:row>59</xdr:row>
      <xdr:rowOff>98032</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4401800" y="10210135"/>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73418</xdr:rowOff>
    </xdr:from>
    <xdr:to>
      <xdr:col>73</xdr:col>
      <xdr:colOff>44450</xdr:colOff>
      <xdr:row>61</xdr:row>
      <xdr:rowOff>3568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52400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159795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909800" y="10446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55517</xdr:rowOff>
    </xdr:from>
    <xdr:to>
      <xdr:col>68</xdr:col>
      <xdr:colOff>152400</xdr:colOff>
      <xdr:row>59</xdr:row>
      <xdr:rowOff>94585</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3512800" y="10171067"/>
          <a:ext cx="889000" cy="39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122827</xdr:rowOff>
    </xdr:from>
    <xdr:to>
      <xdr:col>68</xdr:col>
      <xdr:colOff>203200</xdr:colOff>
      <xdr:row>61</xdr:row>
      <xdr:rowOff>52977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4351000" y="1040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37754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020800" y="10496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98697</xdr:rowOff>
    </xdr:from>
    <xdr:to>
      <xdr:col>64</xdr:col>
      <xdr:colOff>152400</xdr:colOff>
      <xdr:row>61</xdr:row>
      <xdr:rowOff>28847</xdr:rowOff>
    </xdr:to>
    <xdr:sp macro="" textlink="">
      <xdr:nvSpPr>
        <xdr:cNvPr id="337" name="フローチャート: 判断 336">
          <a:extLst>
            <a:ext uri="{FF2B5EF4-FFF2-40B4-BE49-F238E27FC236}">
              <a16:creationId xmlns:a16="http://schemas.microsoft.com/office/drawing/2014/main" id="{00000000-0008-0000-0300-000051010000}"/>
            </a:ext>
          </a:extLst>
        </xdr:cNvPr>
        <xdr:cNvSpPr/>
      </xdr:nvSpPr>
      <xdr:spPr>
        <a:xfrm>
          <a:off x="13462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13624</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131800" y="1047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63319</xdr:rowOff>
    </xdr:from>
    <xdr:to>
      <xdr:col>81</xdr:col>
      <xdr:colOff>95250</xdr:colOff>
      <xdr:row>59</xdr:row>
      <xdr:rowOff>164919</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6967200" y="10178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79846</xdr:rowOff>
    </xdr:from>
    <xdr:ext cx="762000" cy="259045"/>
    <xdr:sp macro="" textlink="">
      <xdr:nvSpPr>
        <xdr:cNvPr id="345" name="定員管理の状況該当値テキスト">
          <a:extLst>
            <a:ext uri="{FF2B5EF4-FFF2-40B4-BE49-F238E27FC236}">
              <a16:creationId xmlns:a16="http://schemas.microsoft.com/office/drawing/2014/main" id="{00000000-0008-0000-0300-000059010000}"/>
            </a:ext>
          </a:extLst>
        </xdr:cNvPr>
        <xdr:cNvSpPr txBox="1"/>
      </xdr:nvSpPr>
      <xdr:spPr>
        <a:xfrm>
          <a:off x="17106900" y="10023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57573</xdr:rowOff>
    </xdr:from>
    <xdr:to>
      <xdr:col>77</xdr:col>
      <xdr:colOff>95250</xdr:colOff>
      <xdr:row>59</xdr:row>
      <xdr:rowOff>159173</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6129000" y="1017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169350</xdr:rowOff>
    </xdr:from>
    <xdr:ext cx="7366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798800" y="9942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47232</xdr:rowOff>
    </xdr:from>
    <xdr:to>
      <xdr:col>73</xdr:col>
      <xdr:colOff>44450</xdr:colOff>
      <xdr:row>59</xdr:row>
      <xdr:rowOff>148832</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5240000" y="10162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159009</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4909800" y="9931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43785</xdr:rowOff>
    </xdr:from>
    <xdr:to>
      <xdr:col>68</xdr:col>
      <xdr:colOff>203200</xdr:colOff>
      <xdr:row>59</xdr:row>
      <xdr:rowOff>145385</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4351000" y="1015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155562</xdr:rowOff>
    </xdr:from>
    <xdr:ext cx="7620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4020800" y="992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4717</xdr:rowOff>
    </xdr:from>
    <xdr:to>
      <xdr:col>64</xdr:col>
      <xdr:colOff>152400</xdr:colOff>
      <xdr:row>59</xdr:row>
      <xdr:rowOff>106317</xdr:rowOff>
    </xdr:to>
    <xdr:sp macro="" textlink="">
      <xdr:nvSpPr>
        <xdr:cNvPr id="352" name="楕円 351">
          <a:extLst>
            <a:ext uri="{FF2B5EF4-FFF2-40B4-BE49-F238E27FC236}">
              <a16:creationId xmlns:a16="http://schemas.microsoft.com/office/drawing/2014/main" id="{00000000-0008-0000-0300-000060010000}"/>
            </a:ext>
          </a:extLst>
        </xdr:cNvPr>
        <xdr:cNvSpPr/>
      </xdr:nvSpPr>
      <xdr:spPr>
        <a:xfrm>
          <a:off x="13462000" y="10120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116494</xdr:rowOff>
    </xdr:from>
    <xdr:ext cx="762000" cy="259045"/>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3131800" y="9889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平成</a:t>
          </a:r>
          <a:r>
            <a:rPr kumimoji="1" lang="en-US" altLang="ja-JP" sz="1100" b="0" i="0" baseline="0">
              <a:solidFill>
                <a:schemeClr val="dk1"/>
              </a:solidFill>
              <a:effectLst/>
              <a:latin typeface="+mn-lt"/>
              <a:ea typeface="+mn-ea"/>
              <a:cs typeface="+mn-cs"/>
            </a:rPr>
            <a:t>26</a:t>
          </a:r>
          <a:r>
            <a:rPr kumimoji="1" lang="ja-JP" altLang="ja-JP" sz="1100" b="0" i="0" baseline="0">
              <a:solidFill>
                <a:schemeClr val="dk1"/>
              </a:solidFill>
              <a:effectLst/>
              <a:latin typeface="+mn-lt"/>
              <a:ea typeface="+mn-ea"/>
              <a:cs typeface="+mn-cs"/>
            </a:rPr>
            <a:t>年度から平成</a:t>
          </a:r>
          <a:r>
            <a:rPr kumimoji="1" lang="en-US" altLang="ja-JP" sz="1100" b="0" i="0" baseline="0">
              <a:solidFill>
                <a:schemeClr val="dk1"/>
              </a:solidFill>
              <a:effectLst/>
              <a:latin typeface="+mn-lt"/>
              <a:ea typeface="+mn-ea"/>
              <a:cs typeface="+mn-cs"/>
            </a:rPr>
            <a:t>29</a:t>
          </a:r>
          <a:r>
            <a:rPr kumimoji="1" lang="ja-JP" altLang="ja-JP" sz="1100" b="0" i="0" baseline="0">
              <a:solidFill>
                <a:schemeClr val="dk1"/>
              </a:solidFill>
              <a:effectLst/>
              <a:latin typeface="+mn-lt"/>
              <a:ea typeface="+mn-ea"/>
              <a:cs typeface="+mn-cs"/>
            </a:rPr>
            <a:t>年度までの中山中学校建設事業により、多額の建設地方債を発行したこと及び令和元年度に防災行政無線整備事業や町営住宅整備事業の実施により多額の起債を発行したことで、令和</a:t>
          </a:r>
          <a:r>
            <a:rPr kumimoji="1" lang="en-US" altLang="ja-JP" sz="1100" b="0" i="0" baseline="0">
              <a:solidFill>
                <a:schemeClr val="dk1"/>
              </a:solidFill>
              <a:effectLst/>
              <a:latin typeface="+mn-lt"/>
              <a:ea typeface="+mn-ea"/>
              <a:cs typeface="+mn-cs"/>
            </a:rPr>
            <a:t>2</a:t>
          </a:r>
          <a:r>
            <a:rPr kumimoji="1" lang="ja-JP" altLang="ja-JP" sz="1100" b="0" i="0" baseline="0">
              <a:solidFill>
                <a:schemeClr val="dk1"/>
              </a:solidFill>
              <a:effectLst/>
              <a:latin typeface="+mn-lt"/>
              <a:ea typeface="+mn-ea"/>
              <a:cs typeface="+mn-cs"/>
            </a:rPr>
            <a:t>年度は</a:t>
          </a:r>
          <a:r>
            <a:rPr kumimoji="1" lang="en-US" altLang="ja-JP" sz="1100" b="0" i="0" baseline="0">
              <a:solidFill>
                <a:schemeClr val="dk1"/>
              </a:solidFill>
              <a:effectLst/>
              <a:latin typeface="+mn-lt"/>
              <a:ea typeface="+mn-ea"/>
              <a:cs typeface="+mn-cs"/>
            </a:rPr>
            <a:t>12.2</a:t>
          </a:r>
          <a:r>
            <a:rPr kumimoji="1" lang="ja-JP" altLang="ja-JP" sz="1100" b="0" i="0" baseline="0">
              <a:solidFill>
                <a:schemeClr val="dk1"/>
              </a:solidFill>
              <a:effectLst/>
              <a:latin typeface="+mn-lt"/>
              <a:ea typeface="+mn-ea"/>
              <a:cs typeface="+mn-cs"/>
            </a:rPr>
            <a:t>ポイントまで悪化した。令和４年度は町営住宅整備事業債の元金償還開始等の影響により前年比で</a:t>
          </a:r>
          <a:r>
            <a:rPr kumimoji="1" lang="en-US" altLang="ja-JP" sz="1100" b="0" i="0" baseline="0">
              <a:solidFill>
                <a:schemeClr val="dk1"/>
              </a:solidFill>
              <a:effectLst/>
              <a:latin typeface="+mn-lt"/>
              <a:ea typeface="+mn-ea"/>
              <a:cs typeface="+mn-cs"/>
            </a:rPr>
            <a:t>0.1</a:t>
          </a:r>
          <a:r>
            <a:rPr kumimoji="1" lang="ja-JP" altLang="ja-JP" sz="1100" b="0" i="0" baseline="0">
              <a:solidFill>
                <a:schemeClr val="dk1"/>
              </a:solidFill>
              <a:effectLst/>
              <a:latin typeface="+mn-lt"/>
              <a:ea typeface="+mn-ea"/>
              <a:cs typeface="+mn-cs"/>
            </a:rPr>
            <a:t>ポイント悪化している。　</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今後はより一層、事業実施の必要性を十分に勘案し、財源については補助金等を積極的に活用することで、新たな起債の抑制を図る必要がある。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5" name="公債費負担の状況グラフ枠">
          <a:extLst>
            <a:ext uri="{FF2B5EF4-FFF2-40B4-BE49-F238E27FC236}">
              <a16:creationId xmlns:a16="http://schemas.microsoft.com/office/drawing/2014/main" id="{00000000-0008-0000-0300-00008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78846</xdr:rowOff>
    </xdr:from>
    <xdr:to>
      <xdr:col>81</xdr:col>
      <xdr:colOff>44450</xdr:colOff>
      <xdr:row>44</xdr:row>
      <xdr:rowOff>155046</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7018000" y="6251046"/>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127123</xdr:rowOff>
    </xdr:from>
    <xdr:ext cx="762000" cy="259045"/>
    <xdr:sp macro="" textlink="">
      <xdr:nvSpPr>
        <xdr:cNvPr id="387" name="公債費負担の状況最小値テキスト">
          <a:extLst>
            <a:ext uri="{FF2B5EF4-FFF2-40B4-BE49-F238E27FC236}">
              <a16:creationId xmlns:a16="http://schemas.microsoft.com/office/drawing/2014/main" id="{00000000-0008-0000-0300-000083010000}"/>
            </a:ext>
          </a:extLst>
        </xdr:cNvPr>
        <xdr:cNvSpPr txBox="1"/>
      </xdr:nvSpPr>
      <xdr:spPr>
        <a:xfrm>
          <a:off x="17106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155046</xdr:rowOff>
    </xdr:from>
    <xdr:to>
      <xdr:col>81</xdr:col>
      <xdr:colOff>133350</xdr:colOff>
      <xdr:row>44</xdr:row>
      <xdr:rowOff>155046</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165223</xdr:rowOff>
    </xdr:from>
    <xdr:ext cx="762000" cy="259045"/>
    <xdr:sp macro="" textlink="">
      <xdr:nvSpPr>
        <xdr:cNvPr id="389" name="公債費負担の状況最大値テキスト">
          <a:extLst>
            <a:ext uri="{FF2B5EF4-FFF2-40B4-BE49-F238E27FC236}">
              <a16:creationId xmlns:a16="http://schemas.microsoft.com/office/drawing/2014/main" id="{00000000-0008-0000-0300-000085010000}"/>
            </a:ext>
          </a:extLst>
        </xdr:cNvPr>
        <xdr:cNvSpPr txBox="1"/>
      </xdr:nvSpPr>
      <xdr:spPr>
        <a:xfrm>
          <a:off x="17106900" y="5994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78846</xdr:rowOff>
    </xdr:from>
    <xdr:to>
      <xdr:col>81</xdr:col>
      <xdr:colOff>133350</xdr:colOff>
      <xdr:row>36</xdr:row>
      <xdr:rowOff>78846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6929100" y="6251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75671</xdr:rowOff>
    </xdr:from>
    <xdr:to>
      <xdr:col>81</xdr:col>
      <xdr:colOff>44450</xdr:colOff>
      <xdr:row>42</xdr:row>
      <xdr:rowOff>85725</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6179800" y="7276571"/>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32402</xdr:rowOff>
    </xdr:from>
    <xdr:ext cx="762000" cy="259045"/>
    <xdr:sp macro="" textlink="">
      <xdr:nvSpPr>
        <xdr:cNvPr id="392" name="公債費負担の状況平均値テキスト">
          <a:extLst>
            <a:ext uri="{FF2B5EF4-FFF2-40B4-BE49-F238E27FC236}">
              <a16:creationId xmlns:a16="http://schemas.microsoft.com/office/drawing/2014/main" id="{00000000-0008-0000-0300-000088010000}"/>
            </a:ext>
          </a:extLst>
        </xdr:cNvPr>
        <xdr:cNvSpPr txBox="1"/>
      </xdr:nvSpPr>
      <xdr:spPr>
        <a:xfrm>
          <a:off x="17106900" y="6718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15875</xdr:rowOff>
    </xdr:from>
    <xdr:to>
      <xdr:col>81</xdr:col>
      <xdr:colOff>95250</xdr:colOff>
      <xdr:row>40</xdr:row>
      <xdr:rowOff>117475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967200" y="687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75671</xdr:rowOff>
    </xdr:from>
    <xdr:to>
      <xdr:col>77</xdr:col>
      <xdr:colOff>44450</xdr:colOff>
      <xdr:row>42</xdr:row>
      <xdr:rowOff>105833</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5290800" y="7276571"/>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167217</xdr:rowOff>
    </xdr:from>
    <xdr:to>
      <xdr:col>77</xdr:col>
      <xdr:colOff>95250</xdr:colOff>
      <xdr:row>40</xdr:row>
      <xdr:rowOff>97367</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6129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107544</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662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25400</xdr:rowOff>
    </xdr:from>
    <xdr:to>
      <xdr:col>72</xdr:col>
      <xdr:colOff>203200</xdr:colOff>
      <xdr:row>42</xdr:row>
      <xdr:rowOff>105833</xdr:rowOff>
    </xdr:to>
    <xdr:cxnSp macro="">
      <xdr:nvCxnSpPr>
        <xdr:cNvPr id="397" name="直線コネクタ 396">
          <a:extLst>
            <a:ext uri="{FF2B5EF4-FFF2-40B4-BE49-F238E27FC236}">
              <a16:creationId xmlns:a16="http://schemas.microsoft.com/office/drawing/2014/main" id="{00000000-0008-0000-0300-00008D010000}"/>
            </a:ext>
          </a:extLst>
        </xdr:cNvPr>
        <xdr:cNvCxnSpPr/>
      </xdr:nvCxnSpPr>
      <xdr:spPr>
        <a:xfrm>
          <a:off x="14401800" y="7226300"/>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35983</xdr:rowOff>
    </xdr:from>
    <xdr:to>
      <xdr:col>73</xdr:col>
      <xdr:colOff>44450</xdr:colOff>
      <xdr:row>40</xdr:row>
      <xdr:rowOff>137583</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52400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147760</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106363</xdr:rowOff>
    </xdr:from>
    <xdr:to>
      <xdr:col>68</xdr:col>
      <xdr:colOff>152400</xdr:colOff>
      <xdr:row>42</xdr:row>
      <xdr:rowOff>25400</xdr:rowOff>
    </xdr:to>
    <xdr:cxnSp macro="">
      <xdr:nvCxnSpPr>
        <xdr:cNvPr id="400" name="直線コネクタ 399">
          <a:extLst>
            <a:ext uri="{FF2B5EF4-FFF2-40B4-BE49-F238E27FC236}">
              <a16:creationId xmlns:a16="http://schemas.microsoft.com/office/drawing/2014/main" id="{00000000-0008-0000-0300-000090010000}"/>
            </a:ext>
          </a:extLst>
        </xdr:cNvPr>
        <xdr:cNvCxnSpPr/>
      </xdr:nvCxnSpPr>
      <xdr:spPr>
        <a:xfrm>
          <a:off x="13512800" y="7135813"/>
          <a:ext cx="889000" cy="90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96308</xdr:rowOff>
    </xdr:from>
    <xdr:to>
      <xdr:col>68</xdr:col>
      <xdr:colOff>203200</xdr:colOff>
      <xdr:row>41</xdr:row>
      <xdr:rowOff>26458</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4351000" y="695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36635</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72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86254</xdr:rowOff>
    </xdr:from>
    <xdr:to>
      <xdr:col>64</xdr:col>
      <xdr:colOff>152400</xdr:colOff>
      <xdr:row>41</xdr:row>
      <xdr:rowOff>16404</xdr:rowOff>
    </xdr:to>
    <xdr:sp macro="" textlink="">
      <xdr:nvSpPr>
        <xdr:cNvPr id="403" name="フローチャート: 判断 402">
          <a:extLst>
            <a:ext uri="{FF2B5EF4-FFF2-40B4-BE49-F238E27FC236}">
              <a16:creationId xmlns:a16="http://schemas.microsoft.com/office/drawing/2014/main" id="{00000000-0008-0000-0300-000093010000}"/>
            </a:ext>
          </a:extLst>
        </xdr:cNvPr>
        <xdr:cNvSpPr/>
      </xdr:nvSpPr>
      <xdr:spPr>
        <a:xfrm>
          <a:off x="13462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26581</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713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34925</xdr:rowOff>
    </xdr:from>
    <xdr:to>
      <xdr:col>81</xdr:col>
      <xdr:colOff>95250</xdr:colOff>
      <xdr:row>42</xdr:row>
      <xdr:rowOff>136525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9672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7002</xdr:rowOff>
    </xdr:from>
    <xdr:ext cx="762000" cy="259045"/>
    <xdr:sp macro="" textlink="">
      <xdr:nvSpPr>
        <xdr:cNvPr id="411" name="公債費負担の状況該当値テキスト">
          <a:extLst>
            <a:ext uri="{FF2B5EF4-FFF2-40B4-BE49-F238E27FC236}">
              <a16:creationId xmlns:a16="http://schemas.microsoft.com/office/drawing/2014/main" id="{00000000-0008-0000-0300-00009B010000}"/>
            </a:ext>
          </a:extLst>
        </xdr:cNvPr>
        <xdr:cNvSpPr txBox="1"/>
      </xdr:nvSpPr>
      <xdr:spPr>
        <a:xfrm>
          <a:off x="171069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24871</xdr:rowOff>
    </xdr:from>
    <xdr:to>
      <xdr:col>77</xdr:col>
      <xdr:colOff>95250</xdr:colOff>
      <xdr:row>42</xdr:row>
      <xdr:rowOff>126471</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6129000" y="7225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111248</xdr:rowOff>
    </xdr:from>
    <xdr:ext cx="7366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5798800" y="73121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55033</xdr:rowOff>
    </xdr:from>
    <xdr:to>
      <xdr:col>73</xdr:col>
      <xdr:colOff>44450</xdr:colOff>
      <xdr:row>42</xdr:row>
      <xdr:rowOff>156633</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5240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141410</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909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146050</xdr:rowOff>
    </xdr:from>
    <xdr:to>
      <xdr:col>68</xdr:col>
      <xdr:colOff>203200</xdr:colOff>
      <xdr:row>42</xdr:row>
      <xdr:rowOff>76200</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4351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60977</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4020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55563</xdr:rowOff>
    </xdr:from>
    <xdr:to>
      <xdr:col>64</xdr:col>
      <xdr:colOff>152400</xdr:colOff>
      <xdr:row>41</xdr:row>
      <xdr:rowOff>157163</xdr:rowOff>
    </xdr:to>
    <xdr:sp macro="" textlink="">
      <xdr:nvSpPr>
        <xdr:cNvPr id="418" name="楕円 417">
          <a:extLst>
            <a:ext uri="{FF2B5EF4-FFF2-40B4-BE49-F238E27FC236}">
              <a16:creationId xmlns:a16="http://schemas.microsoft.com/office/drawing/2014/main" id="{00000000-0008-0000-0300-0000A2010000}"/>
            </a:ext>
          </a:extLst>
        </xdr:cNvPr>
        <xdr:cNvSpPr/>
      </xdr:nvSpPr>
      <xdr:spPr>
        <a:xfrm>
          <a:off x="13462000" y="708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141940</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131800" y="7171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30" name="正方形/長方形 429">
          <a:extLst>
            <a:ext uri="{FF2B5EF4-FFF2-40B4-BE49-F238E27FC236}">
              <a16:creationId xmlns:a16="http://schemas.microsoft.com/office/drawing/2014/main" id="{00000000-0008-0000-0300-0000A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31" name="正方形/長方形 430">
          <a:extLst>
            <a:ext uri="{FF2B5EF4-FFF2-40B4-BE49-F238E27FC236}">
              <a16:creationId xmlns:a16="http://schemas.microsoft.com/office/drawing/2014/main" id="{00000000-0008-0000-0300-0000A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　平成</a:t>
          </a:r>
          <a:r>
            <a:rPr kumimoji="1" lang="en-US" altLang="ja-JP" sz="1100" b="0" i="0" baseline="0">
              <a:solidFill>
                <a:schemeClr val="dk1"/>
              </a:solidFill>
              <a:effectLst/>
              <a:latin typeface="+mn-lt"/>
              <a:ea typeface="+mn-ea"/>
              <a:cs typeface="+mn-cs"/>
            </a:rPr>
            <a:t>26</a:t>
          </a:r>
          <a:r>
            <a:rPr kumimoji="1" lang="ja-JP" altLang="ja-JP"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29</a:t>
          </a:r>
          <a:r>
            <a:rPr kumimoji="1" lang="ja-JP" altLang="ja-JP" sz="1100" b="0" i="0" baseline="0">
              <a:solidFill>
                <a:schemeClr val="dk1"/>
              </a:solidFill>
              <a:effectLst/>
              <a:latin typeface="+mn-lt"/>
              <a:ea typeface="+mn-ea"/>
              <a:cs typeface="+mn-cs"/>
            </a:rPr>
            <a:t>年度の中山中学校建設事業に係る基金の取崩しと地方債の発行、平成</a:t>
          </a:r>
          <a:r>
            <a:rPr kumimoji="1" lang="en-US" altLang="ja-JP" sz="1100" b="0" i="0" baseline="0">
              <a:solidFill>
                <a:schemeClr val="dk1"/>
              </a:solidFill>
              <a:effectLst/>
              <a:latin typeface="+mn-lt"/>
              <a:ea typeface="+mn-ea"/>
              <a:cs typeface="+mn-cs"/>
            </a:rPr>
            <a:t>30</a:t>
          </a:r>
          <a:r>
            <a:rPr kumimoji="1" lang="ja-JP" altLang="ja-JP" sz="1100" b="0" i="0" baseline="0">
              <a:solidFill>
                <a:schemeClr val="dk1"/>
              </a:solidFill>
              <a:effectLst/>
              <a:latin typeface="+mn-lt"/>
              <a:ea typeface="+mn-ea"/>
              <a:cs typeface="+mn-cs"/>
            </a:rPr>
            <a:t>年度には町営住宅建設事業の債務負担行為の影響もありピークの</a:t>
          </a:r>
          <a:r>
            <a:rPr kumimoji="1" lang="en-US" altLang="ja-JP" sz="1100" b="0" i="0" baseline="0">
              <a:solidFill>
                <a:schemeClr val="dk1"/>
              </a:solidFill>
              <a:effectLst/>
              <a:latin typeface="+mn-lt"/>
              <a:ea typeface="+mn-ea"/>
              <a:cs typeface="+mn-cs"/>
            </a:rPr>
            <a:t>125.5</a:t>
          </a:r>
          <a:r>
            <a:rPr kumimoji="1" lang="ja-JP" altLang="ja-JP" sz="1100" b="0" i="0" baseline="0">
              <a:solidFill>
                <a:schemeClr val="dk1"/>
              </a:solidFill>
              <a:effectLst/>
              <a:latin typeface="+mn-lt"/>
              <a:ea typeface="+mn-ea"/>
              <a:cs typeface="+mn-cs"/>
            </a:rPr>
            <a:t>となったが、令和元年度に同事業が完了、その後の大規模事業抑制と既往債の償還が進んだことや普通交付税の増により昨年度比で</a:t>
          </a:r>
          <a:r>
            <a:rPr kumimoji="1" lang="en-US" altLang="ja-JP" sz="1100" b="0" i="0" baseline="0">
              <a:solidFill>
                <a:schemeClr val="dk1"/>
              </a:solidFill>
              <a:effectLst/>
              <a:latin typeface="+mn-lt"/>
              <a:ea typeface="+mn-ea"/>
              <a:cs typeface="+mn-cs"/>
            </a:rPr>
            <a:t>33.6</a:t>
          </a:r>
          <a:r>
            <a:rPr kumimoji="1" lang="ja-JP" altLang="ja-JP" sz="1100" b="0" i="0" baseline="0">
              <a:solidFill>
                <a:schemeClr val="dk1"/>
              </a:solidFill>
              <a:effectLst/>
              <a:latin typeface="+mn-lt"/>
              <a:ea typeface="+mn-ea"/>
              <a:cs typeface="+mn-cs"/>
            </a:rPr>
            <a:t>ポイント良化しており、今後も良化傾向が続くと見込まれる。しかし、未だに類似団体内順位では下位に位置していることから起債の抑制、各基金の取り崩しを控えるなどの対策をすることで改善に努めていく。</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9" name="将来負担の状況グラフ枠">
          <a:extLst>
            <a:ext uri="{FF2B5EF4-FFF2-40B4-BE49-F238E27FC236}">
              <a16:creationId xmlns:a16="http://schemas.microsoft.com/office/drawing/2014/main" id="{00000000-0008-0000-0300-0000C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45176</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7018000" y="2313214"/>
          <a:ext cx="0" cy="16753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17253</xdr:rowOff>
    </xdr:from>
    <xdr:ext cx="762000" cy="259045"/>
    <xdr:sp macro="" textlink="">
      <xdr:nvSpPr>
        <xdr:cNvPr id="451" name="将来負担の状況最小値テキスト">
          <a:extLst>
            <a:ext uri="{FF2B5EF4-FFF2-40B4-BE49-F238E27FC236}">
              <a16:creationId xmlns:a16="http://schemas.microsoft.com/office/drawing/2014/main" id="{00000000-0008-0000-0300-0000C3010000}"/>
            </a:ext>
          </a:extLst>
        </xdr:cNvPr>
        <xdr:cNvSpPr txBox="1"/>
      </xdr:nvSpPr>
      <xdr:spPr>
        <a:xfrm>
          <a:off x="17106900" y="396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45176</xdr:rowOff>
    </xdr:from>
    <xdr:to>
      <xdr:col>81</xdr:col>
      <xdr:colOff>133350</xdr:colOff>
      <xdr:row>23</xdr:row>
      <xdr:rowOff>45176</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6929100" y="3988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53" name="将来負担の状況最大値テキスト">
          <a:extLst>
            <a:ext uri="{FF2B5EF4-FFF2-40B4-BE49-F238E27FC236}">
              <a16:creationId xmlns:a16="http://schemas.microsoft.com/office/drawing/2014/main" id="{00000000-0008-0000-0300-0000C5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68701</xdr:rowOff>
    </xdr:from>
    <xdr:to>
      <xdr:col>81</xdr:col>
      <xdr:colOff>44450</xdr:colOff>
      <xdr:row>17</xdr:row>
      <xdr:rowOff>90291</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6179800" y="2811901"/>
          <a:ext cx="8382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6" name="将来負担の状況平均値テキスト">
          <a:extLst>
            <a:ext uri="{FF2B5EF4-FFF2-40B4-BE49-F238E27FC236}">
              <a16:creationId xmlns:a16="http://schemas.microsoft.com/office/drawing/2014/main" id="{00000000-0008-0000-0300-0000C8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90291</xdr:rowOff>
    </xdr:from>
    <xdr:to>
      <xdr:col>77</xdr:col>
      <xdr:colOff>44450</xdr:colOff>
      <xdr:row>19</xdr:row>
      <xdr:rowOff>133471</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5290800" y="3004941"/>
          <a:ext cx="889000" cy="38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131233</xdr:rowOff>
    </xdr:from>
    <xdr:to>
      <xdr:col>77</xdr:col>
      <xdr:colOff>95250</xdr:colOff>
      <xdr:row>14</xdr:row>
      <xdr:rowOff>61383</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61290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71560</xdr:rowOff>
    </xdr:from>
    <xdr:ext cx="7366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798800" y="2128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133471</xdr:rowOff>
    </xdr:from>
    <xdr:to>
      <xdr:col>72</xdr:col>
      <xdr:colOff>203200</xdr:colOff>
      <xdr:row>20</xdr:row>
      <xdr:rowOff>128633</xdr:rowOff>
    </xdr:to>
    <xdr:cxnSp macro="">
      <xdr:nvCxnSpPr>
        <xdr:cNvPr id="461" name="直線コネクタ 460">
          <a:extLst>
            <a:ext uri="{FF2B5EF4-FFF2-40B4-BE49-F238E27FC236}">
              <a16:creationId xmlns:a16="http://schemas.microsoft.com/office/drawing/2014/main" id="{00000000-0008-0000-0300-0000CD010000}"/>
            </a:ext>
          </a:extLst>
        </xdr:cNvPr>
        <xdr:cNvCxnSpPr/>
      </xdr:nvCxnSpPr>
      <xdr:spPr>
        <a:xfrm flipV="1">
          <a:off x="14401800" y="3391021"/>
          <a:ext cx="889000" cy="166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132140</xdr:rowOff>
    </xdr:from>
    <xdr:to>
      <xdr:col>73</xdr:col>
      <xdr:colOff>44450</xdr:colOff>
      <xdr:row>15</xdr:row>
      <xdr:rowOff>62290</xdr:rowOff>
    </xdr:to>
    <xdr:sp macro="" textlink="">
      <xdr:nvSpPr>
        <xdr:cNvPr id="462" name="フローチャート: 判断 461">
          <a:extLst>
            <a:ext uri="{FF2B5EF4-FFF2-40B4-BE49-F238E27FC236}">
              <a16:creationId xmlns:a16="http://schemas.microsoft.com/office/drawing/2014/main" id="{00000000-0008-0000-0300-0000CE010000}"/>
            </a:ext>
          </a:extLst>
        </xdr:cNvPr>
        <xdr:cNvSpPr/>
      </xdr:nvSpPr>
      <xdr:spPr>
        <a:xfrm>
          <a:off x="15240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72467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230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128633</xdr:rowOff>
    </xdr:from>
    <xdr:to>
      <xdr:col>68</xdr:col>
      <xdr:colOff>152400</xdr:colOff>
      <xdr:row>21</xdr:row>
      <xdr:rowOff>154819</xdr:rowOff>
    </xdr:to>
    <xdr:cxnSp macro="">
      <xdr:nvCxnSpPr>
        <xdr:cNvPr id="464" name="直線コネクタ 463">
          <a:extLst>
            <a:ext uri="{FF2B5EF4-FFF2-40B4-BE49-F238E27FC236}">
              <a16:creationId xmlns:a16="http://schemas.microsoft.com/office/drawing/2014/main" id="{00000000-0008-0000-0300-0000D0010000}"/>
            </a:ext>
          </a:extLst>
        </xdr:cNvPr>
        <xdr:cNvCxnSpPr/>
      </xdr:nvCxnSpPr>
      <xdr:spPr>
        <a:xfrm flipV="1">
          <a:off x="13512800" y="3557633"/>
          <a:ext cx="889000" cy="197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103414</xdr:rowOff>
    </xdr:from>
    <xdr:to>
      <xdr:col>68</xdr:col>
      <xdr:colOff>203200</xdr:colOff>
      <xdr:row>15</xdr:row>
      <xdr:rowOff>33564</xdr:rowOff>
    </xdr:to>
    <xdr:sp macro="" textlink="">
      <xdr:nvSpPr>
        <xdr:cNvPr id="465" name="フローチャート: 判断 464">
          <a:extLst>
            <a:ext uri="{FF2B5EF4-FFF2-40B4-BE49-F238E27FC236}">
              <a16:creationId xmlns:a16="http://schemas.microsoft.com/office/drawing/2014/main" id="{00000000-0008-0000-0300-0000D1010000}"/>
            </a:ext>
          </a:extLst>
        </xdr:cNvPr>
        <xdr:cNvSpPr/>
      </xdr:nvSpPr>
      <xdr:spPr>
        <a:xfrm>
          <a:off x="14351000" y="2503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43741</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020800" y="2272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102265</xdr:rowOff>
    </xdr:from>
    <xdr:to>
      <xdr:col>64</xdr:col>
      <xdr:colOff>152400</xdr:colOff>
      <xdr:row>15</xdr:row>
      <xdr:rowOff>32415</xdr:rowOff>
    </xdr:to>
    <xdr:sp macro="" textlink="">
      <xdr:nvSpPr>
        <xdr:cNvPr id="467" name="フローチャート: 判断 466">
          <a:extLst>
            <a:ext uri="{FF2B5EF4-FFF2-40B4-BE49-F238E27FC236}">
              <a16:creationId xmlns:a16="http://schemas.microsoft.com/office/drawing/2014/main" id="{00000000-0008-0000-0300-0000D3010000}"/>
            </a:ext>
          </a:extLst>
        </xdr:cNvPr>
        <xdr:cNvSpPr/>
      </xdr:nvSpPr>
      <xdr:spPr>
        <a:xfrm>
          <a:off x="13462000" y="2502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42592</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131800" y="2271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17901</xdr:rowOff>
    </xdr:from>
    <xdr:to>
      <xdr:col>81</xdr:col>
      <xdr:colOff>95250</xdr:colOff>
      <xdr:row>16</xdr:row>
      <xdr:rowOff>119501</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6967200" y="2761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161428</xdr:rowOff>
    </xdr:from>
    <xdr:ext cx="762000" cy="259045"/>
    <xdr:sp macro="" textlink="">
      <xdr:nvSpPr>
        <xdr:cNvPr id="475" name="将来負担の状況該当値テキスト">
          <a:extLst>
            <a:ext uri="{FF2B5EF4-FFF2-40B4-BE49-F238E27FC236}">
              <a16:creationId xmlns:a16="http://schemas.microsoft.com/office/drawing/2014/main" id="{00000000-0008-0000-0300-0000DB010000}"/>
            </a:ext>
          </a:extLst>
        </xdr:cNvPr>
        <xdr:cNvSpPr txBox="1"/>
      </xdr:nvSpPr>
      <xdr:spPr>
        <a:xfrm>
          <a:off x="17106900" y="2733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39491</xdr:rowOff>
    </xdr:from>
    <xdr:to>
      <xdr:col>77</xdr:col>
      <xdr:colOff>95250</xdr:colOff>
      <xdr:row>17</xdr:row>
      <xdr:rowOff>141091</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6129000" y="2954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125868</xdr:rowOff>
    </xdr:from>
    <xdr:ext cx="7366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5798800" y="30405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82671</xdr:rowOff>
    </xdr:from>
    <xdr:to>
      <xdr:col>73</xdr:col>
      <xdr:colOff>44450</xdr:colOff>
      <xdr:row>20</xdr:row>
      <xdr:rowOff>12821</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5240000" y="3340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169048</xdr:rowOff>
    </xdr:from>
    <xdr:ext cx="762000" cy="259045"/>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4909800" y="3426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77833</xdr:rowOff>
    </xdr:from>
    <xdr:to>
      <xdr:col>68</xdr:col>
      <xdr:colOff>203200</xdr:colOff>
      <xdr:row>21</xdr:row>
      <xdr:rowOff>7983</xdr:rowOff>
    </xdr:to>
    <xdr:sp macro="" textlink="">
      <xdr:nvSpPr>
        <xdr:cNvPr id="480" name="楕円 479">
          <a:extLst>
            <a:ext uri="{FF2B5EF4-FFF2-40B4-BE49-F238E27FC236}">
              <a16:creationId xmlns:a16="http://schemas.microsoft.com/office/drawing/2014/main" id="{00000000-0008-0000-0300-0000E0010000}"/>
            </a:ext>
          </a:extLst>
        </xdr:cNvPr>
        <xdr:cNvSpPr/>
      </xdr:nvSpPr>
      <xdr:spPr>
        <a:xfrm>
          <a:off x="14351000" y="3506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164210</xdr:rowOff>
    </xdr:from>
    <xdr:ext cx="762000" cy="259045"/>
    <xdr:sp macro="" textlink="">
      <xdr:nvSpPr>
        <xdr:cNvPr id="481" name="テキスト ボックス 480">
          <a:extLst>
            <a:ext uri="{FF2B5EF4-FFF2-40B4-BE49-F238E27FC236}">
              <a16:creationId xmlns:a16="http://schemas.microsoft.com/office/drawing/2014/main" id="{00000000-0008-0000-0300-0000E1010000}"/>
            </a:ext>
          </a:extLst>
        </xdr:cNvPr>
        <xdr:cNvSpPr txBox="1"/>
      </xdr:nvSpPr>
      <xdr:spPr>
        <a:xfrm>
          <a:off x="14020800" y="3593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104019</xdr:rowOff>
    </xdr:from>
    <xdr:to>
      <xdr:col>64</xdr:col>
      <xdr:colOff>152400</xdr:colOff>
      <xdr:row>22</xdr:row>
      <xdr:rowOff>34169</xdr:rowOff>
    </xdr:to>
    <xdr:sp macro="" textlink="">
      <xdr:nvSpPr>
        <xdr:cNvPr id="482" name="楕円 481">
          <a:extLst>
            <a:ext uri="{FF2B5EF4-FFF2-40B4-BE49-F238E27FC236}">
              <a16:creationId xmlns:a16="http://schemas.microsoft.com/office/drawing/2014/main" id="{00000000-0008-0000-0300-0000E2010000}"/>
            </a:ext>
          </a:extLst>
        </xdr:cNvPr>
        <xdr:cNvSpPr/>
      </xdr:nvSpPr>
      <xdr:spPr>
        <a:xfrm>
          <a:off x="13462000" y="3704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18946</xdr:rowOff>
    </xdr:from>
    <xdr:ext cx="762000" cy="259045"/>
    <xdr:sp macro="" textlink="">
      <xdr:nvSpPr>
        <xdr:cNvPr id="483" name="テキスト ボックス 482">
          <a:extLst>
            <a:ext uri="{FF2B5EF4-FFF2-40B4-BE49-F238E27FC236}">
              <a16:creationId xmlns:a16="http://schemas.microsoft.com/office/drawing/2014/main" id="{00000000-0008-0000-0300-0000E3010000}"/>
            </a:ext>
          </a:extLst>
        </xdr:cNvPr>
        <xdr:cNvSpPr txBox="1"/>
      </xdr:nvSpPr>
      <xdr:spPr>
        <a:xfrm>
          <a:off x="13131800" y="3790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10,722
10,659
31.15
5,682,282
5,404,017
269,621
3,315,720
4,954,258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43.4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類似団体内順位では中位、全国平均比では</a:t>
          </a:r>
          <a:r>
            <a:rPr kumimoji="1" lang="en-US" altLang="ja-JP" sz="1100" b="0" i="0" baseline="0">
              <a:solidFill>
                <a:schemeClr val="dk1"/>
              </a:solidFill>
              <a:effectLst/>
              <a:latin typeface="+mn-lt"/>
              <a:ea typeface="+mn-ea"/>
              <a:cs typeface="+mn-cs"/>
            </a:rPr>
            <a:t>0.8</a:t>
          </a:r>
          <a:r>
            <a:rPr kumimoji="1" lang="ja-JP" altLang="ja-JP" sz="1100" b="0" i="0" baseline="0">
              <a:solidFill>
                <a:schemeClr val="dk1"/>
              </a:solidFill>
              <a:effectLst/>
              <a:latin typeface="+mn-lt"/>
              <a:ea typeface="+mn-ea"/>
              <a:cs typeface="+mn-cs"/>
            </a:rPr>
            <a:t>ポイント低く、県内平均比では</a:t>
          </a:r>
          <a:r>
            <a:rPr kumimoji="1" lang="en-US" altLang="ja-JP" sz="1100" b="0" i="0" baseline="0">
              <a:solidFill>
                <a:schemeClr val="dk1"/>
              </a:solidFill>
              <a:effectLst/>
              <a:latin typeface="+mn-lt"/>
              <a:ea typeface="+mn-ea"/>
              <a:cs typeface="+mn-cs"/>
            </a:rPr>
            <a:t>0.3</a:t>
          </a:r>
          <a:r>
            <a:rPr kumimoji="1" lang="ja-JP" altLang="ja-JP" sz="1100" b="0" i="0" baseline="0">
              <a:solidFill>
                <a:schemeClr val="dk1"/>
              </a:solidFill>
              <a:effectLst/>
              <a:latin typeface="+mn-lt"/>
              <a:ea typeface="+mn-ea"/>
              <a:cs typeface="+mn-cs"/>
            </a:rPr>
            <a:t>ポイント高い。</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令和４年度は会計年度任用職員の増員等により人件費決算額は前年度より増加し、経常収支比率では普通交付税等の歳入増により前年度比</a:t>
          </a:r>
          <a:r>
            <a:rPr kumimoji="1" lang="en-US" altLang="ja-JP" sz="1100" b="0" i="0" baseline="0">
              <a:solidFill>
                <a:schemeClr val="dk1"/>
              </a:solidFill>
              <a:effectLst/>
              <a:latin typeface="+mn-lt"/>
              <a:ea typeface="+mn-ea"/>
              <a:cs typeface="+mn-cs"/>
            </a:rPr>
            <a:t>1.3</a:t>
          </a:r>
          <a:r>
            <a:rPr kumimoji="1" lang="ja-JP" altLang="ja-JP" sz="1100" b="0" i="0" baseline="0">
              <a:solidFill>
                <a:schemeClr val="dk1"/>
              </a:solidFill>
              <a:effectLst/>
              <a:latin typeface="+mn-lt"/>
              <a:ea typeface="+mn-ea"/>
              <a:cs typeface="+mn-cs"/>
            </a:rPr>
            <a:t>ポイント悪化している。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62230</xdr:rowOff>
    </xdr:from>
    <xdr:to>
      <xdr:col>24</xdr:col>
      <xdr:colOff>25400</xdr:colOff>
      <xdr:row>40</xdr:row>
      <xdr:rowOff>96520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2008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68597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2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96520</xdr:rowOff>
    </xdr:from>
    <xdr:to>
      <xdr:col>24</xdr:col>
      <xdr:colOff>114300</xdr:colOff>
      <xdr:row>40</xdr:row>
      <xdr:rowOff>96520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5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148607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63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62230</xdr:rowOff>
    </xdr:from>
    <xdr:to>
      <xdr:col>24</xdr:col>
      <xdr:colOff>114300</xdr:colOff>
      <xdr:row>33</xdr:row>
      <xdr:rowOff>62230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2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149860</xdr:rowOff>
    </xdr:from>
    <xdr:to>
      <xdr:col>24</xdr:col>
      <xdr:colOff>25400</xdr:colOff>
      <xdr:row>37</xdr:row>
      <xdr:rowOff>77470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2206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85107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8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68580</xdr:rowOff>
    </xdr:from>
    <xdr:to>
      <xdr:col>24</xdr:col>
      <xdr:colOff>76200</xdr:colOff>
      <xdr:row>36</xdr:row>
      <xdr:rowOff>170180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149860</xdr:rowOff>
    </xdr:from>
    <xdr:to>
      <xdr:col>19</xdr:col>
      <xdr:colOff>187325</xdr:colOff>
      <xdr:row>37</xdr:row>
      <xdr:rowOff>123190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32206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38100</xdr:rowOff>
    </xdr:from>
    <xdr:to>
      <xdr:col>20</xdr:col>
      <xdr:colOff>38100</xdr:colOff>
      <xdr:row>36</xdr:row>
      <xdr:rowOff>139700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149877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7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157480</xdr:rowOff>
    </xdr:from>
    <xdr:to>
      <xdr:col>15</xdr:col>
      <xdr:colOff>98425</xdr:colOff>
      <xdr:row>37</xdr:row>
      <xdr:rowOff>123190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2968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157480</xdr:rowOff>
    </xdr:from>
    <xdr:to>
      <xdr:col>11</xdr:col>
      <xdr:colOff>9525</xdr:colOff>
      <xdr:row>36</xdr:row>
      <xdr:rowOff>157480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3296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163830</xdr:rowOff>
    </xdr:from>
    <xdr:to>
      <xdr:col>11</xdr:col>
      <xdr:colOff>60325</xdr:colOff>
      <xdr:row>36</xdr:row>
      <xdr:rowOff>93980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6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104157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3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22860</xdr:rowOff>
    </xdr:from>
    <xdr:to>
      <xdr:col>6</xdr:col>
      <xdr:colOff>171450</xdr:colOff>
      <xdr:row>36</xdr:row>
      <xdr:rowOff>124460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9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134637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6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26670</xdr:rowOff>
    </xdr:from>
    <xdr:to>
      <xdr:col>24</xdr:col>
      <xdr:colOff>76200</xdr:colOff>
      <xdr:row>37</xdr:row>
      <xdr:rowOff>128270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170197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4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99060</xdr:rowOff>
    </xdr:from>
    <xdr:to>
      <xdr:col>20</xdr:col>
      <xdr:colOff>38100</xdr:colOff>
      <xdr:row>37</xdr:row>
      <xdr:rowOff>29210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72390</xdr:rowOff>
    </xdr:from>
    <xdr:to>
      <xdr:col>15</xdr:col>
      <xdr:colOff>149225</xdr:colOff>
      <xdr:row>38</xdr:row>
      <xdr:rowOff>2540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158767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0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106680</xdr:rowOff>
    </xdr:from>
    <xdr:to>
      <xdr:col>11</xdr:col>
      <xdr:colOff>60325</xdr:colOff>
      <xdr:row>37</xdr:row>
      <xdr:rowOff>36830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21607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106680</xdr:rowOff>
    </xdr:from>
    <xdr:to>
      <xdr:col>6</xdr:col>
      <xdr:colOff>171450</xdr:colOff>
      <xdr:row>37</xdr:row>
      <xdr:rowOff>36830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21607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　令和４年度は学校給食の公会計化や物価・燃油価格高騰等により物件費決算額は増加し、経常収支比率は</a:t>
          </a:r>
          <a:r>
            <a:rPr kumimoji="1" lang="en-US" altLang="ja-JP" sz="1100" b="0" i="0" baseline="0">
              <a:solidFill>
                <a:schemeClr val="dk1"/>
              </a:solidFill>
              <a:effectLst/>
              <a:latin typeface="+mn-lt"/>
              <a:ea typeface="+mn-ea"/>
              <a:cs typeface="+mn-cs"/>
            </a:rPr>
            <a:t>3.3</a:t>
          </a:r>
          <a:r>
            <a:rPr kumimoji="1" lang="ja-JP" altLang="ja-JP" sz="1100" b="0" i="0" baseline="0">
              <a:solidFill>
                <a:schemeClr val="dk1"/>
              </a:solidFill>
              <a:effectLst/>
              <a:latin typeface="+mn-lt"/>
              <a:ea typeface="+mn-ea"/>
              <a:cs typeface="+mn-cs"/>
            </a:rPr>
            <a:t>ポイント悪化している。引き続き物価や燃料単価、電気料等の値上がり等、経常経費の増加要因により増加が見込まれるため、業務の見直し等により、抑制に努めていく必要がある。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64135</xdr:rowOff>
    </xdr:from>
    <xdr:to>
      <xdr:col>82</xdr:col>
      <xdr:colOff>107950</xdr:colOff>
      <xdr:row>20</xdr:row>
      <xdr:rowOff>52705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292985"/>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24782</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453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52705</xdr:rowOff>
    </xdr:from>
    <xdr:to>
      <xdr:col>82</xdr:col>
      <xdr:colOff>196850</xdr:colOff>
      <xdr:row>20</xdr:row>
      <xdr:rowOff>52705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481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150512</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2036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64135</xdr:rowOff>
    </xdr:from>
    <xdr:to>
      <xdr:col>82</xdr:col>
      <xdr:colOff>196850</xdr:colOff>
      <xdr:row>13</xdr:row>
      <xdr:rowOff>64135</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29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81280</xdr:rowOff>
    </xdr:from>
    <xdr:to>
      <xdr:col>82</xdr:col>
      <xdr:colOff>107950</xdr:colOff>
      <xdr:row>16</xdr:row>
      <xdr:rowOff>98425</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5671800" y="2653030"/>
          <a:ext cx="838200" cy="18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29862</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430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xdr:rowOff>
    </xdr:from>
    <xdr:to>
      <xdr:col>82</xdr:col>
      <xdr:colOff>158750</xdr:colOff>
      <xdr:row>15</xdr:row>
      <xdr:rowOff>114935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58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81280</xdr:rowOff>
    </xdr:from>
    <xdr:to>
      <xdr:col>78</xdr:col>
      <xdr:colOff>69850</xdr:colOff>
      <xdr:row>15</xdr:row>
      <xdr:rowOff>121285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4782800" y="265303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121920</xdr:rowOff>
    </xdr:from>
    <xdr:to>
      <xdr:col>78</xdr:col>
      <xdr:colOff>120650</xdr:colOff>
      <xdr:row>15</xdr:row>
      <xdr:rowOff>52070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62247</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291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121285</xdr:rowOff>
    </xdr:from>
    <xdr:to>
      <xdr:col>73</xdr:col>
      <xdr:colOff>180975</xdr:colOff>
      <xdr:row>15</xdr:row>
      <xdr:rowOff>132715</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flipV="1">
          <a:off x="13893800" y="269303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144780</xdr:rowOff>
    </xdr:from>
    <xdr:to>
      <xdr:col>74</xdr:col>
      <xdr:colOff>31750</xdr:colOff>
      <xdr:row>15</xdr:row>
      <xdr:rowOff>74930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54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85107</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31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109855</xdr:rowOff>
    </xdr:from>
    <xdr:to>
      <xdr:col>69</xdr:col>
      <xdr:colOff>92075</xdr:colOff>
      <xdr:row>15</xdr:row>
      <xdr:rowOff>132715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3004800" y="268160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116205</xdr:rowOff>
    </xdr:from>
    <xdr:to>
      <xdr:col>69</xdr:col>
      <xdr:colOff>142875</xdr:colOff>
      <xdr:row>16</xdr:row>
      <xdr:rowOff>46355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68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31132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774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64770</xdr:rowOff>
    </xdr:from>
    <xdr:to>
      <xdr:col>65</xdr:col>
      <xdr:colOff>53975</xdr:colOff>
      <xdr:row>15</xdr:row>
      <xdr:rowOff>166370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636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151147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72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47625</xdr:rowOff>
    </xdr:from>
    <xdr:to>
      <xdr:col>82</xdr:col>
      <xdr:colOff>158750</xdr:colOff>
      <xdr:row>16</xdr:row>
      <xdr:rowOff>149225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279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19702</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2762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30480</xdr:rowOff>
    </xdr:from>
    <xdr:to>
      <xdr:col>78</xdr:col>
      <xdr:colOff>120650</xdr:colOff>
      <xdr:row>15</xdr:row>
      <xdr:rowOff>132080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260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116857</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2688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70485</xdr:rowOff>
    </xdr:from>
    <xdr:to>
      <xdr:col>74</xdr:col>
      <xdr:colOff>31750</xdr:colOff>
      <xdr:row>16</xdr:row>
      <xdr:rowOff>635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2642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156862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2728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81915</xdr:rowOff>
    </xdr:from>
    <xdr:to>
      <xdr:col>69</xdr:col>
      <xdr:colOff>142875</xdr:colOff>
      <xdr:row>16</xdr:row>
      <xdr:rowOff>12065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265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22242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2422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59055</xdr:rowOff>
    </xdr:from>
    <xdr:to>
      <xdr:col>65</xdr:col>
      <xdr:colOff>53975</xdr:colOff>
      <xdr:row>15</xdr:row>
      <xdr:rowOff>160655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263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170832</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2399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　令和</a:t>
          </a:r>
          <a:r>
            <a:rPr kumimoji="1" lang="en-US" altLang="ja-JP" sz="1100" b="0" i="0" baseline="0">
              <a:solidFill>
                <a:schemeClr val="dk1"/>
              </a:solidFill>
              <a:effectLst/>
              <a:latin typeface="+mn-lt"/>
              <a:ea typeface="+mn-ea"/>
              <a:cs typeface="+mn-cs"/>
            </a:rPr>
            <a:t>2</a:t>
          </a:r>
          <a:r>
            <a:rPr kumimoji="1" lang="ja-JP" altLang="ja-JP" sz="1100" b="0" i="0" baseline="0">
              <a:solidFill>
                <a:schemeClr val="dk1"/>
              </a:solidFill>
              <a:effectLst/>
              <a:latin typeface="+mn-lt"/>
              <a:ea typeface="+mn-ea"/>
              <a:cs typeface="+mn-cs"/>
            </a:rPr>
            <a:t>年度から、会計年度任用職員制度により臨時保育士賃金等を扶助費から除いて整理したことにより大きく改善しているが、相当分が人件費として計上されている。令和４年度においては障害者自立支援事業や子育て医療給付事業の増等の影響により</a:t>
          </a:r>
          <a:r>
            <a:rPr kumimoji="1" lang="en-US" altLang="ja-JP" sz="1100" b="0" i="0" baseline="0">
              <a:solidFill>
                <a:schemeClr val="dk1"/>
              </a:solidFill>
              <a:effectLst/>
              <a:latin typeface="+mn-lt"/>
              <a:ea typeface="+mn-ea"/>
              <a:cs typeface="+mn-cs"/>
            </a:rPr>
            <a:t>0.1</a:t>
          </a:r>
          <a:r>
            <a:rPr kumimoji="1" lang="ja-JP" altLang="ja-JP" sz="1100" b="0" i="0" baseline="0">
              <a:solidFill>
                <a:schemeClr val="dk1"/>
              </a:solidFill>
              <a:effectLst/>
              <a:latin typeface="+mn-lt"/>
              <a:ea typeface="+mn-ea"/>
              <a:cs typeface="+mn-cs"/>
            </a:rPr>
            <a:t>ポイント増加となった。今後も高齢化による医療費等の増や子育て世帯への支援等の需要は大きくなるため、町財政を圧迫しないよう、適正な管理に努める。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a:extLst>
            <a:ext uri="{FF2B5EF4-FFF2-40B4-BE49-F238E27FC236}">
              <a16:creationId xmlns:a16="http://schemas.microsoft.com/office/drawing/2014/main" id="{00000000-0008-0000-0400-0000B2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flipV="1">
          <a:off x="4826000" y="908050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99077</xdr:rowOff>
    </xdr:from>
    <xdr:ext cx="762000" cy="259045"/>
    <xdr:sp macro="" textlink="">
      <xdr:nvSpPr>
        <xdr:cNvPr id="180" name="扶助費最小値テキスト">
          <a:extLst>
            <a:ext uri="{FF2B5EF4-FFF2-40B4-BE49-F238E27FC236}">
              <a16:creationId xmlns:a16="http://schemas.microsoft.com/office/drawing/2014/main" id="{00000000-0008-0000-0400-0000B4000000}"/>
            </a:ext>
          </a:extLst>
        </xdr:cNvPr>
        <xdr:cNvSpPr txBox="1"/>
      </xdr:nvSpPr>
      <xdr:spPr>
        <a:xfrm>
          <a:off x="4914900" y="1055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127000</xdr:rowOff>
    </xdr:from>
    <xdr:to>
      <xdr:col>24</xdr:col>
      <xdr:colOff>114300</xdr:colOff>
      <xdr:row>61</xdr:row>
      <xdr:rowOff>127000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10585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82" name="扶助費最大値テキスト">
          <a:extLst>
            <a:ext uri="{FF2B5EF4-FFF2-40B4-BE49-F238E27FC236}">
              <a16:creationId xmlns:a16="http://schemas.microsoft.com/office/drawing/2014/main" id="{00000000-0008-0000-0400-0000B6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127000</xdr:rowOff>
    </xdr:from>
    <xdr:to>
      <xdr:col>24</xdr:col>
      <xdr:colOff>25400</xdr:colOff>
      <xdr:row>56</xdr:row>
      <xdr:rowOff>146050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3987800" y="97282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168927</xdr:rowOff>
    </xdr:from>
    <xdr:ext cx="762000" cy="259045"/>
    <xdr:sp macro="" textlink="">
      <xdr:nvSpPr>
        <xdr:cNvPr id="185" name="扶助費平均値テキスト">
          <a:extLst>
            <a:ext uri="{FF2B5EF4-FFF2-40B4-BE49-F238E27FC236}">
              <a16:creationId xmlns:a16="http://schemas.microsoft.com/office/drawing/2014/main" id="{00000000-0008-0000-0400-0000B9000000}"/>
            </a:ext>
          </a:extLst>
        </xdr:cNvPr>
        <xdr:cNvSpPr txBox="1"/>
      </xdr:nvSpPr>
      <xdr:spPr>
        <a:xfrm>
          <a:off x="4914900" y="9427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152400</xdr:rowOff>
    </xdr:from>
    <xdr:to>
      <xdr:col>24</xdr:col>
      <xdr:colOff>76200</xdr:colOff>
      <xdr:row>56</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47752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69850</xdr:rowOff>
    </xdr:from>
    <xdr:to>
      <xdr:col>19</xdr:col>
      <xdr:colOff>187325</xdr:colOff>
      <xdr:row>56</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3098800" y="96710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152400</xdr:rowOff>
    </xdr:from>
    <xdr:to>
      <xdr:col>20</xdr:col>
      <xdr:colOff>38100</xdr:colOff>
      <xdr:row>56</xdr:row>
      <xdr:rowOff>82550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3937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92727</xdr:rowOff>
    </xdr:from>
    <xdr:ext cx="7366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3606800" y="9351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69850</xdr:rowOff>
    </xdr:from>
    <xdr:to>
      <xdr:col>15</xdr:col>
      <xdr:colOff>98425</xdr:colOff>
      <xdr:row>58</xdr:row>
      <xdr:rowOff>127000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2209800" y="9671050"/>
          <a:ext cx="889000" cy="400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57150</xdr:rowOff>
    </xdr:from>
    <xdr:to>
      <xdr:col>15</xdr:col>
      <xdr:colOff>149225</xdr:colOff>
      <xdr:row>56</xdr:row>
      <xdr:rowOff>158750</xdr:rowOff>
    </xdr:to>
    <xdr:sp macro="" textlink="">
      <xdr:nvSpPr>
        <xdr:cNvPr id="191" name="フローチャート: 判断 190">
          <a:extLst>
            <a:ext uri="{FF2B5EF4-FFF2-40B4-BE49-F238E27FC236}">
              <a16:creationId xmlns:a16="http://schemas.microsoft.com/office/drawing/2014/main" id="{00000000-0008-0000-0400-0000BF000000}"/>
            </a:ext>
          </a:extLst>
        </xdr:cNvPr>
        <xdr:cNvSpPr/>
      </xdr:nvSpPr>
      <xdr:spPr>
        <a:xfrm>
          <a:off x="3048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143527</xdr:rowOff>
    </xdr:from>
    <xdr:ext cx="762000" cy="259045"/>
    <xdr:sp macro="" textlink="">
      <xdr:nvSpPr>
        <xdr:cNvPr id="192" name="テキスト ボックス 191">
          <a:extLst>
            <a:ext uri="{FF2B5EF4-FFF2-40B4-BE49-F238E27FC236}">
              <a16:creationId xmlns:a16="http://schemas.microsoft.com/office/drawing/2014/main" id="{00000000-0008-0000-0400-0000C0000000}"/>
            </a:ext>
          </a:extLst>
        </xdr:cNvPr>
        <xdr:cNvSpPr txBox="1"/>
      </xdr:nvSpPr>
      <xdr:spPr>
        <a:xfrm>
          <a:off x="2717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127000</xdr:rowOff>
    </xdr:from>
    <xdr:to>
      <xdr:col>11</xdr:col>
      <xdr:colOff>9525</xdr:colOff>
      <xdr:row>58</xdr:row>
      <xdr:rowOff>146050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1320800" y="100711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114300</xdr:rowOff>
    </xdr:from>
    <xdr:to>
      <xdr:col>11</xdr:col>
      <xdr:colOff>60325</xdr:colOff>
      <xdr:row>57</xdr:row>
      <xdr:rowOff>44450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2159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54627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1828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133350</xdr:rowOff>
    </xdr:from>
    <xdr:to>
      <xdr:col>6</xdr:col>
      <xdr:colOff>171450</xdr:colOff>
      <xdr:row>57</xdr:row>
      <xdr:rowOff>63500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12700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73677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939800" y="9503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95250</xdr:rowOff>
    </xdr:from>
    <xdr:to>
      <xdr:col>24</xdr:col>
      <xdr:colOff>76200</xdr:colOff>
      <xdr:row>57</xdr:row>
      <xdr:rowOff>25400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477520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67327</xdr:rowOff>
    </xdr:from>
    <xdr:ext cx="762000" cy="259045"/>
    <xdr:sp macro="" textlink="">
      <xdr:nvSpPr>
        <xdr:cNvPr id="204" name="扶助費該当値テキスト">
          <a:extLst>
            <a:ext uri="{FF2B5EF4-FFF2-40B4-BE49-F238E27FC236}">
              <a16:creationId xmlns:a16="http://schemas.microsoft.com/office/drawing/2014/main" id="{00000000-0008-0000-0400-0000CC000000}"/>
            </a:ext>
          </a:extLst>
        </xdr:cNvPr>
        <xdr:cNvSpPr txBox="1"/>
      </xdr:nvSpPr>
      <xdr:spPr>
        <a:xfrm>
          <a:off x="49149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76200</xdr:rowOff>
    </xdr:from>
    <xdr:to>
      <xdr:col>20</xdr:col>
      <xdr:colOff>38100</xdr:colOff>
      <xdr:row>57</xdr:row>
      <xdr:rowOff>6350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937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162577</xdr:rowOff>
    </xdr:from>
    <xdr:ext cx="7366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3606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19050</xdr:rowOff>
    </xdr:from>
    <xdr:to>
      <xdr:col>15</xdr:col>
      <xdr:colOff>149225</xdr:colOff>
      <xdr:row>56</xdr:row>
      <xdr:rowOff>120650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0480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130827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717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76200</xdr:rowOff>
    </xdr:from>
    <xdr:to>
      <xdr:col>11</xdr:col>
      <xdr:colOff>60325</xdr:colOff>
      <xdr:row>59</xdr:row>
      <xdr:rowOff>6350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2159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162577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828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95250</xdr:rowOff>
    </xdr:from>
    <xdr:to>
      <xdr:col>6</xdr:col>
      <xdr:colOff>171450</xdr:colOff>
      <xdr:row>59</xdr:row>
      <xdr:rowOff>25400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1270000" y="1003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939800" y="1012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　その他に係る経常収支比率が類似団体を大きく上回っているのは、特別会計に対する繰出金が主な要因である。高齢化に伴う介護保険、後期高齢者医療特別会計への繰出金の増加や、公共下水道特別会計の資本費平準化債償還に伴う繰出金が必要となっている。下水道事業については主だった建設事業は完了したため、繰出金の減少が見込まれるが、今後の経営状況を見極め料金の改定も検討し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5080</xdr:rowOff>
    </xdr:from>
    <xdr:to>
      <xdr:col>82</xdr:col>
      <xdr:colOff>107950</xdr:colOff>
      <xdr:row>60</xdr:row>
      <xdr:rowOff>111760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26338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83837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370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111760</xdr:rowOff>
    </xdr:from>
    <xdr:to>
      <xdr:col>82</xdr:col>
      <xdr:colOff>196850</xdr:colOff>
      <xdr:row>60</xdr:row>
      <xdr:rowOff>111760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39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91457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900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5080</xdr:rowOff>
    </xdr:from>
    <xdr:to>
      <xdr:col>82</xdr:col>
      <xdr:colOff>196850</xdr:colOff>
      <xdr:row>54</xdr:row>
      <xdr:rowOff>5080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2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92710</xdr:rowOff>
    </xdr:from>
    <xdr:to>
      <xdr:col>82</xdr:col>
      <xdr:colOff>107950</xdr:colOff>
      <xdr:row>59</xdr:row>
      <xdr:rowOff>161290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5671800" y="1020826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107967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537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91440</xdr:rowOff>
    </xdr:from>
    <xdr:to>
      <xdr:col>82</xdr:col>
      <xdr:colOff>158750</xdr:colOff>
      <xdr:row>57</xdr:row>
      <xdr:rowOff>21590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92710</xdr:rowOff>
    </xdr:from>
    <xdr:to>
      <xdr:col>78</xdr:col>
      <xdr:colOff>69850</xdr:colOff>
      <xdr:row>60</xdr:row>
      <xdr:rowOff>96520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4782800" y="1020826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8907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943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96520</xdr:rowOff>
    </xdr:from>
    <xdr:to>
      <xdr:col>73</xdr:col>
      <xdr:colOff>180975</xdr:colOff>
      <xdr:row>60</xdr:row>
      <xdr:rowOff>149860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3893800" y="103835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144780</xdr:rowOff>
    </xdr:from>
    <xdr:to>
      <xdr:col>74</xdr:col>
      <xdr:colOff>31750</xdr:colOff>
      <xdr:row>57</xdr:row>
      <xdr:rowOff>74930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85107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149860</xdr:rowOff>
    </xdr:from>
    <xdr:to>
      <xdr:col>69</xdr:col>
      <xdr:colOff>92075</xdr:colOff>
      <xdr:row>60</xdr:row>
      <xdr:rowOff>157480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004800" y="104368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3810</xdr:rowOff>
    </xdr:from>
    <xdr:to>
      <xdr:col>69</xdr:col>
      <xdr:colOff>142875</xdr:colOff>
      <xdr:row>57</xdr:row>
      <xdr:rowOff>105410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776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115587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954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49530</xdr:rowOff>
    </xdr:from>
    <xdr:to>
      <xdr:col>65</xdr:col>
      <xdr:colOff>53975</xdr:colOff>
      <xdr:row>57</xdr:row>
      <xdr:rowOff>151130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161307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959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110490</xdr:rowOff>
    </xdr:from>
    <xdr:to>
      <xdr:col>82</xdr:col>
      <xdr:colOff>158750</xdr:colOff>
      <xdr:row>60</xdr:row>
      <xdr:rowOff>40640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1022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19067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10134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41910</xdr:rowOff>
    </xdr:from>
    <xdr:to>
      <xdr:col>78</xdr:col>
      <xdr:colOff>120650</xdr:colOff>
      <xdr:row>59</xdr:row>
      <xdr:rowOff>143510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1015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128287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10243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45720</xdr:rowOff>
    </xdr:from>
    <xdr:to>
      <xdr:col>74</xdr:col>
      <xdr:colOff>31750</xdr:colOff>
      <xdr:row>60</xdr:row>
      <xdr:rowOff>147320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1033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132097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1041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99060</xdr:rowOff>
    </xdr:from>
    <xdr:to>
      <xdr:col>69</xdr:col>
      <xdr:colOff>142875</xdr:colOff>
      <xdr:row>61</xdr:row>
      <xdr:rowOff>29210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1038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13987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1047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106680</xdr:rowOff>
    </xdr:from>
    <xdr:to>
      <xdr:col>65</xdr:col>
      <xdr:colOff>53975</xdr:colOff>
      <xdr:row>61</xdr:row>
      <xdr:rowOff>36830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1039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21607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1048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令和４年度は消防事務委託料や新型コロナウイルス感染症対応地方創生臨時交付金を活用した各種補助事業の増により</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ポイント増加している。今後も</a:t>
          </a:r>
          <a:r>
            <a:rPr kumimoji="1" lang="ja-JP" altLang="ja-JP" sz="1100" b="0" i="0" baseline="0">
              <a:solidFill>
                <a:schemeClr val="dk1"/>
              </a:solidFill>
              <a:effectLst/>
              <a:latin typeface="+mn-lt"/>
              <a:ea typeface="+mn-ea"/>
              <a:cs typeface="+mn-cs"/>
            </a:rPr>
            <a:t>単独補助金の適正化も含め、引き続き事務事業の見直しを進めていく。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0" name="補助費等グラフ枠">
          <a:extLst>
            <a:ext uri="{FF2B5EF4-FFF2-40B4-BE49-F238E27FC236}">
              <a16:creationId xmlns:a16="http://schemas.microsoft.com/office/drawing/2014/main" id="{00000000-0008-0000-0400-00002C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81280</xdr:rowOff>
    </xdr:from>
    <xdr:to>
      <xdr:col>82</xdr:col>
      <xdr:colOff>107950</xdr:colOff>
      <xdr:row>40</xdr:row>
      <xdr:rowOff>35560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flipV="1">
          <a:off x="16510000" y="556768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7637</xdr:rowOff>
    </xdr:from>
    <xdr:ext cx="762000" cy="259045"/>
    <xdr:sp macro="" textlink="">
      <xdr:nvSpPr>
        <xdr:cNvPr id="302" name="補助費等最小値テキスト">
          <a:extLst>
            <a:ext uri="{FF2B5EF4-FFF2-40B4-BE49-F238E27FC236}">
              <a16:creationId xmlns:a16="http://schemas.microsoft.com/office/drawing/2014/main" id="{00000000-0008-0000-0400-00002E010000}"/>
            </a:ext>
          </a:extLst>
        </xdr:cNvPr>
        <xdr:cNvSpPr txBox="1"/>
      </xdr:nvSpPr>
      <xdr:spPr>
        <a:xfrm>
          <a:off x="16598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35560</xdr:rowOff>
    </xdr:from>
    <xdr:to>
      <xdr:col>82</xdr:col>
      <xdr:colOff>196850</xdr:colOff>
      <xdr:row>40</xdr:row>
      <xdr:rowOff>35560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30</xdr:row>
      <xdr:rowOff>167657</xdr:rowOff>
    </xdr:from>
    <xdr:ext cx="762000" cy="259045"/>
    <xdr:sp macro="" textlink="">
      <xdr:nvSpPr>
        <xdr:cNvPr id="304" name="補助費等最大値テキスト">
          <a:extLst>
            <a:ext uri="{FF2B5EF4-FFF2-40B4-BE49-F238E27FC236}">
              <a16:creationId xmlns:a16="http://schemas.microsoft.com/office/drawing/2014/main" id="{00000000-0008-0000-0400-000030010000}"/>
            </a:ext>
          </a:extLst>
        </xdr:cNvPr>
        <xdr:cNvSpPr txBox="1"/>
      </xdr:nvSpPr>
      <xdr:spPr>
        <a:xfrm>
          <a:off x="16598900" y="5311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81280</xdr:rowOff>
    </xdr:from>
    <xdr:to>
      <xdr:col>82</xdr:col>
      <xdr:colOff>196850</xdr:colOff>
      <xdr:row>32</xdr:row>
      <xdr:rowOff>81280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5567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62230</xdr:rowOff>
    </xdr:from>
    <xdr:to>
      <xdr:col>82</xdr:col>
      <xdr:colOff>107950</xdr:colOff>
      <xdr:row>33</xdr:row>
      <xdr:rowOff>123190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5671800" y="572008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170197</xdr:rowOff>
    </xdr:from>
    <xdr:ext cx="762000" cy="259045"/>
    <xdr:sp macro="" textlink="">
      <xdr:nvSpPr>
        <xdr:cNvPr id="307" name="補助費等平均値テキスト">
          <a:extLst>
            <a:ext uri="{FF2B5EF4-FFF2-40B4-BE49-F238E27FC236}">
              <a16:creationId xmlns:a16="http://schemas.microsoft.com/office/drawing/2014/main" id="{00000000-0008-0000-0400-000033010000}"/>
            </a:ext>
          </a:extLst>
        </xdr:cNvPr>
        <xdr:cNvSpPr txBox="1"/>
      </xdr:nvSpPr>
      <xdr:spPr>
        <a:xfrm>
          <a:off x="16598900" y="5999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26670</xdr:rowOff>
    </xdr:from>
    <xdr:to>
      <xdr:col>82</xdr:col>
      <xdr:colOff>158750</xdr:colOff>
      <xdr:row>35</xdr:row>
      <xdr:rowOff>128270</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6459200" y="602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24130</xdr:rowOff>
    </xdr:from>
    <xdr:to>
      <xdr:col>78</xdr:col>
      <xdr:colOff>69850</xdr:colOff>
      <xdr:row>33</xdr:row>
      <xdr:rowOff>123190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4782800" y="568198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34</xdr:row>
      <xdr:rowOff>144780</xdr:rowOff>
    </xdr:from>
    <xdr:to>
      <xdr:col>78</xdr:col>
      <xdr:colOff>120650</xdr:colOff>
      <xdr:row>35</xdr:row>
      <xdr:rowOff>74930</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5621000" y="597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59707</xdr:rowOff>
    </xdr:from>
    <xdr:ext cx="7366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5290800" y="6060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24130</xdr:rowOff>
    </xdr:from>
    <xdr:to>
      <xdr:col>73</xdr:col>
      <xdr:colOff>180975</xdr:colOff>
      <xdr:row>33</xdr:row>
      <xdr:rowOff>62230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893800" y="56819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11430</xdr:rowOff>
    </xdr:from>
    <xdr:to>
      <xdr:col>74</xdr:col>
      <xdr:colOff>31750</xdr:colOff>
      <xdr:row>35</xdr:row>
      <xdr:rowOff>113030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4732000" y="601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97807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4401800" y="609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62230</xdr:rowOff>
    </xdr:from>
    <xdr:to>
      <xdr:col>69</xdr:col>
      <xdr:colOff>92075</xdr:colOff>
      <xdr:row>33</xdr:row>
      <xdr:rowOff>77470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004800" y="57200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99060</xdr:rowOff>
    </xdr:from>
    <xdr:to>
      <xdr:col>69</xdr:col>
      <xdr:colOff>142875</xdr:colOff>
      <xdr:row>35</xdr:row>
      <xdr:rowOff>29210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3843000" y="592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13987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3512800" y="601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99060</xdr:rowOff>
    </xdr:from>
    <xdr:to>
      <xdr:col>65</xdr:col>
      <xdr:colOff>53975</xdr:colOff>
      <xdr:row>35</xdr:row>
      <xdr:rowOff>29210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2954000" y="592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13987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623800" y="601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11430</xdr:rowOff>
    </xdr:from>
    <xdr:to>
      <xdr:col>82</xdr:col>
      <xdr:colOff>158750</xdr:colOff>
      <xdr:row>33</xdr:row>
      <xdr:rowOff>113030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6459200" y="566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27957</xdr:rowOff>
    </xdr:from>
    <xdr:ext cx="762000" cy="259045"/>
    <xdr:sp macro="" textlink="">
      <xdr:nvSpPr>
        <xdr:cNvPr id="326" name="補助費等該当値テキスト">
          <a:extLst>
            <a:ext uri="{FF2B5EF4-FFF2-40B4-BE49-F238E27FC236}">
              <a16:creationId xmlns:a16="http://schemas.microsoft.com/office/drawing/2014/main" id="{00000000-0008-0000-0400-000046010000}"/>
            </a:ext>
          </a:extLst>
        </xdr:cNvPr>
        <xdr:cNvSpPr txBox="1"/>
      </xdr:nvSpPr>
      <xdr:spPr>
        <a:xfrm>
          <a:off x="1659890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72390</xdr:rowOff>
    </xdr:from>
    <xdr:to>
      <xdr:col>78</xdr:col>
      <xdr:colOff>120650</xdr:colOff>
      <xdr:row>34</xdr:row>
      <xdr:rowOff>2540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5621000" y="573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12717</xdr:rowOff>
    </xdr:from>
    <xdr:ext cx="7366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5290800" y="5499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32</xdr:row>
      <xdr:rowOff>144780</xdr:rowOff>
    </xdr:from>
    <xdr:to>
      <xdr:col>74</xdr:col>
      <xdr:colOff>31750</xdr:colOff>
      <xdr:row>33</xdr:row>
      <xdr:rowOff>74930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4732000" y="563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31</xdr:row>
      <xdr:rowOff>85107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401800" y="540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11430</xdr:rowOff>
    </xdr:from>
    <xdr:to>
      <xdr:col>69</xdr:col>
      <xdr:colOff>142875</xdr:colOff>
      <xdr:row>33</xdr:row>
      <xdr:rowOff>113030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3843000" y="566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123207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3512800" y="543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26670</xdr:rowOff>
    </xdr:from>
    <xdr:to>
      <xdr:col>65</xdr:col>
      <xdr:colOff>53975</xdr:colOff>
      <xdr:row>33</xdr:row>
      <xdr:rowOff>128270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2954000" y="568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31</xdr:row>
      <xdr:rowOff>138447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623800" y="545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全国平均より</a:t>
          </a:r>
          <a:r>
            <a:rPr kumimoji="1" lang="en-US" altLang="ja-JP" sz="1100" b="0" i="0" baseline="0">
              <a:solidFill>
                <a:schemeClr val="dk1"/>
              </a:solidFill>
              <a:effectLst/>
              <a:latin typeface="+mn-lt"/>
              <a:ea typeface="+mn-ea"/>
              <a:cs typeface="+mn-cs"/>
            </a:rPr>
            <a:t>1.8</a:t>
          </a:r>
          <a:r>
            <a:rPr kumimoji="1" lang="ja-JP" altLang="ja-JP" sz="1100" b="0" i="0" baseline="0">
              <a:solidFill>
                <a:schemeClr val="dk1"/>
              </a:solidFill>
              <a:effectLst/>
              <a:latin typeface="+mn-lt"/>
              <a:ea typeface="+mn-ea"/>
              <a:cs typeface="+mn-cs"/>
            </a:rPr>
            <a:t>ポイント、県内平均より</a:t>
          </a:r>
          <a:r>
            <a:rPr kumimoji="1" lang="en-US" altLang="ja-JP" sz="1100" b="0" i="0" baseline="0">
              <a:solidFill>
                <a:schemeClr val="dk1"/>
              </a:solidFill>
              <a:effectLst/>
              <a:latin typeface="+mn-lt"/>
              <a:ea typeface="+mn-ea"/>
              <a:cs typeface="+mn-cs"/>
            </a:rPr>
            <a:t>2.5</a:t>
          </a:r>
          <a:r>
            <a:rPr kumimoji="1" lang="ja-JP" altLang="ja-JP" sz="1100" b="0" i="0" baseline="0">
              <a:solidFill>
                <a:schemeClr val="dk1"/>
              </a:solidFill>
              <a:effectLst/>
              <a:latin typeface="+mn-lt"/>
              <a:ea typeface="+mn-ea"/>
              <a:cs typeface="+mn-cs"/>
            </a:rPr>
            <a:t>ポイント低いものの、類似団体内では平均的な値となっている。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平成</a:t>
          </a:r>
          <a:r>
            <a:rPr kumimoji="1" lang="en-US" altLang="ja-JP" sz="1100" b="0" i="0" baseline="0">
              <a:solidFill>
                <a:schemeClr val="dk1"/>
              </a:solidFill>
              <a:effectLst/>
              <a:latin typeface="+mn-lt"/>
              <a:ea typeface="+mn-ea"/>
              <a:cs typeface="+mn-cs"/>
            </a:rPr>
            <a:t>26</a:t>
          </a:r>
          <a:r>
            <a:rPr kumimoji="1" lang="ja-JP" altLang="ja-JP" sz="1100" b="0" i="0" baseline="0">
              <a:solidFill>
                <a:schemeClr val="dk1"/>
              </a:solidFill>
              <a:effectLst/>
              <a:latin typeface="+mn-lt"/>
              <a:ea typeface="+mn-ea"/>
              <a:cs typeface="+mn-cs"/>
            </a:rPr>
            <a:t>年度から平成</a:t>
          </a:r>
          <a:r>
            <a:rPr kumimoji="1" lang="en-US" altLang="ja-JP" sz="1100" b="0" i="0" baseline="0">
              <a:solidFill>
                <a:schemeClr val="dk1"/>
              </a:solidFill>
              <a:effectLst/>
              <a:latin typeface="+mn-lt"/>
              <a:ea typeface="+mn-ea"/>
              <a:cs typeface="+mn-cs"/>
            </a:rPr>
            <a:t>29</a:t>
          </a:r>
          <a:r>
            <a:rPr kumimoji="1" lang="ja-JP" altLang="ja-JP" sz="1100" b="0" i="0" baseline="0">
              <a:solidFill>
                <a:schemeClr val="dk1"/>
              </a:solidFill>
              <a:effectLst/>
              <a:latin typeface="+mn-lt"/>
              <a:ea typeface="+mn-ea"/>
              <a:cs typeface="+mn-cs"/>
            </a:rPr>
            <a:t>年度までの中山中学校建設事業により、多額の建設地方債を発行、令和元年度にも多額の地方債を発行により今後数年は比率の増加が見込まれるが、新たな大規模事業の計画は無く多額の起債が無いことから、中期的に割合が低下していくものと見込まれ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81280</xdr:rowOff>
    </xdr:from>
    <xdr:to>
      <xdr:col>24</xdr:col>
      <xdr:colOff>25400</xdr:colOff>
      <xdr:row>80</xdr:row>
      <xdr:rowOff>94996</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768580"/>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67073</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83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94996</xdr:rowOff>
    </xdr:from>
    <xdr:to>
      <xdr:col>24</xdr:col>
      <xdr:colOff>114300</xdr:colOff>
      <xdr:row>80</xdr:row>
      <xdr:rowOff>94996</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810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167657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51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81280</xdr:rowOff>
    </xdr:from>
    <xdr:to>
      <xdr:col>24</xdr:col>
      <xdr:colOff>114300</xdr:colOff>
      <xdr:row>74</xdr:row>
      <xdr:rowOff>81280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768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19558</xdr:rowOff>
    </xdr:from>
    <xdr:to>
      <xdr:col>24</xdr:col>
      <xdr:colOff>25400</xdr:colOff>
      <xdr:row>77</xdr:row>
      <xdr:rowOff>51563</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987800" y="13221208"/>
          <a:ext cx="8382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167149</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197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23622</xdr:rowOff>
    </xdr:from>
    <xdr:to>
      <xdr:col>24</xdr:col>
      <xdr:colOff>76200</xdr:colOff>
      <xdr:row>77</xdr:row>
      <xdr:rowOff>125222</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19558</xdr:rowOff>
    </xdr:from>
    <xdr:to>
      <xdr:col>19</xdr:col>
      <xdr:colOff>187325</xdr:colOff>
      <xdr:row>77</xdr:row>
      <xdr:rowOff>88137</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098800" y="13221208"/>
          <a:ext cx="8890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5335</xdr:rowOff>
    </xdr:from>
    <xdr:to>
      <xdr:col>20</xdr:col>
      <xdr:colOff>38100</xdr:colOff>
      <xdr:row>77</xdr:row>
      <xdr:rowOff>106935</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91712</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93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88137</xdr:rowOff>
    </xdr:from>
    <xdr:to>
      <xdr:col>15</xdr:col>
      <xdr:colOff>98425</xdr:colOff>
      <xdr:row>77</xdr:row>
      <xdr:rowOff>120142</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2209800" y="13289787"/>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32765</xdr:rowOff>
    </xdr:from>
    <xdr:to>
      <xdr:col>15</xdr:col>
      <xdr:colOff>149225</xdr:colOff>
      <xdr:row>77</xdr:row>
      <xdr:rowOff>134365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144542</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92711</xdr:rowOff>
    </xdr:from>
    <xdr:to>
      <xdr:col>11</xdr:col>
      <xdr:colOff>9525</xdr:colOff>
      <xdr:row>77</xdr:row>
      <xdr:rowOff>120142</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1320800" y="13294361"/>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55626</xdr:rowOff>
    </xdr:from>
    <xdr:to>
      <xdr:col>11</xdr:col>
      <xdr:colOff>60325</xdr:colOff>
      <xdr:row>77</xdr:row>
      <xdr:rowOff>157226</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167403</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026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46482</xdr:rowOff>
    </xdr:from>
    <xdr:to>
      <xdr:col>6</xdr:col>
      <xdr:colOff>171450</xdr:colOff>
      <xdr:row>77</xdr:row>
      <xdr:rowOff>148082</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132859</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17290</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3047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140208</xdr:rowOff>
    </xdr:from>
    <xdr:to>
      <xdr:col>20</xdr:col>
      <xdr:colOff>38100</xdr:colOff>
      <xdr:row>77</xdr:row>
      <xdr:rowOff>70358</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17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80535</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939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37337</xdr:rowOff>
    </xdr:from>
    <xdr:to>
      <xdr:col>15</xdr:col>
      <xdr:colOff>149225</xdr:colOff>
      <xdr:row>77</xdr:row>
      <xdr:rowOff>138937</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123714</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69342</xdr:rowOff>
    </xdr:from>
    <xdr:to>
      <xdr:col>11</xdr:col>
      <xdr:colOff>60325</xdr:colOff>
      <xdr:row>77</xdr:row>
      <xdr:rowOff>170942</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27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155719</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3357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41911</xdr:rowOff>
    </xdr:from>
    <xdr:to>
      <xdr:col>6</xdr:col>
      <xdr:colOff>171450</xdr:colOff>
      <xdr:row>77</xdr:row>
      <xdr:rowOff>143511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153688</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公債費以外の比率は、近年改善傾向にあったものの、令和４年度は前年度から</a:t>
          </a:r>
          <a:r>
            <a:rPr kumimoji="1" lang="en-US" altLang="ja-JP" sz="1100" b="0" i="0" baseline="0">
              <a:solidFill>
                <a:schemeClr val="dk1"/>
              </a:solidFill>
              <a:effectLst/>
              <a:latin typeface="+mn-lt"/>
              <a:ea typeface="+mn-ea"/>
              <a:cs typeface="+mn-cs"/>
            </a:rPr>
            <a:t>4.8</a:t>
          </a:r>
          <a:r>
            <a:rPr kumimoji="1" lang="ja-JP" altLang="ja-JP" sz="1100" b="0" i="0" baseline="0">
              <a:solidFill>
                <a:schemeClr val="dk1"/>
              </a:solidFill>
              <a:effectLst/>
              <a:latin typeface="+mn-lt"/>
              <a:ea typeface="+mn-ea"/>
              <a:cs typeface="+mn-cs"/>
            </a:rPr>
            <a:t>ポイント悪化し、引き続き類似団体順位は下位に位置していることから、特に物件費、補助費等の抑制や歳入の確保に努めていく。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129286</xdr:rowOff>
    </xdr:from>
    <xdr:to>
      <xdr:col>82</xdr:col>
      <xdr:colOff>107950</xdr:colOff>
      <xdr:row>79</xdr:row>
      <xdr:rowOff>101854</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645136"/>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73931</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3618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101854</xdr:rowOff>
    </xdr:from>
    <xdr:to>
      <xdr:col>82</xdr:col>
      <xdr:colOff>196850</xdr:colOff>
      <xdr:row>79</xdr:row>
      <xdr:rowOff>101854</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3646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44213</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388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129286</xdr:rowOff>
    </xdr:from>
    <xdr:to>
      <xdr:col>82</xdr:col>
      <xdr:colOff>196850</xdr:colOff>
      <xdr:row>73</xdr:row>
      <xdr:rowOff>129286</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645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65278</xdr:rowOff>
    </xdr:from>
    <xdr:to>
      <xdr:col>82</xdr:col>
      <xdr:colOff>107950</xdr:colOff>
      <xdr:row>78</xdr:row>
      <xdr:rowOff>113285</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5671800" y="13266928"/>
          <a:ext cx="838200" cy="219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47007</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2905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30480</xdr:rowOff>
    </xdr:from>
    <xdr:to>
      <xdr:col>82</xdr:col>
      <xdr:colOff>158750</xdr:colOff>
      <xdr:row>76</xdr:row>
      <xdr:rowOff>132080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65278</xdr:rowOff>
    </xdr:from>
    <xdr:to>
      <xdr:col>78</xdr:col>
      <xdr:colOff>69850</xdr:colOff>
      <xdr:row>78</xdr:row>
      <xdr:rowOff>44704</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4782800" y="13266928"/>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87630</xdr:rowOff>
    </xdr:from>
    <xdr:to>
      <xdr:col>78</xdr:col>
      <xdr:colOff>120650</xdr:colOff>
      <xdr:row>76</xdr:row>
      <xdr:rowOff>17780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27957</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271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44704</xdr:rowOff>
    </xdr:from>
    <xdr:to>
      <xdr:col>73</xdr:col>
      <xdr:colOff>180975</xdr:colOff>
      <xdr:row>78</xdr:row>
      <xdr:rowOff>122428</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893800" y="1341780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76200</xdr:rowOff>
    </xdr:from>
    <xdr:to>
      <xdr:col>74</xdr:col>
      <xdr:colOff>31750</xdr:colOff>
      <xdr:row>77</xdr:row>
      <xdr:rowOff>6350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16527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122428</xdr:rowOff>
    </xdr:from>
    <xdr:to>
      <xdr:col>69</xdr:col>
      <xdr:colOff>92075</xdr:colOff>
      <xdr:row>78</xdr:row>
      <xdr:rowOff>122428</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004800" y="134955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89915</xdr:rowOff>
    </xdr:from>
    <xdr:to>
      <xdr:col>69</xdr:col>
      <xdr:colOff>142875</xdr:colOff>
      <xdr:row>77</xdr:row>
      <xdr:rowOff>20065</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30243</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288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99061</xdr:rowOff>
    </xdr:from>
    <xdr:to>
      <xdr:col>65</xdr:col>
      <xdr:colOff>53975</xdr:colOff>
      <xdr:row>77</xdr:row>
      <xdr:rowOff>29211</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39387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289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62485</xdr:rowOff>
    </xdr:from>
    <xdr:to>
      <xdr:col>82</xdr:col>
      <xdr:colOff>158750</xdr:colOff>
      <xdr:row>78</xdr:row>
      <xdr:rowOff>164085</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43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34562</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14478</xdr:rowOff>
    </xdr:from>
    <xdr:to>
      <xdr:col>78</xdr:col>
      <xdr:colOff>120650</xdr:colOff>
      <xdr:row>77</xdr:row>
      <xdr:rowOff>116078</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100855</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3302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165354</xdr:rowOff>
    </xdr:from>
    <xdr:to>
      <xdr:col>74</xdr:col>
      <xdr:colOff>31750</xdr:colOff>
      <xdr:row>78</xdr:row>
      <xdr:rowOff>95504</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36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80281</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71628</xdr:rowOff>
    </xdr:from>
    <xdr:to>
      <xdr:col>69</xdr:col>
      <xdr:colOff>142875</xdr:colOff>
      <xdr:row>79</xdr:row>
      <xdr:rowOff>1778</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344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158005</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353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71628</xdr:rowOff>
    </xdr:from>
    <xdr:to>
      <xdr:col>65</xdr:col>
      <xdr:colOff>53975</xdr:colOff>
      <xdr:row>79</xdr:row>
      <xdr:rowOff>1778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44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158005</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53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16975</xdr:rowOff>
    </xdr:from>
    <xdr:to>
      <xdr:col>29</xdr:col>
      <xdr:colOff>127000</xdr:colOff>
      <xdr:row>19</xdr:row>
      <xdr:rowOff>37648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0550"/>
          <a:ext cx="0" cy="13922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9725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14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37648</xdr:rowOff>
    </xdr:from>
    <xdr:to>
      <xdr:col>30</xdr:col>
      <xdr:colOff>25400</xdr:colOff>
      <xdr:row>19</xdr:row>
      <xdr:rowOff>37648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428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103352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4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16975</xdr:rowOff>
    </xdr:from>
    <xdr:to>
      <xdr:col>30</xdr:col>
      <xdr:colOff>25400</xdr:colOff>
      <xdr:row>11</xdr:row>
      <xdr:rowOff>16975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055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144145</xdr:rowOff>
    </xdr:from>
    <xdr:to>
      <xdr:col>29</xdr:col>
      <xdr:colOff>127000</xdr:colOff>
      <xdr:row>18</xdr:row>
      <xdr:rowOff>163614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77870"/>
          <a:ext cx="647700" cy="194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18539</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09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2012</xdr:rowOff>
    </xdr:from>
    <xdr:to>
      <xdr:col>29</xdr:col>
      <xdr:colOff>177800</xdr:colOff>
      <xdr:row>17</xdr:row>
      <xdr:rowOff>103612</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642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163614</xdr:rowOff>
    </xdr:from>
    <xdr:to>
      <xdr:col>26</xdr:col>
      <xdr:colOff>50800</xdr:colOff>
      <xdr:row>19</xdr:row>
      <xdr:rowOff>11351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97339"/>
          <a:ext cx="698500" cy="191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20605</xdr:rowOff>
    </xdr:from>
    <xdr:to>
      <xdr:col>26</xdr:col>
      <xdr:colOff>101600</xdr:colOff>
      <xdr:row>17</xdr:row>
      <xdr:rowOff>122205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828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132382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51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11351</xdr:rowOff>
    </xdr:from>
    <xdr:to>
      <xdr:col>22</xdr:col>
      <xdr:colOff>114300</xdr:colOff>
      <xdr:row>19</xdr:row>
      <xdr:rowOff>65385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16526"/>
          <a:ext cx="698500" cy="540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56944</xdr:rowOff>
    </xdr:from>
    <xdr:to>
      <xdr:col>22</xdr:col>
      <xdr:colOff>165100</xdr:colOff>
      <xdr:row>17</xdr:row>
      <xdr:rowOff>158544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192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168721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88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65385</xdr:rowOff>
    </xdr:from>
    <xdr:to>
      <xdr:col>18</xdr:col>
      <xdr:colOff>177800</xdr:colOff>
      <xdr:row>19</xdr:row>
      <xdr:rowOff>77683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70560"/>
          <a:ext cx="698500" cy="122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62057</xdr:rowOff>
    </xdr:from>
    <xdr:to>
      <xdr:col>19</xdr:col>
      <xdr:colOff>38100</xdr:colOff>
      <xdr:row>17</xdr:row>
      <xdr:rowOff>163657</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2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2384</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93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85016</xdr:rowOff>
    </xdr:from>
    <xdr:to>
      <xdr:col>15</xdr:col>
      <xdr:colOff>101600</xdr:colOff>
      <xdr:row>18</xdr:row>
      <xdr:rowOff>15166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472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25343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16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93345</xdr:rowOff>
    </xdr:from>
    <xdr:to>
      <xdr:col>29</xdr:col>
      <xdr:colOff>177800</xdr:colOff>
      <xdr:row>19</xdr:row>
      <xdr:rowOff>23495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270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1922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135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112814</xdr:rowOff>
    </xdr:from>
    <xdr:to>
      <xdr:col>26</xdr:col>
      <xdr:colOff>101600</xdr:colOff>
      <xdr:row>19</xdr:row>
      <xdr:rowOff>42964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465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27741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329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132001</xdr:rowOff>
    </xdr:from>
    <xdr:to>
      <xdr:col>22</xdr:col>
      <xdr:colOff>165100</xdr:colOff>
      <xdr:row>19</xdr:row>
      <xdr:rowOff>62151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657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46928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52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14585</xdr:rowOff>
    </xdr:from>
    <xdr:to>
      <xdr:col>19</xdr:col>
      <xdr:colOff>38100</xdr:colOff>
      <xdr:row>19</xdr:row>
      <xdr:rowOff>116185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197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100962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06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26883</xdr:rowOff>
    </xdr:from>
    <xdr:to>
      <xdr:col>15</xdr:col>
      <xdr:colOff>101600</xdr:colOff>
      <xdr:row>19</xdr:row>
      <xdr:rowOff>128483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320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113260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18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id="{00000000-0008-0000-0500-00006A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272999</xdr:rowOff>
    </xdr:from>
    <xdr:to>
      <xdr:col>29</xdr:col>
      <xdr:colOff>127000</xdr:colOff>
      <xdr:row>37</xdr:row>
      <xdr:rowOff>336150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651500" y="6197549"/>
          <a:ext cx="0" cy="126330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308227</xdr:rowOff>
    </xdr:from>
    <xdr:ext cx="762000" cy="259045"/>
    <xdr:sp macro="" textlink="">
      <xdr:nvSpPr>
        <xdr:cNvPr id="108" name="人口1人当たり決算額の推移最小値テキスト445">
          <a:extLst>
            <a:ext uri="{FF2B5EF4-FFF2-40B4-BE49-F238E27FC236}">
              <a16:creationId xmlns:a16="http://schemas.microsoft.com/office/drawing/2014/main" id="{00000000-0008-0000-0500-00006C000000}"/>
            </a:ext>
          </a:extLst>
        </xdr:cNvPr>
        <xdr:cNvSpPr txBox="1"/>
      </xdr:nvSpPr>
      <xdr:spPr>
        <a:xfrm>
          <a:off x="5740400" y="743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336150</xdr:rowOff>
    </xdr:from>
    <xdr:to>
      <xdr:col>30</xdr:col>
      <xdr:colOff>25400</xdr:colOff>
      <xdr:row>37</xdr:row>
      <xdr:rowOff>336150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746085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16476</xdr:rowOff>
    </xdr:from>
    <xdr:ext cx="762000" cy="259045"/>
    <xdr:sp macro="" textlink="">
      <xdr:nvSpPr>
        <xdr:cNvPr id="110" name="人口1人当たり決算額の推移最大値テキスト445">
          <a:extLst>
            <a:ext uri="{FF2B5EF4-FFF2-40B4-BE49-F238E27FC236}">
              <a16:creationId xmlns:a16="http://schemas.microsoft.com/office/drawing/2014/main" id="{00000000-0008-0000-0500-00006E000000}"/>
            </a:ext>
          </a:extLst>
        </xdr:cNvPr>
        <xdr:cNvSpPr txBox="1"/>
      </xdr:nvSpPr>
      <xdr:spPr>
        <a:xfrm>
          <a:off x="5740400" y="5941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272999</xdr:rowOff>
    </xdr:from>
    <xdr:to>
      <xdr:col>30</xdr:col>
      <xdr:colOff>25400</xdr:colOff>
      <xdr:row>33</xdr:row>
      <xdr:rowOff>272999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6197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293878</xdr:rowOff>
    </xdr:from>
    <xdr:to>
      <xdr:col>29</xdr:col>
      <xdr:colOff>127000</xdr:colOff>
      <xdr:row>36</xdr:row>
      <xdr:rowOff>13119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5003800" y="6904228"/>
          <a:ext cx="647700" cy="621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311738</xdr:rowOff>
    </xdr:from>
    <xdr:ext cx="762000" cy="259045"/>
    <xdr:sp macro="" textlink="">
      <xdr:nvSpPr>
        <xdr:cNvPr id="113" name="人口1人当たり決算額の推移平均値テキスト445">
          <a:extLst>
            <a:ext uri="{FF2B5EF4-FFF2-40B4-BE49-F238E27FC236}">
              <a16:creationId xmlns:a16="http://schemas.microsoft.com/office/drawing/2014/main" id="{00000000-0008-0000-0500-000071000000}"/>
            </a:ext>
          </a:extLst>
        </xdr:cNvPr>
        <xdr:cNvSpPr txBox="1"/>
      </xdr:nvSpPr>
      <xdr:spPr>
        <a:xfrm>
          <a:off x="5740400" y="69220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339661</xdr:rowOff>
    </xdr:from>
    <xdr:to>
      <xdr:col>29</xdr:col>
      <xdr:colOff>177800</xdr:colOff>
      <xdr:row>36</xdr:row>
      <xdr:rowOff>98361</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5600700" y="69500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8586</xdr:rowOff>
    </xdr:from>
    <xdr:to>
      <xdr:col>26</xdr:col>
      <xdr:colOff>50800</xdr:colOff>
      <xdr:row>36</xdr:row>
      <xdr:rowOff>13119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4305300" y="6961836"/>
          <a:ext cx="698500" cy="45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30823</xdr:rowOff>
    </xdr:from>
    <xdr:to>
      <xdr:col>26</xdr:col>
      <xdr:colOff>101600</xdr:colOff>
      <xdr:row>36</xdr:row>
      <xdr:rowOff>132423</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953000" y="69840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117200</xdr:rowOff>
    </xdr:from>
    <xdr:ext cx="7366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4622800" y="70704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8586</xdr:rowOff>
    </xdr:from>
    <xdr:to>
      <xdr:col>22</xdr:col>
      <xdr:colOff>114300</xdr:colOff>
      <xdr:row>36</xdr:row>
      <xdr:rowOff>58172</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3606800" y="6961836"/>
          <a:ext cx="698500" cy="495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71247</xdr:rowOff>
    </xdr:from>
    <xdr:to>
      <xdr:col>22</xdr:col>
      <xdr:colOff>165100</xdr:colOff>
      <xdr:row>37</xdr:row>
      <xdr:rowOff>1397</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254500" y="70244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157624</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924300" y="7110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58172</xdr:rowOff>
    </xdr:from>
    <xdr:to>
      <xdr:col>18</xdr:col>
      <xdr:colOff>177800</xdr:colOff>
      <xdr:row>36</xdr:row>
      <xdr:rowOff>72060</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2908300" y="7011422"/>
          <a:ext cx="698500" cy="138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32404</xdr:rowOff>
    </xdr:from>
    <xdr:to>
      <xdr:col>19</xdr:col>
      <xdr:colOff>38100</xdr:colOff>
      <xdr:row>36</xdr:row>
      <xdr:rowOff>134004</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3556000" y="69856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118781</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225800" y="7072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50959</xdr:rowOff>
    </xdr:from>
    <xdr:to>
      <xdr:col>15</xdr:col>
      <xdr:colOff>101600</xdr:colOff>
      <xdr:row>36</xdr:row>
      <xdr:rowOff>152559</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2857500" y="7004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137336</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527300" y="7090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243078</xdr:rowOff>
    </xdr:from>
    <xdr:to>
      <xdr:col>29</xdr:col>
      <xdr:colOff>177800</xdr:colOff>
      <xdr:row>36</xdr:row>
      <xdr:rowOff>1778</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5600700" y="68534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88155</xdr:rowOff>
    </xdr:from>
    <xdr:ext cx="762000" cy="259045"/>
    <xdr:sp macro="" textlink="">
      <xdr:nvSpPr>
        <xdr:cNvPr id="132" name="人口1人当たり決算額の推移該当値テキスト445">
          <a:extLst>
            <a:ext uri="{FF2B5EF4-FFF2-40B4-BE49-F238E27FC236}">
              <a16:creationId xmlns:a16="http://schemas.microsoft.com/office/drawing/2014/main" id="{00000000-0008-0000-0500-000084000000}"/>
            </a:ext>
          </a:extLst>
        </xdr:cNvPr>
        <xdr:cNvSpPr txBox="1"/>
      </xdr:nvSpPr>
      <xdr:spPr>
        <a:xfrm>
          <a:off x="5740400" y="6698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305219</xdr:rowOff>
    </xdr:from>
    <xdr:to>
      <xdr:col>26</xdr:col>
      <xdr:colOff>101600</xdr:colOff>
      <xdr:row>36</xdr:row>
      <xdr:rowOff>63919</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953000" y="69155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74096</xdr:rowOff>
    </xdr:from>
    <xdr:ext cx="7366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622800" y="66844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300686</xdr:rowOff>
    </xdr:from>
    <xdr:to>
      <xdr:col>22</xdr:col>
      <xdr:colOff>165100</xdr:colOff>
      <xdr:row>36</xdr:row>
      <xdr:rowOff>59386</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254500" y="69110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69563</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924300" y="6679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7372</xdr:rowOff>
    </xdr:from>
    <xdr:to>
      <xdr:col>19</xdr:col>
      <xdr:colOff>38100</xdr:colOff>
      <xdr:row>36</xdr:row>
      <xdr:rowOff>108972</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3556000" y="69606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119149</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225800" y="672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21260</xdr:rowOff>
    </xdr:from>
    <xdr:to>
      <xdr:col>15</xdr:col>
      <xdr:colOff>101600</xdr:colOff>
      <xdr:row>36</xdr:row>
      <xdr:rowOff>122860</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2857500" y="69745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133037</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2527300" y="6743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10,722
10,659
31.15
5,682,282
5,404,017
269,621
3,315,720
4,954,258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43.4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56756</xdr:rowOff>
    </xdr:from>
    <xdr:to>
      <xdr:col>24</xdr:col>
      <xdr:colOff>62865</xdr:colOff>
      <xdr:row>39</xdr:row>
      <xdr:rowOff>11329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00256"/>
          <a:ext cx="1270" cy="1497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15156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01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11329</xdr:rowOff>
    </xdr:from>
    <xdr:to>
      <xdr:col>24</xdr:col>
      <xdr:colOff>152400</xdr:colOff>
      <xdr:row>39</xdr:row>
      <xdr:rowOff>11329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97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3433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75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180,531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56756</xdr:rowOff>
    </xdr:from>
    <xdr:to>
      <xdr:col>24</xdr:col>
      <xdr:colOff>152400</xdr:colOff>
      <xdr:row>30</xdr:row>
      <xdr:rowOff>56756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0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49657</xdr:rowOff>
    </xdr:from>
    <xdr:to>
      <xdr:col>24</xdr:col>
      <xdr:colOff>63500</xdr:colOff>
      <xdr:row>37</xdr:row>
      <xdr:rowOff>82194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393307"/>
          <a:ext cx="838200" cy="32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139768</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6906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116891</xdr:rowOff>
    </xdr:from>
    <xdr:to>
      <xdr:col>24</xdr:col>
      <xdr:colOff>114300</xdr:colOff>
      <xdr:row>36</xdr:row>
      <xdr:rowOff>47041</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17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82194</xdr:rowOff>
    </xdr:from>
    <xdr:to>
      <xdr:col>19</xdr:col>
      <xdr:colOff>177800</xdr:colOff>
      <xdr:row>37</xdr:row>
      <xdr:rowOff>91834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425844"/>
          <a:ext cx="889000" cy="9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138760</xdr:rowOff>
    </xdr:from>
    <xdr:to>
      <xdr:col>20</xdr:col>
      <xdr:colOff>38100</xdr:colOff>
      <xdr:row>36</xdr:row>
      <xdr:rowOff>68910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85437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914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91834</xdr:rowOff>
    </xdr:from>
    <xdr:to>
      <xdr:col>15</xdr:col>
      <xdr:colOff>50800</xdr:colOff>
      <xdr:row>38</xdr:row>
      <xdr:rowOff>75273</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435484"/>
          <a:ext cx="889000" cy="154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12700</xdr:rowOff>
    </xdr:from>
    <xdr:to>
      <xdr:col>15</xdr:col>
      <xdr:colOff>101600</xdr:colOff>
      <xdr:row>36</xdr:row>
      <xdr:rowOff>114300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1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130827</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96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75273</xdr:rowOff>
    </xdr:from>
    <xdr:to>
      <xdr:col>10</xdr:col>
      <xdr:colOff>114300</xdr:colOff>
      <xdr:row>38</xdr:row>
      <xdr:rowOff>100330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590373"/>
          <a:ext cx="889000" cy="2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138925</xdr:rowOff>
    </xdr:from>
    <xdr:to>
      <xdr:col>10</xdr:col>
      <xdr:colOff>165100</xdr:colOff>
      <xdr:row>37</xdr:row>
      <xdr:rowOff>69075</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85602</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86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157086</xdr:rowOff>
    </xdr:from>
    <xdr:to>
      <xdr:col>6</xdr:col>
      <xdr:colOff>38100</xdr:colOff>
      <xdr:row>37</xdr:row>
      <xdr:rowOff>87236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329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103763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104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170307</xdr:rowOff>
    </xdr:from>
    <xdr:to>
      <xdr:col>24</xdr:col>
      <xdr:colOff>114300</xdr:colOff>
      <xdr:row>37</xdr:row>
      <xdr:rowOff>100457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42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148734</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20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31394</xdr:rowOff>
    </xdr:from>
    <xdr:to>
      <xdr:col>20</xdr:col>
      <xdr:colOff>38100</xdr:colOff>
      <xdr:row>37</xdr:row>
      <xdr:rowOff>132994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375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124121</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467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41034</xdr:rowOff>
    </xdr:from>
    <xdr:to>
      <xdr:col>15</xdr:col>
      <xdr:colOff>101600</xdr:colOff>
      <xdr:row>37</xdr:row>
      <xdr:rowOff>142634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38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133761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477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24473</xdr:rowOff>
    </xdr:from>
    <xdr:to>
      <xdr:col>10</xdr:col>
      <xdr:colOff>165100</xdr:colOff>
      <xdr:row>38</xdr:row>
      <xdr:rowOff>126073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39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117200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632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49530</xdr:rowOff>
    </xdr:from>
    <xdr:to>
      <xdr:col>6</xdr:col>
      <xdr:colOff>38100</xdr:colOff>
      <xdr:row>38</xdr:row>
      <xdr:rowOff>151130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6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142257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657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103619</xdr:rowOff>
    </xdr:from>
    <xdr:to>
      <xdr:col>24</xdr:col>
      <xdr:colOff>62865</xdr:colOff>
      <xdr:row>57</xdr:row>
      <xdr:rowOff>157737</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847569"/>
          <a:ext cx="1270" cy="1082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161564</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9934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157737</xdr:rowOff>
    </xdr:from>
    <xdr:to>
      <xdr:col>24</xdr:col>
      <xdr:colOff>152400</xdr:colOff>
      <xdr:row>57</xdr:row>
      <xdr:rowOff>157737</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9930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50296</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22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103619</xdr:rowOff>
    </xdr:from>
    <xdr:to>
      <xdr:col>24</xdr:col>
      <xdr:colOff>152400</xdr:colOff>
      <xdr:row>51</xdr:row>
      <xdr:rowOff>103619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847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5158</xdr:rowOff>
    </xdr:from>
    <xdr:to>
      <xdr:col>24</xdr:col>
      <xdr:colOff>63500</xdr:colOff>
      <xdr:row>57</xdr:row>
      <xdr:rowOff>48256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777808"/>
          <a:ext cx="838200" cy="43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131589</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5613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108712</xdr:rowOff>
    </xdr:from>
    <xdr:to>
      <xdr:col>24</xdr:col>
      <xdr:colOff>114300</xdr:colOff>
      <xdr:row>57</xdr:row>
      <xdr:rowOff>38862</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70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40495</xdr:rowOff>
    </xdr:from>
    <xdr:to>
      <xdr:col>19</xdr:col>
      <xdr:colOff>177800</xdr:colOff>
      <xdr:row>57</xdr:row>
      <xdr:rowOff>48256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9813145"/>
          <a:ext cx="889000" cy="7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134540</xdr:rowOff>
    </xdr:from>
    <xdr:to>
      <xdr:col>20</xdr:col>
      <xdr:colOff>38100</xdr:colOff>
      <xdr:row>57</xdr:row>
      <xdr:rowOff>64690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73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81217</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510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40495</xdr:rowOff>
    </xdr:from>
    <xdr:to>
      <xdr:col>15</xdr:col>
      <xdr:colOff>50800</xdr:colOff>
      <xdr:row>57</xdr:row>
      <xdr:rowOff>123492</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813145"/>
          <a:ext cx="889000" cy="82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163546</xdr:rowOff>
    </xdr:from>
    <xdr:to>
      <xdr:col>15</xdr:col>
      <xdr:colOff>101600</xdr:colOff>
      <xdr:row>57</xdr:row>
      <xdr:rowOff>93696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76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84823</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857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123492</xdr:rowOff>
    </xdr:from>
    <xdr:to>
      <xdr:col>10</xdr:col>
      <xdr:colOff>114300</xdr:colOff>
      <xdr:row>57</xdr:row>
      <xdr:rowOff>149854</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896142"/>
          <a:ext cx="889000" cy="26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135333</xdr:rowOff>
    </xdr:from>
    <xdr:to>
      <xdr:col>10</xdr:col>
      <xdr:colOff>165100</xdr:colOff>
      <xdr:row>57</xdr:row>
      <xdr:rowOff>65483</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736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82010</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511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9965</xdr:rowOff>
    </xdr:from>
    <xdr:to>
      <xdr:col>6</xdr:col>
      <xdr:colOff>38100</xdr:colOff>
      <xdr:row>57</xdr:row>
      <xdr:rowOff>111565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782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128092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557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125808</xdr:rowOff>
    </xdr:from>
    <xdr:to>
      <xdr:col>24</xdr:col>
      <xdr:colOff>114300</xdr:colOff>
      <xdr:row>57</xdr:row>
      <xdr:rowOff>55958</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727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104235</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05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168906</xdr:rowOff>
    </xdr:from>
    <xdr:to>
      <xdr:col>20</xdr:col>
      <xdr:colOff>38100</xdr:colOff>
      <xdr:row>57</xdr:row>
      <xdr:rowOff>99056</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770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90183</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9862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161145</xdr:rowOff>
    </xdr:from>
    <xdr:to>
      <xdr:col>15</xdr:col>
      <xdr:colOff>101600</xdr:colOff>
      <xdr:row>57</xdr:row>
      <xdr:rowOff>91295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76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107822</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9537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72692</xdr:rowOff>
    </xdr:from>
    <xdr:to>
      <xdr:col>10</xdr:col>
      <xdr:colOff>165100</xdr:colOff>
      <xdr:row>58</xdr:row>
      <xdr:rowOff>2842</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845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165419</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938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99054</xdr:rowOff>
    </xdr:from>
    <xdr:to>
      <xdr:col>6</xdr:col>
      <xdr:colOff>38100</xdr:colOff>
      <xdr:row>58</xdr:row>
      <xdr:rowOff>29204</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871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20331</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964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10704</xdr:rowOff>
    </xdr:from>
    <xdr:to>
      <xdr:col>24</xdr:col>
      <xdr:colOff>62865</xdr:colOff>
      <xdr:row>79</xdr:row>
      <xdr:rowOff>98617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012204"/>
          <a:ext cx="1270" cy="163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102444</xdr:rowOff>
    </xdr:from>
    <xdr:ext cx="249299"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6469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98617</xdr:rowOff>
    </xdr:from>
    <xdr:to>
      <xdr:col>24</xdr:col>
      <xdr:colOff>152400</xdr:colOff>
      <xdr:row>79</xdr:row>
      <xdr:rowOff>98617</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643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128831</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17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10704</xdr:rowOff>
    </xdr:from>
    <xdr:to>
      <xdr:col>24</xdr:col>
      <xdr:colOff>152400</xdr:colOff>
      <xdr:row>70</xdr:row>
      <xdr:rowOff>10704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012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91891</xdr:rowOff>
    </xdr:from>
    <xdr:to>
      <xdr:col>24</xdr:col>
      <xdr:colOff>63500</xdr:colOff>
      <xdr:row>77</xdr:row>
      <xdr:rowOff>73406</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3797300" y="13122091"/>
          <a:ext cx="838200" cy="152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72911</xdr:rowOff>
    </xdr:from>
    <xdr:ext cx="469744"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2745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94484</xdr:rowOff>
    </xdr:from>
    <xdr:to>
      <xdr:col>24</xdr:col>
      <xdr:colOff>114300</xdr:colOff>
      <xdr:row>78</xdr:row>
      <xdr:rowOff>24634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29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91891</xdr:rowOff>
    </xdr:from>
    <xdr:to>
      <xdr:col>19</xdr:col>
      <xdr:colOff>177800</xdr:colOff>
      <xdr:row>77</xdr:row>
      <xdr:rowOff>40520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908300" y="13122091"/>
          <a:ext cx="889000" cy="120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69991</xdr:rowOff>
    </xdr:from>
    <xdr:to>
      <xdr:col>20</xdr:col>
      <xdr:colOff>38100</xdr:colOff>
      <xdr:row>78</xdr:row>
      <xdr:rowOff>141</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271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162718</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62428" y="13364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40520</xdr:rowOff>
    </xdr:from>
    <xdr:to>
      <xdr:col>15</xdr:col>
      <xdr:colOff>50800</xdr:colOff>
      <xdr:row>78</xdr:row>
      <xdr:rowOff>11945</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242170"/>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71723</xdr:rowOff>
    </xdr:from>
    <xdr:to>
      <xdr:col>15</xdr:col>
      <xdr:colOff>101600</xdr:colOff>
      <xdr:row>78</xdr:row>
      <xdr:rowOff>1873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273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164450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3366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160666</xdr:rowOff>
    </xdr:from>
    <xdr:to>
      <xdr:col>10</xdr:col>
      <xdr:colOff>114300</xdr:colOff>
      <xdr:row>78</xdr:row>
      <xdr:rowOff>11945</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1130300" y="13362316"/>
          <a:ext cx="889000" cy="22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19112</xdr:rowOff>
    </xdr:from>
    <xdr:to>
      <xdr:col>10</xdr:col>
      <xdr:colOff>165100</xdr:colOff>
      <xdr:row>78</xdr:row>
      <xdr:rowOff>120712</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92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111839</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484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170314</xdr:rowOff>
    </xdr:from>
    <xdr:to>
      <xdr:col>6</xdr:col>
      <xdr:colOff>38100</xdr:colOff>
      <xdr:row>78</xdr:row>
      <xdr:rowOff>100464</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371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91591</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464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22606</xdr:rowOff>
    </xdr:from>
    <xdr:to>
      <xdr:col>24</xdr:col>
      <xdr:colOff>114300</xdr:colOff>
      <xdr:row>77</xdr:row>
      <xdr:rowOff>124206</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22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45483</xdr:rowOff>
    </xdr:from>
    <xdr:ext cx="534377"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075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41091</xdr:rowOff>
    </xdr:from>
    <xdr:to>
      <xdr:col>20</xdr:col>
      <xdr:colOff>38100</xdr:colOff>
      <xdr:row>76</xdr:row>
      <xdr:rowOff>142691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07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159217</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30111" y="1284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161170</xdr:rowOff>
    </xdr:from>
    <xdr:to>
      <xdr:col>15</xdr:col>
      <xdr:colOff>101600</xdr:colOff>
      <xdr:row>77</xdr:row>
      <xdr:rowOff>91320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19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107847</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41111" y="12966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132595</xdr:rowOff>
    </xdr:from>
    <xdr:to>
      <xdr:col>10</xdr:col>
      <xdr:colOff>165100</xdr:colOff>
      <xdr:row>78</xdr:row>
      <xdr:rowOff>62745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33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79272</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109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109866</xdr:rowOff>
    </xdr:from>
    <xdr:to>
      <xdr:col>6</xdr:col>
      <xdr:colOff>38100</xdr:colOff>
      <xdr:row>78</xdr:row>
      <xdr:rowOff>40016</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311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56543</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086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a:extLst>
            <a:ext uri="{FF2B5EF4-FFF2-40B4-BE49-F238E27FC236}">
              <a16:creationId xmlns:a16="http://schemas.microsoft.com/office/drawing/2014/main" id="{00000000-0008-0000-06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167393</xdr:rowOff>
    </xdr:from>
    <xdr:to>
      <xdr:col>24</xdr:col>
      <xdr:colOff>62865</xdr:colOff>
      <xdr:row>98</xdr:row>
      <xdr:rowOff>152600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4633595" y="15597893"/>
          <a:ext cx="1270" cy="1356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156427</xdr:rowOff>
    </xdr:from>
    <xdr:ext cx="534377" cy="259045"/>
    <xdr:sp macro="" textlink="">
      <xdr:nvSpPr>
        <xdr:cNvPr id="233" name="扶助費最小値テキスト">
          <a:extLst>
            <a:ext uri="{FF2B5EF4-FFF2-40B4-BE49-F238E27FC236}">
              <a16:creationId xmlns:a16="http://schemas.microsoft.com/office/drawing/2014/main" id="{00000000-0008-0000-0600-0000E9000000}"/>
            </a:ext>
          </a:extLst>
        </xdr:cNvPr>
        <xdr:cNvSpPr txBox="1"/>
      </xdr:nvSpPr>
      <xdr:spPr>
        <a:xfrm>
          <a:off x="4686300" y="16958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152600</xdr:rowOff>
    </xdr:from>
    <xdr:to>
      <xdr:col>24</xdr:col>
      <xdr:colOff>152400</xdr:colOff>
      <xdr:row>98</xdr:row>
      <xdr:rowOff>152600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695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114070</xdr:rowOff>
    </xdr:from>
    <xdr:ext cx="599010" cy="259045"/>
    <xdr:sp macro="" textlink="">
      <xdr:nvSpPr>
        <xdr:cNvPr id="235" name="扶助費最大値テキスト">
          <a:extLst>
            <a:ext uri="{FF2B5EF4-FFF2-40B4-BE49-F238E27FC236}">
              <a16:creationId xmlns:a16="http://schemas.microsoft.com/office/drawing/2014/main" id="{00000000-0008-0000-0600-0000EB000000}"/>
            </a:ext>
          </a:extLst>
        </xdr:cNvPr>
        <xdr:cNvSpPr txBox="1"/>
      </xdr:nvSpPr>
      <xdr:spPr>
        <a:xfrm>
          <a:off x="4686300" y="15373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167393</xdr:rowOff>
    </xdr:from>
    <xdr:to>
      <xdr:col>24</xdr:col>
      <xdr:colOff>152400</xdr:colOff>
      <xdr:row>90</xdr:row>
      <xdr:rowOff>167393</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5597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8271</xdr:rowOff>
    </xdr:from>
    <xdr:to>
      <xdr:col>24</xdr:col>
      <xdr:colOff>63500</xdr:colOff>
      <xdr:row>97</xdr:row>
      <xdr:rowOff>114717</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3797300" y="16638921"/>
          <a:ext cx="838200" cy="106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21235</xdr:rowOff>
    </xdr:from>
    <xdr:ext cx="534377" cy="259045"/>
    <xdr:sp macro="" textlink="">
      <xdr:nvSpPr>
        <xdr:cNvPr id="238" name="扶助費平均値テキスト">
          <a:extLst>
            <a:ext uri="{FF2B5EF4-FFF2-40B4-BE49-F238E27FC236}">
              <a16:creationId xmlns:a16="http://schemas.microsoft.com/office/drawing/2014/main" id="{00000000-0008-0000-0600-0000EE000000}"/>
            </a:ext>
          </a:extLst>
        </xdr:cNvPr>
        <xdr:cNvSpPr txBox="1"/>
      </xdr:nvSpPr>
      <xdr:spPr>
        <a:xfrm>
          <a:off x="4686300" y="16308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169808</xdr:rowOff>
    </xdr:from>
    <xdr:to>
      <xdr:col>24</xdr:col>
      <xdr:colOff>114300</xdr:colOff>
      <xdr:row>96</xdr:row>
      <xdr:rowOff>99958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4584700" y="1645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8271</xdr:rowOff>
    </xdr:from>
    <xdr:to>
      <xdr:col>19</xdr:col>
      <xdr:colOff>177800</xdr:colOff>
      <xdr:row>98</xdr:row>
      <xdr:rowOff>154787</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908300" y="16638921"/>
          <a:ext cx="889000" cy="317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167326</xdr:rowOff>
    </xdr:from>
    <xdr:to>
      <xdr:col>20</xdr:col>
      <xdr:colOff>38100</xdr:colOff>
      <xdr:row>95</xdr:row>
      <xdr:rowOff>97476</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3746500" y="16283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114003</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3530111" y="16058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136908</xdr:rowOff>
    </xdr:from>
    <xdr:to>
      <xdr:col>15</xdr:col>
      <xdr:colOff>50800</xdr:colOff>
      <xdr:row>98</xdr:row>
      <xdr:rowOff>154787</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a:off x="2019300" y="16939008"/>
          <a:ext cx="889000" cy="17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155913</xdr:rowOff>
    </xdr:from>
    <xdr:to>
      <xdr:col>15</xdr:col>
      <xdr:colOff>101600</xdr:colOff>
      <xdr:row>97</xdr:row>
      <xdr:rowOff>86063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2857500" y="16615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102590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641111" y="16390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136908</xdr:rowOff>
    </xdr:from>
    <xdr:to>
      <xdr:col>10</xdr:col>
      <xdr:colOff>114300</xdr:colOff>
      <xdr:row>98</xdr:row>
      <xdr:rowOff>159702</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flipV="1">
          <a:off x="1130300" y="16939008"/>
          <a:ext cx="889000" cy="2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26541</xdr:rowOff>
    </xdr:from>
    <xdr:to>
      <xdr:col>10</xdr:col>
      <xdr:colOff>165100</xdr:colOff>
      <xdr:row>97</xdr:row>
      <xdr:rowOff>128141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968500" y="16657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144668</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752111" y="16432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43180</xdr:rowOff>
    </xdr:from>
    <xdr:to>
      <xdr:col>6</xdr:col>
      <xdr:colOff>38100</xdr:colOff>
      <xdr:row>97</xdr:row>
      <xdr:rowOff>144780</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079500" y="1667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161307</xdr:rowOff>
    </xdr:from>
    <xdr:ext cx="534377"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863111" y="16449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63917</xdr:rowOff>
    </xdr:from>
    <xdr:to>
      <xdr:col>24</xdr:col>
      <xdr:colOff>114300</xdr:colOff>
      <xdr:row>97</xdr:row>
      <xdr:rowOff>165517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4584700" y="16694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42344</xdr:rowOff>
    </xdr:from>
    <xdr:ext cx="534377" cy="259045"/>
    <xdr:sp macro="" textlink="">
      <xdr:nvSpPr>
        <xdr:cNvPr id="257" name="扶助費該当値テキスト">
          <a:extLst>
            <a:ext uri="{FF2B5EF4-FFF2-40B4-BE49-F238E27FC236}">
              <a16:creationId xmlns:a16="http://schemas.microsoft.com/office/drawing/2014/main" id="{00000000-0008-0000-0600-000001010000}"/>
            </a:ext>
          </a:extLst>
        </xdr:cNvPr>
        <xdr:cNvSpPr txBox="1"/>
      </xdr:nvSpPr>
      <xdr:spPr>
        <a:xfrm>
          <a:off x="4686300" y="16672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128921</xdr:rowOff>
    </xdr:from>
    <xdr:to>
      <xdr:col>20</xdr:col>
      <xdr:colOff>38100</xdr:colOff>
      <xdr:row>97</xdr:row>
      <xdr:rowOff>59071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3746500" y="16588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50198</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3530111" y="16680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103987</xdr:rowOff>
    </xdr:from>
    <xdr:to>
      <xdr:col>15</xdr:col>
      <xdr:colOff>101600</xdr:colOff>
      <xdr:row>99</xdr:row>
      <xdr:rowOff>34137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2857500" y="1690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25264</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2641111" y="16998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86108</xdr:rowOff>
    </xdr:from>
    <xdr:to>
      <xdr:col>10</xdr:col>
      <xdr:colOff>165100</xdr:colOff>
      <xdr:row>99</xdr:row>
      <xdr:rowOff>16258</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968500" y="1688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7385</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1752111" y="16980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108902</xdr:rowOff>
    </xdr:from>
    <xdr:to>
      <xdr:col>6</xdr:col>
      <xdr:colOff>38100</xdr:colOff>
      <xdr:row>99</xdr:row>
      <xdr:rowOff>39052</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079500" y="16911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30179</xdr:rowOff>
    </xdr:from>
    <xdr:ext cx="534377"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863111" y="17003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160800</xdr:rowOff>
    </xdr:from>
    <xdr:to>
      <xdr:col>54</xdr:col>
      <xdr:colOff>189865</xdr:colOff>
      <xdr:row>37</xdr:row>
      <xdr:rowOff>55429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04300"/>
          <a:ext cx="1270" cy="1094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59256</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02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55429</xdr:rowOff>
    </xdr:from>
    <xdr:to>
      <xdr:col>55</xdr:col>
      <xdr:colOff>88900</xdr:colOff>
      <xdr:row>37</xdr:row>
      <xdr:rowOff>55429</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399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107477</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79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160800</xdr:rowOff>
    </xdr:from>
    <xdr:to>
      <xdr:col>55</xdr:col>
      <xdr:colOff>88900</xdr:colOff>
      <xdr:row>30</xdr:row>
      <xdr:rowOff>160800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157718</xdr:rowOff>
    </xdr:from>
    <xdr:to>
      <xdr:col>55</xdr:col>
      <xdr:colOff>0</xdr:colOff>
      <xdr:row>37</xdr:row>
      <xdr:rowOff>16041</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329918"/>
          <a:ext cx="838200" cy="29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81538</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591083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58661</xdr:rowOff>
    </xdr:from>
    <xdr:to>
      <xdr:col>55</xdr:col>
      <xdr:colOff>50800</xdr:colOff>
      <xdr:row>35</xdr:row>
      <xdr:rowOff>160261</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9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67805</xdr:rowOff>
    </xdr:from>
    <xdr:to>
      <xdr:col>50</xdr:col>
      <xdr:colOff>114300</xdr:colOff>
      <xdr:row>37</xdr:row>
      <xdr:rowOff>16041</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5897105"/>
          <a:ext cx="889000" cy="462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103329</xdr:rowOff>
    </xdr:from>
    <xdr:to>
      <xdr:col>50</xdr:col>
      <xdr:colOff>165100</xdr:colOff>
      <xdr:row>36</xdr:row>
      <xdr:rowOff>33479</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04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50006</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879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67805</xdr:rowOff>
    </xdr:from>
    <xdr:to>
      <xdr:col>45</xdr:col>
      <xdr:colOff>177800</xdr:colOff>
      <xdr:row>37</xdr:row>
      <xdr:rowOff>85293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5897105"/>
          <a:ext cx="889000" cy="531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32</xdr:row>
      <xdr:rowOff>124155</xdr:rowOff>
    </xdr:from>
    <xdr:to>
      <xdr:col>46</xdr:col>
      <xdr:colOff>38100</xdr:colOff>
      <xdr:row>33</xdr:row>
      <xdr:rowOff>54305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561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31</xdr:row>
      <xdr:rowOff>70832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5385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85293</xdr:rowOff>
    </xdr:from>
    <xdr:to>
      <xdr:col>41</xdr:col>
      <xdr:colOff>50800</xdr:colOff>
      <xdr:row>37</xdr:row>
      <xdr:rowOff>110110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6972300" y="6428943"/>
          <a:ext cx="889000" cy="24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3376</xdr:rowOff>
    </xdr:from>
    <xdr:to>
      <xdr:col>41</xdr:col>
      <xdr:colOff>101600</xdr:colOff>
      <xdr:row>36</xdr:row>
      <xdr:rowOff>104976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5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121503</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94111" y="5950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25153</xdr:rowOff>
    </xdr:from>
    <xdr:to>
      <xdr:col>36</xdr:col>
      <xdr:colOff>165100</xdr:colOff>
      <xdr:row>36</xdr:row>
      <xdr:rowOff>126753</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19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143280</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05111" y="5972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106918</xdr:rowOff>
    </xdr:from>
    <xdr:to>
      <xdr:col>55</xdr:col>
      <xdr:colOff>50800</xdr:colOff>
      <xdr:row>37</xdr:row>
      <xdr:rowOff>37068</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279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21845</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19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136691</xdr:rowOff>
    </xdr:from>
    <xdr:to>
      <xdr:col>50</xdr:col>
      <xdr:colOff>165100</xdr:colOff>
      <xdr:row>37</xdr:row>
      <xdr:rowOff>66841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308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57968</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401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17005</xdr:rowOff>
    </xdr:from>
    <xdr:to>
      <xdr:col>46</xdr:col>
      <xdr:colOff>38100</xdr:colOff>
      <xdr:row>34</xdr:row>
      <xdr:rowOff>118605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584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109732</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939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34493</xdr:rowOff>
    </xdr:from>
    <xdr:to>
      <xdr:col>41</xdr:col>
      <xdr:colOff>101600</xdr:colOff>
      <xdr:row>37</xdr:row>
      <xdr:rowOff>136093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37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127220</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470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59310</xdr:rowOff>
    </xdr:from>
    <xdr:to>
      <xdr:col>36</xdr:col>
      <xdr:colOff>165100</xdr:colOff>
      <xdr:row>37</xdr:row>
      <xdr:rowOff>160910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40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152037</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705111" y="6495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93628</xdr:rowOff>
    </xdr:from>
    <xdr:to>
      <xdr:col>54</xdr:col>
      <xdr:colOff>189865</xdr:colOff>
      <xdr:row>59</xdr:row>
      <xdr:rowOff>30348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666128"/>
          <a:ext cx="1270" cy="1479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34175</xdr:rowOff>
    </xdr:from>
    <xdr:ext cx="534377"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149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30348</xdr:rowOff>
    </xdr:from>
    <xdr:to>
      <xdr:col>55</xdr:col>
      <xdr:colOff>88900</xdr:colOff>
      <xdr:row>59</xdr:row>
      <xdr:rowOff>30348</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145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40305</xdr:rowOff>
    </xdr:from>
    <xdr:ext cx="599010"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441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93628</xdr:rowOff>
    </xdr:from>
    <xdr:to>
      <xdr:col>55</xdr:col>
      <xdr:colOff>88900</xdr:colOff>
      <xdr:row>50</xdr:row>
      <xdr:rowOff>93628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666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20070</xdr:rowOff>
    </xdr:from>
    <xdr:to>
      <xdr:col>55</xdr:col>
      <xdr:colOff>0</xdr:colOff>
      <xdr:row>59</xdr:row>
      <xdr:rowOff>51636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10135620"/>
          <a:ext cx="838200" cy="31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103590</xdr:rowOff>
    </xdr:from>
    <xdr:ext cx="534377"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7047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80713</xdr:rowOff>
    </xdr:from>
    <xdr:to>
      <xdr:col>55</xdr:col>
      <xdr:colOff>50800</xdr:colOff>
      <xdr:row>58</xdr:row>
      <xdr:rowOff>10863</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9853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23927</xdr:rowOff>
    </xdr:from>
    <xdr:to>
      <xdr:col>50</xdr:col>
      <xdr:colOff>114300</xdr:colOff>
      <xdr:row>59</xdr:row>
      <xdr:rowOff>51636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8750300" y="10139477"/>
          <a:ext cx="889000" cy="27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110317</xdr:rowOff>
    </xdr:from>
    <xdr:to>
      <xdr:col>50</xdr:col>
      <xdr:colOff>165100</xdr:colOff>
      <xdr:row>58</xdr:row>
      <xdr:rowOff>40467</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9882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56994</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72111" y="9658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16857</xdr:rowOff>
    </xdr:from>
    <xdr:to>
      <xdr:col>45</xdr:col>
      <xdr:colOff>177800</xdr:colOff>
      <xdr:row>59</xdr:row>
      <xdr:rowOff>23927</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9960957"/>
          <a:ext cx="889000" cy="178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81402</xdr:rowOff>
    </xdr:from>
    <xdr:to>
      <xdr:col>46</xdr:col>
      <xdr:colOff>38100</xdr:colOff>
      <xdr:row>58</xdr:row>
      <xdr:rowOff>11552</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9854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28079</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83111" y="9629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16857</xdr:rowOff>
    </xdr:from>
    <xdr:to>
      <xdr:col>41</xdr:col>
      <xdr:colOff>50800</xdr:colOff>
      <xdr:row>59</xdr:row>
      <xdr:rowOff>49302</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6972300" y="9960957"/>
          <a:ext cx="889000" cy="203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85661</xdr:rowOff>
    </xdr:from>
    <xdr:to>
      <xdr:col>41</xdr:col>
      <xdr:colOff>101600</xdr:colOff>
      <xdr:row>58</xdr:row>
      <xdr:rowOff>15811</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985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32338</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94111" y="9633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37458</xdr:rowOff>
    </xdr:from>
    <xdr:to>
      <xdr:col>36</xdr:col>
      <xdr:colOff>165100</xdr:colOff>
      <xdr:row>57</xdr:row>
      <xdr:rowOff>139058</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9810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155585</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9585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140720</xdr:rowOff>
    </xdr:from>
    <xdr:to>
      <xdr:col>55</xdr:col>
      <xdr:colOff>50800</xdr:colOff>
      <xdr:row>59</xdr:row>
      <xdr:rowOff>70870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1008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55647</xdr:rowOff>
    </xdr:from>
    <xdr:ext cx="534377"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999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836</xdr:rowOff>
    </xdr:from>
    <xdr:to>
      <xdr:col>50</xdr:col>
      <xdr:colOff>165100</xdr:colOff>
      <xdr:row>59</xdr:row>
      <xdr:rowOff>102436</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10116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93563</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72111" y="10209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144577</xdr:rowOff>
    </xdr:from>
    <xdr:to>
      <xdr:col>46</xdr:col>
      <xdr:colOff>38100</xdr:colOff>
      <xdr:row>59</xdr:row>
      <xdr:rowOff>74727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10088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65854</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10181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137507</xdr:rowOff>
    </xdr:from>
    <xdr:to>
      <xdr:col>41</xdr:col>
      <xdr:colOff>101600</xdr:colOff>
      <xdr:row>58</xdr:row>
      <xdr:rowOff>67657</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91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58784</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4111" y="10002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169952</xdr:rowOff>
    </xdr:from>
    <xdr:to>
      <xdr:col>36</xdr:col>
      <xdr:colOff>165100</xdr:colOff>
      <xdr:row>59</xdr:row>
      <xdr:rowOff>100102</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1011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91229</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705111" y="10206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61907</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063407"/>
          <a:ext cx="1270" cy="1449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8584</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838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61907</xdr:rowOff>
    </xdr:from>
    <xdr:to>
      <xdr:col>55</xdr:col>
      <xdr:colOff>88900</xdr:colOff>
      <xdr:row>70</xdr:row>
      <xdr:rowOff>61907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063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106101</xdr:rowOff>
    </xdr:from>
    <xdr:to>
      <xdr:col>55</xdr:col>
      <xdr:colOff>0</xdr:colOff>
      <xdr:row>78</xdr:row>
      <xdr:rowOff>139700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479201"/>
          <a:ext cx="838200" cy="33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145062</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752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122185</xdr:rowOff>
    </xdr:from>
    <xdr:to>
      <xdr:col>55</xdr:col>
      <xdr:colOff>50800</xdr:colOff>
      <xdr:row>78</xdr:row>
      <xdr:rowOff>52335</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2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131173</xdr:rowOff>
    </xdr:from>
    <xdr:to>
      <xdr:col>50</xdr:col>
      <xdr:colOff>114300</xdr:colOff>
      <xdr:row>78</xdr:row>
      <xdr:rowOff>139700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504273"/>
          <a:ext cx="889000" cy="8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149871</xdr:rowOff>
    </xdr:from>
    <xdr:to>
      <xdr:col>50</xdr:col>
      <xdr:colOff>165100</xdr:colOff>
      <xdr:row>78</xdr:row>
      <xdr:rowOff>80021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51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96548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26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18546</xdr:rowOff>
    </xdr:from>
    <xdr:to>
      <xdr:col>45</xdr:col>
      <xdr:colOff>177800</xdr:colOff>
      <xdr:row>78</xdr:row>
      <xdr:rowOff>131173</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391646"/>
          <a:ext cx="889000" cy="112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121841</xdr:rowOff>
    </xdr:from>
    <xdr:to>
      <xdr:col>46</xdr:col>
      <xdr:colOff>38100</xdr:colOff>
      <xdr:row>78</xdr:row>
      <xdr:rowOff>51991</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23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68518</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09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18546</xdr:rowOff>
    </xdr:from>
    <xdr:to>
      <xdr:col>41</xdr:col>
      <xdr:colOff>50800</xdr:colOff>
      <xdr:row>78</xdr:row>
      <xdr:rowOff>136505</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391646"/>
          <a:ext cx="889000" cy="117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118188</xdr:rowOff>
    </xdr:from>
    <xdr:to>
      <xdr:col>41</xdr:col>
      <xdr:colOff>101600</xdr:colOff>
      <xdr:row>78</xdr:row>
      <xdr:rowOff>48338</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19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64865</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5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111362</xdr:rowOff>
    </xdr:from>
    <xdr:to>
      <xdr:col>36</xdr:col>
      <xdr:colOff>165100</xdr:colOff>
      <xdr:row>78</xdr:row>
      <xdr:rowOff>41512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1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58039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8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55301</xdr:rowOff>
    </xdr:from>
    <xdr:to>
      <xdr:col>55</xdr:col>
      <xdr:colOff>50800</xdr:colOff>
      <xdr:row>78</xdr:row>
      <xdr:rowOff>156901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28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141678</xdr:rowOff>
    </xdr:from>
    <xdr:ext cx="469744"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43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88900</xdr:rowOff>
    </xdr:from>
    <xdr:to>
      <xdr:col>50</xdr:col>
      <xdr:colOff>165100</xdr:colOff>
      <xdr:row>79</xdr:row>
      <xdr:rowOff>19050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79</xdr:row>
      <xdr:rowOff>10177</xdr:rowOff>
    </xdr:from>
    <xdr:ext cx="249299"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514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80373</xdr:rowOff>
    </xdr:from>
    <xdr:to>
      <xdr:col>46</xdr:col>
      <xdr:colOff>38100</xdr:colOff>
      <xdr:row>79</xdr:row>
      <xdr:rowOff>10523</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53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1650</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546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139196</xdr:rowOff>
    </xdr:from>
    <xdr:to>
      <xdr:col>41</xdr:col>
      <xdr:colOff>101600</xdr:colOff>
      <xdr:row>78</xdr:row>
      <xdr:rowOff>69346</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340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60473</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43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85705</xdr:rowOff>
    </xdr:from>
    <xdr:to>
      <xdr:col>36</xdr:col>
      <xdr:colOff>165100</xdr:colOff>
      <xdr:row>79</xdr:row>
      <xdr:rowOff>15855</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58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6982</xdr:rowOff>
    </xdr:from>
    <xdr:ext cx="378565"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83017" y="135515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54263</xdr:rowOff>
    </xdr:from>
    <xdr:to>
      <xdr:col>54</xdr:col>
      <xdr:colOff>189865</xdr:colOff>
      <xdr:row>98</xdr:row>
      <xdr:rowOff>120214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827663"/>
          <a:ext cx="1270" cy="10946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124041</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2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120214</xdr:rowOff>
    </xdr:from>
    <xdr:to>
      <xdr:col>55</xdr:col>
      <xdr:colOff>88900</xdr:colOff>
      <xdr:row>98</xdr:row>
      <xdr:rowOff>120214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2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940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602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54263</xdr:rowOff>
    </xdr:from>
    <xdr:to>
      <xdr:col>55</xdr:col>
      <xdr:colOff>88900</xdr:colOff>
      <xdr:row>92</xdr:row>
      <xdr:rowOff>54263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827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78989</xdr:rowOff>
    </xdr:from>
    <xdr:to>
      <xdr:col>55</xdr:col>
      <xdr:colOff>0</xdr:colOff>
      <xdr:row>98</xdr:row>
      <xdr:rowOff>84365</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881089"/>
          <a:ext cx="838200" cy="5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37222</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496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14345</xdr:rowOff>
    </xdr:from>
    <xdr:to>
      <xdr:col>55</xdr:col>
      <xdr:colOff>50800</xdr:colOff>
      <xdr:row>97</xdr:row>
      <xdr:rowOff>115945</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64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47081</xdr:rowOff>
    </xdr:from>
    <xdr:to>
      <xdr:col>50</xdr:col>
      <xdr:colOff>114300</xdr:colOff>
      <xdr:row>98</xdr:row>
      <xdr:rowOff>84365</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849181"/>
          <a:ext cx="889000" cy="37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39463</xdr:rowOff>
    </xdr:from>
    <xdr:to>
      <xdr:col>50</xdr:col>
      <xdr:colOff>165100</xdr:colOff>
      <xdr:row>97</xdr:row>
      <xdr:rowOff>141063</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67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157590</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44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110705</xdr:rowOff>
    </xdr:from>
    <xdr:to>
      <xdr:col>45</xdr:col>
      <xdr:colOff>177800</xdr:colOff>
      <xdr:row>98</xdr:row>
      <xdr:rowOff>47081</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741355"/>
          <a:ext cx="889000" cy="107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15839</xdr:rowOff>
    </xdr:from>
    <xdr:to>
      <xdr:col>46</xdr:col>
      <xdr:colOff>38100</xdr:colOff>
      <xdr:row>97</xdr:row>
      <xdr:rowOff>117439</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64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133966</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42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110705</xdr:rowOff>
    </xdr:from>
    <xdr:to>
      <xdr:col>41</xdr:col>
      <xdr:colOff>50800</xdr:colOff>
      <xdr:row>98</xdr:row>
      <xdr:rowOff>74476</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741355"/>
          <a:ext cx="889000" cy="135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24919</xdr:rowOff>
    </xdr:from>
    <xdr:to>
      <xdr:col>41</xdr:col>
      <xdr:colOff>101600</xdr:colOff>
      <xdr:row>97</xdr:row>
      <xdr:rowOff>126519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655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143046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430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140343</xdr:rowOff>
    </xdr:from>
    <xdr:to>
      <xdr:col>36</xdr:col>
      <xdr:colOff>165100</xdr:colOff>
      <xdr:row>97</xdr:row>
      <xdr:rowOff>70493</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59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87020</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37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28189</xdr:rowOff>
    </xdr:from>
    <xdr:to>
      <xdr:col>55</xdr:col>
      <xdr:colOff>50800</xdr:colOff>
      <xdr:row>98</xdr:row>
      <xdr:rowOff>129789</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83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114566</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45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33565</xdr:rowOff>
    </xdr:from>
    <xdr:to>
      <xdr:col>50</xdr:col>
      <xdr:colOff>165100</xdr:colOff>
      <xdr:row>98</xdr:row>
      <xdr:rowOff>135165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3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126292</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928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167731</xdr:rowOff>
    </xdr:from>
    <xdr:to>
      <xdr:col>46</xdr:col>
      <xdr:colOff>38100</xdr:colOff>
      <xdr:row>98</xdr:row>
      <xdr:rowOff>97881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798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89008</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891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59905</xdr:rowOff>
    </xdr:from>
    <xdr:to>
      <xdr:col>41</xdr:col>
      <xdr:colOff>101600</xdr:colOff>
      <xdr:row>97</xdr:row>
      <xdr:rowOff>161505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69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152632</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783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23676</xdr:rowOff>
    </xdr:from>
    <xdr:to>
      <xdr:col>36</xdr:col>
      <xdr:colOff>165100</xdr:colOff>
      <xdr:row>98</xdr:row>
      <xdr:rowOff>125276</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82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116403</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918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災害復旧事業費グラフ枠">
          <a:extLst>
            <a:ext uri="{FF2B5EF4-FFF2-40B4-BE49-F238E27FC236}">
              <a16:creationId xmlns:a16="http://schemas.microsoft.com/office/drawing/2014/main" id="{00000000-0008-0000-06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103816</xdr:rowOff>
    </xdr:from>
    <xdr:to>
      <xdr:col>85</xdr:col>
      <xdr:colOff>126364</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6317595" y="5247316"/>
          <a:ext cx="1269" cy="1538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121148</xdr:rowOff>
    </xdr:from>
    <xdr:ext cx="249299" cy="259045"/>
    <xdr:sp macro="" textlink="">
      <xdr:nvSpPr>
        <xdr:cNvPr id="516" name="災害復旧事業費最小値テキスト">
          <a:extLst>
            <a:ext uri="{FF2B5EF4-FFF2-40B4-BE49-F238E27FC236}">
              <a16:creationId xmlns:a16="http://schemas.microsoft.com/office/drawing/2014/main" id="{00000000-0008-0000-0600-000004020000}"/>
            </a:ext>
          </a:extLst>
        </xdr:cNvPr>
        <xdr:cNvSpPr txBox="1"/>
      </xdr:nvSpPr>
      <xdr:spPr>
        <a:xfrm>
          <a:off x="16370300" y="68076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50493</xdr:rowOff>
    </xdr:from>
    <xdr:ext cx="599010" cy="259045"/>
    <xdr:sp macro="" textlink="">
      <xdr:nvSpPr>
        <xdr:cNvPr id="518" name="災害復旧事業費最大値テキスト">
          <a:extLst>
            <a:ext uri="{FF2B5EF4-FFF2-40B4-BE49-F238E27FC236}">
              <a16:creationId xmlns:a16="http://schemas.microsoft.com/office/drawing/2014/main" id="{00000000-0008-0000-0600-000006020000}"/>
            </a:ext>
          </a:extLst>
        </xdr:cNvPr>
        <xdr:cNvSpPr txBox="1"/>
      </xdr:nvSpPr>
      <xdr:spPr>
        <a:xfrm>
          <a:off x="16370300" y="5022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103816</xdr:rowOff>
    </xdr:from>
    <xdr:to>
      <xdr:col>86</xdr:col>
      <xdr:colOff>25400</xdr:colOff>
      <xdr:row>30</xdr:row>
      <xdr:rowOff>103816</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5247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84333</xdr:rowOff>
    </xdr:from>
    <xdr:to>
      <xdr:col>85</xdr:col>
      <xdr:colOff>127000</xdr:colOff>
      <xdr:row>39</xdr:row>
      <xdr:rowOff>88519</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5481300" y="6770883"/>
          <a:ext cx="838200" cy="4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38599</xdr:rowOff>
    </xdr:from>
    <xdr:ext cx="469744" cy="259045"/>
    <xdr:sp macro="" textlink="">
      <xdr:nvSpPr>
        <xdr:cNvPr id="521" name="災害復旧事業費平均値テキスト">
          <a:extLst>
            <a:ext uri="{FF2B5EF4-FFF2-40B4-BE49-F238E27FC236}">
              <a16:creationId xmlns:a16="http://schemas.microsoft.com/office/drawing/2014/main" id="{00000000-0008-0000-0600-000009020000}"/>
            </a:ext>
          </a:extLst>
        </xdr:cNvPr>
        <xdr:cNvSpPr txBox="1"/>
      </xdr:nvSpPr>
      <xdr:spPr>
        <a:xfrm>
          <a:off x="16370300" y="65536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15722</xdr:rowOff>
    </xdr:from>
    <xdr:to>
      <xdr:col>85</xdr:col>
      <xdr:colOff>177800</xdr:colOff>
      <xdr:row>39</xdr:row>
      <xdr:rowOff>117322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6268700" y="6702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77860</xdr:rowOff>
    </xdr:from>
    <xdr:to>
      <xdr:col>81</xdr:col>
      <xdr:colOff>50800</xdr:colOff>
      <xdr:row>39</xdr:row>
      <xdr:rowOff>84333</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4592300" y="6764410"/>
          <a:ext cx="889000" cy="6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17423</xdr:rowOff>
    </xdr:from>
    <xdr:to>
      <xdr:col>81</xdr:col>
      <xdr:colOff>101600</xdr:colOff>
      <xdr:row>39</xdr:row>
      <xdr:rowOff>119023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5430500" y="670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135550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5246428" y="6479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77860</xdr:rowOff>
    </xdr:from>
    <xdr:to>
      <xdr:col>76</xdr:col>
      <xdr:colOff>114300</xdr:colOff>
      <xdr:row>39</xdr:row>
      <xdr:rowOff>96867</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3703300" y="6764410"/>
          <a:ext cx="889000" cy="1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168407</xdr:rowOff>
    </xdr:from>
    <xdr:to>
      <xdr:col>76</xdr:col>
      <xdr:colOff>165100</xdr:colOff>
      <xdr:row>39</xdr:row>
      <xdr:rowOff>98557</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4541500" y="6683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115084</xdr:rowOff>
    </xdr:from>
    <xdr:ext cx="534377"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325111" y="6458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96867</xdr:rowOff>
    </xdr:from>
    <xdr:to>
      <xdr:col>71</xdr:col>
      <xdr:colOff>177800</xdr:colOff>
      <xdr:row>39</xdr:row>
      <xdr:rowOff>98878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2814300" y="6783417"/>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3913</xdr:rowOff>
    </xdr:from>
    <xdr:to>
      <xdr:col>72</xdr:col>
      <xdr:colOff>38100</xdr:colOff>
      <xdr:row>39</xdr:row>
      <xdr:rowOff>105513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3652500" y="669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122040</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436111" y="646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17864</xdr:rowOff>
    </xdr:from>
    <xdr:to>
      <xdr:col>67</xdr:col>
      <xdr:colOff>101600</xdr:colOff>
      <xdr:row>39</xdr:row>
      <xdr:rowOff>119464</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2763500" y="670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135991</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579428" y="647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37719</xdr:rowOff>
    </xdr:from>
    <xdr:to>
      <xdr:col>85</xdr:col>
      <xdr:colOff>177800</xdr:colOff>
      <xdr:row>39</xdr:row>
      <xdr:rowOff>139319</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6268700" y="6724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165598</xdr:rowOff>
    </xdr:from>
    <xdr:ext cx="469744" cy="259045"/>
    <xdr:sp macro="" textlink="">
      <xdr:nvSpPr>
        <xdr:cNvPr id="540" name="災害復旧事業費該当値テキスト">
          <a:extLst>
            <a:ext uri="{FF2B5EF4-FFF2-40B4-BE49-F238E27FC236}">
              <a16:creationId xmlns:a16="http://schemas.microsoft.com/office/drawing/2014/main" id="{00000000-0008-0000-0600-00001C020000}"/>
            </a:ext>
          </a:extLst>
        </xdr:cNvPr>
        <xdr:cNvSpPr txBox="1"/>
      </xdr:nvSpPr>
      <xdr:spPr>
        <a:xfrm>
          <a:off x="16370300" y="6680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33533</xdr:rowOff>
    </xdr:from>
    <xdr:to>
      <xdr:col>81</xdr:col>
      <xdr:colOff>101600</xdr:colOff>
      <xdr:row>39</xdr:row>
      <xdr:rowOff>135133</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5430500" y="6720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126260</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46428" y="6812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27060</xdr:rowOff>
    </xdr:from>
    <xdr:to>
      <xdr:col>76</xdr:col>
      <xdr:colOff>165100</xdr:colOff>
      <xdr:row>39</xdr:row>
      <xdr:rowOff>128660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4541500" y="671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119787</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357428" y="6806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46067</xdr:rowOff>
    </xdr:from>
    <xdr:to>
      <xdr:col>72</xdr:col>
      <xdr:colOff>38100</xdr:colOff>
      <xdr:row>39</xdr:row>
      <xdr:rowOff>147667</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3652500" y="6732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138794</xdr:rowOff>
    </xdr:from>
    <xdr:ext cx="378565"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3514017" y="68253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51</xdr:row>
      <xdr:rowOff>4535</xdr:rowOff>
    </xdr:from>
    <xdr:to>
      <xdr:col>76</xdr:col>
      <xdr:colOff>165100</xdr:colOff>
      <xdr:row>51</xdr:row>
      <xdr:rowOff>106135</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4541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49</xdr:row>
      <xdr:rowOff>122662</xdr:rowOff>
    </xdr:from>
    <xdr:ext cx="313932"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35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公債費グラフ枠">
          <a:extLst>
            <a:ext uri="{FF2B5EF4-FFF2-40B4-BE49-F238E27FC236}">
              <a16:creationId xmlns:a16="http://schemas.microsoft.com/office/drawing/2014/main" id="{00000000-0008-0000-06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166850</xdr:rowOff>
    </xdr:from>
    <xdr:to>
      <xdr:col>85</xdr:col>
      <xdr:colOff>126364</xdr:colOff>
      <xdr:row>78</xdr:row>
      <xdr:rowOff>75113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6317595" y="11996900"/>
          <a:ext cx="1269" cy="1451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78940</xdr:rowOff>
    </xdr:from>
    <xdr:ext cx="534377" cy="259045"/>
    <xdr:sp macro="" textlink="">
      <xdr:nvSpPr>
        <xdr:cNvPr id="632" name="公債費最小値テキスト">
          <a:extLst>
            <a:ext uri="{FF2B5EF4-FFF2-40B4-BE49-F238E27FC236}">
              <a16:creationId xmlns:a16="http://schemas.microsoft.com/office/drawing/2014/main" id="{00000000-0008-0000-0600-000078020000}"/>
            </a:ext>
          </a:extLst>
        </xdr:cNvPr>
        <xdr:cNvSpPr txBox="1"/>
      </xdr:nvSpPr>
      <xdr:spPr>
        <a:xfrm>
          <a:off x="16370300" y="13452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75113</xdr:rowOff>
    </xdr:from>
    <xdr:to>
      <xdr:col>86</xdr:col>
      <xdr:colOff>25400</xdr:colOff>
      <xdr:row>78</xdr:row>
      <xdr:rowOff>75113</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3448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113527</xdr:rowOff>
    </xdr:from>
    <xdr:ext cx="599010" cy="259045"/>
    <xdr:sp macro="" textlink="">
      <xdr:nvSpPr>
        <xdr:cNvPr id="634" name="公債費最大値テキスト">
          <a:extLst>
            <a:ext uri="{FF2B5EF4-FFF2-40B4-BE49-F238E27FC236}">
              <a16:creationId xmlns:a16="http://schemas.microsoft.com/office/drawing/2014/main" id="{00000000-0008-0000-0600-00007A020000}"/>
            </a:ext>
          </a:extLst>
        </xdr:cNvPr>
        <xdr:cNvSpPr txBox="1"/>
      </xdr:nvSpPr>
      <xdr:spPr>
        <a:xfrm>
          <a:off x="16370300" y="11772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166850</xdr:rowOff>
    </xdr:from>
    <xdr:to>
      <xdr:col>86</xdr:col>
      <xdr:colOff>25400</xdr:colOff>
      <xdr:row>69</xdr:row>
      <xdr:rowOff>166850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6230600" y="119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35618</xdr:rowOff>
    </xdr:from>
    <xdr:to>
      <xdr:col>85</xdr:col>
      <xdr:colOff>127000</xdr:colOff>
      <xdr:row>77</xdr:row>
      <xdr:rowOff>43948</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5481300" y="13237268"/>
          <a:ext cx="838200" cy="8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30799</xdr:rowOff>
    </xdr:from>
    <xdr:ext cx="534377" cy="259045"/>
    <xdr:sp macro="" textlink="">
      <xdr:nvSpPr>
        <xdr:cNvPr id="637" name="公債費平均値テキスト">
          <a:extLst>
            <a:ext uri="{FF2B5EF4-FFF2-40B4-BE49-F238E27FC236}">
              <a16:creationId xmlns:a16="http://schemas.microsoft.com/office/drawing/2014/main" id="{00000000-0008-0000-0600-00007D020000}"/>
            </a:ext>
          </a:extLst>
        </xdr:cNvPr>
        <xdr:cNvSpPr txBox="1"/>
      </xdr:nvSpPr>
      <xdr:spPr>
        <a:xfrm>
          <a:off x="16370300" y="128895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7922</xdr:rowOff>
    </xdr:from>
    <xdr:to>
      <xdr:col>85</xdr:col>
      <xdr:colOff>177800</xdr:colOff>
      <xdr:row>76</xdr:row>
      <xdr:rowOff>109522</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6268700" y="13038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38681</xdr:rowOff>
    </xdr:from>
    <xdr:to>
      <xdr:col>81</xdr:col>
      <xdr:colOff>50800</xdr:colOff>
      <xdr:row>77</xdr:row>
      <xdr:rowOff>43948</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a:off x="14592300" y="13240331"/>
          <a:ext cx="889000" cy="5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26065</xdr:rowOff>
    </xdr:from>
    <xdr:to>
      <xdr:col>81</xdr:col>
      <xdr:colOff>101600</xdr:colOff>
      <xdr:row>76</xdr:row>
      <xdr:rowOff>127665</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5430500" y="130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144193</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14111" y="12831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38681</xdr:rowOff>
    </xdr:from>
    <xdr:to>
      <xdr:col>76</xdr:col>
      <xdr:colOff>114300</xdr:colOff>
      <xdr:row>77</xdr:row>
      <xdr:rowOff>47558</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3703300" y="13240331"/>
          <a:ext cx="889000" cy="8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61757</xdr:rowOff>
    </xdr:from>
    <xdr:to>
      <xdr:col>76</xdr:col>
      <xdr:colOff>165100</xdr:colOff>
      <xdr:row>76</xdr:row>
      <xdr:rowOff>163357</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4541500" y="13091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8434</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2867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47558</xdr:rowOff>
    </xdr:from>
    <xdr:to>
      <xdr:col>71</xdr:col>
      <xdr:colOff>177800</xdr:colOff>
      <xdr:row>77</xdr:row>
      <xdr:rowOff>64901</xdr:rowOff>
    </xdr:to>
    <xdr:cxnSp macro="">
      <xdr:nvCxnSpPr>
        <xdr:cNvPr id="645" name="直線コネクタ 644">
          <a:extLst>
            <a:ext uri="{FF2B5EF4-FFF2-40B4-BE49-F238E27FC236}">
              <a16:creationId xmlns:a16="http://schemas.microsoft.com/office/drawing/2014/main" id="{00000000-0008-0000-0600-000085020000}"/>
            </a:ext>
          </a:extLst>
        </xdr:cNvPr>
        <xdr:cNvCxnSpPr/>
      </xdr:nvCxnSpPr>
      <xdr:spPr>
        <a:xfrm flipV="1">
          <a:off x="12814300" y="13249208"/>
          <a:ext cx="889000" cy="17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49650</xdr:rowOff>
    </xdr:from>
    <xdr:to>
      <xdr:col>72</xdr:col>
      <xdr:colOff>38100</xdr:colOff>
      <xdr:row>76</xdr:row>
      <xdr:rowOff>151250</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3652500" y="1307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167777</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2855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77553</xdr:rowOff>
    </xdr:from>
    <xdr:to>
      <xdr:col>67</xdr:col>
      <xdr:colOff>101600</xdr:colOff>
      <xdr:row>77</xdr:row>
      <xdr:rowOff>7703</xdr:rowOff>
    </xdr:to>
    <xdr:sp macro="" textlink="">
      <xdr:nvSpPr>
        <xdr:cNvPr id="648" name="フローチャート: 判断 647">
          <a:extLst>
            <a:ext uri="{FF2B5EF4-FFF2-40B4-BE49-F238E27FC236}">
              <a16:creationId xmlns:a16="http://schemas.microsoft.com/office/drawing/2014/main" id="{00000000-0008-0000-0600-000088020000}"/>
            </a:ext>
          </a:extLst>
        </xdr:cNvPr>
        <xdr:cNvSpPr/>
      </xdr:nvSpPr>
      <xdr:spPr>
        <a:xfrm>
          <a:off x="12763500" y="1310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24231</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2882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156268</xdr:rowOff>
    </xdr:from>
    <xdr:to>
      <xdr:col>85</xdr:col>
      <xdr:colOff>177800</xdr:colOff>
      <xdr:row>77</xdr:row>
      <xdr:rowOff>86418</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6268700" y="13186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134695</xdr:rowOff>
    </xdr:from>
    <xdr:ext cx="534377" cy="259045"/>
    <xdr:sp macro="" textlink="">
      <xdr:nvSpPr>
        <xdr:cNvPr id="656" name="公債費該当値テキスト">
          <a:extLst>
            <a:ext uri="{FF2B5EF4-FFF2-40B4-BE49-F238E27FC236}">
              <a16:creationId xmlns:a16="http://schemas.microsoft.com/office/drawing/2014/main" id="{00000000-0008-0000-0600-000090020000}"/>
            </a:ext>
          </a:extLst>
        </xdr:cNvPr>
        <xdr:cNvSpPr txBox="1"/>
      </xdr:nvSpPr>
      <xdr:spPr>
        <a:xfrm>
          <a:off x="16370300" y="13164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164598</xdr:rowOff>
    </xdr:from>
    <xdr:to>
      <xdr:col>81</xdr:col>
      <xdr:colOff>101600</xdr:colOff>
      <xdr:row>77</xdr:row>
      <xdr:rowOff>94748</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5430500" y="1319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85875</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5214111" y="13287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159331</xdr:rowOff>
    </xdr:from>
    <xdr:to>
      <xdr:col>76</xdr:col>
      <xdr:colOff>165100</xdr:colOff>
      <xdr:row>77</xdr:row>
      <xdr:rowOff>89481</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4541500" y="13189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80608</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4325111" y="13282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168208</xdr:rowOff>
    </xdr:from>
    <xdr:to>
      <xdr:col>72</xdr:col>
      <xdr:colOff>38100</xdr:colOff>
      <xdr:row>77</xdr:row>
      <xdr:rowOff>98358</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3652500" y="13198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89485</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3436111" y="13291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14101</xdr:rowOff>
    </xdr:from>
    <xdr:to>
      <xdr:col>67</xdr:col>
      <xdr:colOff>101600</xdr:colOff>
      <xdr:row>77</xdr:row>
      <xdr:rowOff>115701</xdr:rowOff>
    </xdr:to>
    <xdr:sp macro="" textlink="">
      <xdr:nvSpPr>
        <xdr:cNvPr id="663" name="楕円 662">
          <a:extLst>
            <a:ext uri="{FF2B5EF4-FFF2-40B4-BE49-F238E27FC236}">
              <a16:creationId xmlns:a16="http://schemas.microsoft.com/office/drawing/2014/main" id="{00000000-0008-0000-0600-000097020000}"/>
            </a:ext>
          </a:extLst>
        </xdr:cNvPr>
        <xdr:cNvSpPr/>
      </xdr:nvSpPr>
      <xdr:spPr>
        <a:xfrm>
          <a:off x="12763500" y="13215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106828</xdr:rowOff>
    </xdr:from>
    <xdr:ext cx="534377"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547111" y="13308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積立金グラフ枠">
          <a:extLst>
            <a:ext uri="{FF2B5EF4-FFF2-40B4-BE49-F238E27FC236}">
              <a16:creationId xmlns:a16="http://schemas.microsoft.com/office/drawing/2014/main" id="{00000000-0008-0000-06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79890</xdr:rowOff>
    </xdr:from>
    <xdr:to>
      <xdr:col>85</xdr:col>
      <xdr:colOff>126364</xdr:colOff>
      <xdr:row>98</xdr:row>
      <xdr:rowOff>132107</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6317595" y="15853290"/>
          <a:ext cx="1269" cy="1080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135934</xdr:rowOff>
    </xdr:from>
    <xdr:ext cx="469744" cy="259045"/>
    <xdr:sp macro="" textlink="">
      <xdr:nvSpPr>
        <xdr:cNvPr id="687" name="積立金最小値テキスト">
          <a:extLst>
            <a:ext uri="{FF2B5EF4-FFF2-40B4-BE49-F238E27FC236}">
              <a16:creationId xmlns:a16="http://schemas.microsoft.com/office/drawing/2014/main" id="{00000000-0008-0000-0600-0000AF020000}"/>
            </a:ext>
          </a:extLst>
        </xdr:cNvPr>
        <xdr:cNvSpPr txBox="1"/>
      </xdr:nvSpPr>
      <xdr:spPr>
        <a:xfrm>
          <a:off x="16370300" y="16938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132107</xdr:rowOff>
    </xdr:from>
    <xdr:to>
      <xdr:col>86</xdr:col>
      <xdr:colOff>25400</xdr:colOff>
      <xdr:row>98</xdr:row>
      <xdr:rowOff>132107</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6934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26567</xdr:rowOff>
    </xdr:from>
    <xdr:ext cx="599010" cy="259045"/>
    <xdr:sp macro="" textlink="">
      <xdr:nvSpPr>
        <xdr:cNvPr id="689" name="積立金最大値テキスト">
          <a:extLst>
            <a:ext uri="{FF2B5EF4-FFF2-40B4-BE49-F238E27FC236}">
              <a16:creationId xmlns:a16="http://schemas.microsoft.com/office/drawing/2014/main" id="{00000000-0008-0000-0600-0000B1020000}"/>
            </a:ext>
          </a:extLst>
        </xdr:cNvPr>
        <xdr:cNvSpPr txBox="1"/>
      </xdr:nvSpPr>
      <xdr:spPr>
        <a:xfrm>
          <a:off x="16370300" y="15628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79890</xdr:rowOff>
    </xdr:from>
    <xdr:to>
      <xdr:col>86</xdr:col>
      <xdr:colOff>25400</xdr:colOff>
      <xdr:row>92</xdr:row>
      <xdr:rowOff>79890</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6230600" y="15853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89692</xdr:rowOff>
    </xdr:from>
    <xdr:to>
      <xdr:col>85</xdr:col>
      <xdr:colOff>127000</xdr:colOff>
      <xdr:row>98</xdr:row>
      <xdr:rowOff>37123</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5481300" y="16720342"/>
          <a:ext cx="838200" cy="118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62738</xdr:rowOff>
    </xdr:from>
    <xdr:ext cx="534377" cy="259045"/>
    <xdr:sp macro="" textlink="">
      <xdr:nvSpPr>
        <xdr:cNvPr id="692" name="積立金平均値テキスト">
          <a:extLst>
            <a:ext uri="{FF2B5EF4-FFF2-40B4-BE49-F238E27FC236}">
              <a16:creationId xmlns:a16="http://schemas.microsoft.com/office/drawing/2014/main" id="{00000000-0008-0000-0600-0000B4020000}"/>
            </a:ext>
          </a:extLst>
        </xdr:cNvPr>
        <xdr:cNvSpPr txBox="1"/>
      </xdr:nvSpPr>
      <xdr:spPr>
        <a:xfrm>
          <a:off x="16370300" y="165219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39861</xdr:rowOff>
    </xdr:from>
    <xdr:to>
      <xdr:col>85</xdr:col>
      <xdr:colOff>177800</xdr:colOff>
      <xdr:row>97</xdr:row>
      <xdr:rowOff>141461</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6268700" y="1667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89692</xdr:rowOff>
    </xdr:from>
    <xdr:to>
      <xdr:col>81</xdr:col>
      <xdr:colOff>50800</xdr:colOff>
      <xdr:row>98</xdr:row>
      <xdr:rowOff>84187</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4592300" y="16720342"/>
          <a:ext cx="889000" cy="165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30342</xdr:rowOff>
    </xdr:from>
    <xdr:to>
      <xdr:col>81</xdr:col>
      <xdr:colOff>101600</xdr:colOff>
      <xdr:row>97</xdr:row>
      <xdr:rowOff>131942</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5430500" y="1666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148469</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214111" y="16436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84187</xdr:rowOff>
    </xdr:from>
    <xdr:to>
      <xdr:col>76</xdr:col>
      <xdr:colOff>114300</xdr:colOff>
      <xdr:row>98</xdr:row>
      <xdr:rowOff>93377</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3703300" y="16886287"/>
          <a:ext cx="889000" cy="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114018</xdr:rowOff>
    </xdr:from>
    <xdr:to>
      <xdr:col>76</xdr:col>
      <xdr:colOff>165100</xdr:colOff>
      <xdr:row>98</xdr:row>
      <xdr:rowOff>44168</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4541500" y="1674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60695</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519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70594</xdr:rowOff>
    </xdr:from>
    <xdr:to>
      <xdr:col>71</xdr:col>
      <xdr:colOff>177800</xdr:colOff>
      <xdr:row>98</xdr:row>
      <xdr:rowOff>93377</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a:off x="12814300" y="16872694"/>
          <a:ext cx="889000" cy="22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135302</xdr:rowOff>
    </xdr:from>
    <xdr:to>
      <xdr:col>72</xdr:col>
      <xdr:colOff>38100</xdr:colOff>
      <xdr:row>98</xdr:row>
      <xdr:rowOff>65452</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3652500" y="1676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81979</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436111" y="16541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144335</xdr:rowOff>
    </xdr:from>
    <xdr:to>
      <xdr:col>67</xdr:col>
      <xdr:colOff>101600</xdr:colOff>
      <xdr:row>98</xdr:row>
      <xdr:rowOff>74485</xdr:rowOff>
    </xdr:to>
    <xdr:sp macro="" textlink="">
      <xdr:nvSpPr>
        <xdr:cNvPr id="703" name="フローチャート: 判断 702">
          <a:extLst>
            <a:ext uri="{FF2B5EF4-FFF2-40B4-BE49-F238E27FC236}">
              <a16:creationId xmlns:a16="http://schemas.microsoft.com/office/drawing/2014/main" id="{00000000-0008-0000-0600-0000BF020000}"/>
            </a:ext>
          </a:extLst>
        </xdr:cNvPr>
        <xdr:cNvSpPr/>
      </xdr:nvSpPr>
      <xdr:spPr>
        <a:xfrm>
          <a:off x="12763500" y="1677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91012</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547111" y="16550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157773</xdr:rowOff>
    </xdr:from>
    <xdr:to>
      <xdr:col>85</xdr:col>
      <xdr:colOff>177800</xdr:colOff>
      <xdr:row>98</xdr:row>
      <xdr:rowOff>87923</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6268700" y="16788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72700</xdr:rowOff>
    </xdr:from>
    <xdr:ext cx="534377" cy="259045"/>
    <xdr:sp macro="" textlink="">
      <xdr:nvSpPr>
        <xdr:cNvPr id="711" name="積立金該当値テキスト">
          <a:extLst>
            <a:ext uri="{FF2B5EF4-FFF2-40B4-BE49-F238E27FC236}">
              <a16:creationId xmlns:a16="http://schemas.microsoft.com/office/drawing/2014/main" id="{00000000-0008-0000-0600-0000C7020000}"/>
            </a:ext>
          </a:extLst>
        </xdr:cNvPr>
        <xdr:cNvSpPr txBox="1"/>
      </xdr:nvSpPr>
      <xdr:spPr>
        <a:xfrm>
          <a:off x="16370300" y="16703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38892</xdr:rowOff>
    </xdr:from>
    <xdr:to>
      <xdr:col>81</xdr:col>
      <xdr:colOff>101600</xdr:colOff>
      <xdr:row>97</xdr:row>
      <xdr:rowOff>140492</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5430500" y="16669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131619</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5214111" y="16762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33387</xdr:rowOff>
    </xdr:from>
    <xdr:to>
      <xdr:col>76</xdr:col>
      <xdr:colOff>165100</xdr:colOff>
      <xdr:row>98</xdr:row>
      <xdr:rowOff>134987</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4541500" y="16835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126114</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4325111" y="16928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42577</xdr:rowOff>
    </xdr:from>
    <xdr:to>
      <xdr:col>72</xdr:col>
      <xdr:colOff>38100</xdr:colOff>
      <xdr:row>98</xdr:row>
      <xdr:rowOff>144177</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3652500" y="16844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135304</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3436111" y="16937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19794</xdr:rowOff>
    </xdr:from>
    <xdr:to>
      <xdr:col>67</xdr:col>
      <xdr:colOff>101600</xdr:colOff>
      <xdr:row>98</xdr:row>
      <xdr:rowOff>121394</xdr:rowOff>
    </xdr:to>
    <xdr:sp macro="" textlink="">
      <xdr:nvSpPr>
        <xdr:cNvPr id="718" name="楕円 717">
          <a:extLst>
            <a:ext uri="{FF2B5EF4-FFF2-40B4-BE49-F238E27FC236}">
              <a16:creationId xmlns:a16="http://schemas.microsoft.com/office/drawing/2014/main" id="{00000000-0008-0000-0600-0000CE020000}"/>
            </a:ext>
          </a:extLst>
        </xdr:cNvPr>
        <xdr:cNvSpPr/>
      </xdr:nvSpPr>
      <xdr:spPr>
        <a:xfrm>
          <a:off x="12763500" y="16821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112521</xdr:rowOff>
    </xdr:from>
    <xdr:ext cx="534377"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2547111" y="16914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62273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205773"/>
          <a:ext cx="1269" cy="1449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8950</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4981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62273</xdr:rowOff>
    </xdr:from>
    <xdr:to>
      <xdr:col>116</xdr:col>
      <xdr:colOff>152400</xdr:colOff>
      <xdr:row>30</xdr:row>
      <xdr:rowOff>62273</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205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8633</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3522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157206</xdr:rowOff>
    </xdr:from>
    <xdr:to>
      <xdr:col>116</xdr:col>
      <xdr:colOff>114300</xdr:colOff>
      <xdr:row>38</xdr:row>
      <xdr:rowOff>87356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00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160086</xdr:rowOff>
    </xdr:from>
    <xdr:to>
      <xdr:col>112</xdr:col>
      <xdr:colOff>38100</xdr:colOff>
      <xdr:row>38</xdr:row>
      <xdr:rowOff>90236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106763</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27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165915</xdr:rowOff>
    </xdr:from>
    <xdr:to>
      <xdr:col>107</xdr:col>
      <xdr:colOff>101600</xdr:colOff>
      <xdr:row>38</xdr:row>
      <xdr:rowOff>96065</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112592</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28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13531</xdr:rowOff>
    </xdr:from>
    <xdr:to>
      <xdr:col>102</xdr:col>
      <xdr:colOff>165100</xdr:colOff>
      <xdr:row>38</xdr:row>
      <xdr:rowOff>115131</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2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131658</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303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33807</xdr:rowOff>
    </xdr:from>
    <xdr:to>
      <xdr:col>98</xdr:col>
      <xdr:colOff>38100</xdr:colOff>
      <xdr:row>38</xdr:row>
      <xdr:rowOff>135407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548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151934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324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53</xdr:row>
      <xdr:rowOff>40511</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9127361"/>
          <a:ext cx="1269" cy="9564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158638</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902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53</xdr:row>
      <xdr:rowOff>40511</xdr:rowOff>
    </xdr:from>
    <xdr:to>
      <xdr:col>116</xdr:col>
      <xdr:colOff>152400</xdr:colOff>
      <xdr:row>53</xdr:row>
      <xdr:rowOff>40511</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9127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50798</xdr:rowOff>
    </xdr:from>
    <xdr:to>
      <xdr:col>116</xdr:col>
      <xdr:colOff>63500</xdr:colOff>
      <xdr:row>57</xdr:row>
      <xdr:rowOff>69040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1323300" y="9651998"/>
          <a:ext cx="838200" cy="189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142994</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9156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164567</xdr:rowOff>
    </xdr:from>
    <xdr:to>
      <xdr:col>116</xdr:col>
      <xdr:colOff>114300</xdr:colOff>
      <xdr:row>58</xdr:row>
      <xdr:rowOff>94717</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37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53</xdr:row>
      <xdr:rowOff>38407</xdr:rowOff>
    </xdr:from>
    <xdr:to>
      <xdr:col>111</xdr:col>
      <xdr:colOff>177800</xdr:colOff>
      <xdr:row>56</xdr:row>
      <xdr:rowOff>50798</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0434300" y="9125257"/>
          <a:ext cx="889000" cy="526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155971</xdr:rowOff>
    </xdr:from>
    <xdr:to>
      <xdr:col>112</xdr:col>
      <xdr:colOff>38100</xdr:colOff>
      <xdr:row>58</xdr:row>
      <xdr:rowOff>86121</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28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77248</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10021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51</xdr:row>
      <xdr:rowOff>146993</xdr:rowOff>
    </xdr:from>
    <xdr:to>
      <xdr:col>107</xdr:col>
      <xdr:colOff>50800</xdr:colOff>
      <xdr:row>53</xdr:row>
      <xdr:rowOff>38407</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8890943"/>
          <a:ext cx="889000" cy="234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154325</xdr:rowOff>
    </xdr:from>
    <xdr:to>
      <xdr:col>107</xdr:col>
      <xdr:colOff>101600</xdr:colOff>
      <xdr:row>58</xdr:row>
      <xdr:rowOff>84475</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26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75602</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1001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51</xdr:row>
      <xdr:rowOff>146993</xdr:rowOff>
    </xdr:from>
    <xdr:to>
      <xdr:col>102</xdr:col>
      <xdr:colOff>114300</xdr:colOff>
      <xdr:row>52</xdr:row>
      <xdr:rowOff>17650</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8656300" y="8890943"/>
          <a:ext cx="889000" cy="42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150805</xdr:rowOff>
    </xdr:from>
    <xdr:to>
      <xdr:col>102</xdr:col>
      <xdr:colOff>165100</xdr:colOff>
      <xdr:row>58</xdr:row>
      <xdr:rowOff>80955</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23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72082</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10016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154988</xdr:rowOff>
    </xdr:from>
    <xdr:to>
      <xdr:col>98</xdr:col>
      <xdr:colOff>38100</xdr:colOff>
      <xdr:row>58</xdr:row>
      <xdr:rowOff>85138</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27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76265</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10020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18240</xdr:rowOff>
    </xdr:from>
    <xdr:to>
      <xdr:col>116</xdr:col>
      <xdr:colOff>114300</xdr:colOff>
      <xdr:row>57</xdr:row>
      <xdr:rowOff>119840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979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41117</xdr:rowOff>
    </xdr:from>
    <xdr:ext cx="534377"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642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171448</xdr:rowOff>
    </xdr:from>
    <xdr:to>
      <xdr:col>112</xdr:col>
      <xdr:colOff>38100</xdr:colOff>
      <xdr:row>56</xdr:row>
      <xdr:rowOff>101598</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9601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54</xdr:row>
      <xdr:rowOff>118125</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056111" y="9376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52</xdr:row>
      <xdr:rowOff>159057</xdr:rowOff>
    </xdr:from>
    <xdr:to>
      <xdr:col>107</xdr:col>
      <xdr:colOff>101600</xdr:colOff>
      <xdr:row>53</xdr:row>
      <xdr:rowOff>89207</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9074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51</xdr:row>
      <xdr:rowOff>105734</xdr:rowOff>
    </xdr:from>
    <xdr:ext cx="534377"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167111" y="8849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51</xdr:row>
      <xdr:rowOff>96193</xdr:rowOff>
    </xdr:from>
    <xdr:to>
      <xdr:col>102</xdr:col>
      <xdr:colOff>165100</xdr:colOff>
      <xdr:row>52</xdr:row>
      <xdr:rowOff>26343</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8840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50</xdr:row>
      <xdr:rowOff>42870</xdr:rowOff>
    </xdr:from>
    <xdr:ext cx="534377"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278111" y="8615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51</xdr:row>
      <xdr:rowOff>138300</xdr:rowOff>
    </xdr:from>
    <xdr:to>
      <xdr:col>98</xdr:col>
      <xdr:colOff>38100</xdr:colOff>
      <xdr:row>52</xdr:row>
      <xdr:rowOff>68450</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88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50</xdr:row>
      <xdr:rowOff>84977</xdr:rowOff>
    </xdr:from>
    <xdr:ext cx="534377"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389111" y="8657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5" name="繰出金グラフ枠">
          <a:extLst>
            <a:ext uri="{FF2B5EF4-FFF2-40B4-BE49-F238E27FC236}">
              <a16:creationId xmlns:a16="http://schemas.microsoft.com/office/drawing/2014/main" id="{00000000-0008-0000-0600-00005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116236</xdr:rowOff>
    </xdr:from>
    <xdr:to>
      <xdr:col>116</xdr:col>
      <xdr:colOff>62864</xdr:colOff>
      <xdr:row>78</xdr:row>
      <xdr:rowOff>68083</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2159595" y="11946286"/>
          <a:ext cx="1269" cy="1494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71910</xdr:rowOff>
    </xdr:from>
    <xdr:ext cx="534377" cy="259045"/>
    <xdr:sp macro="" textlink="">
      <xdr:nvSpPr>
        <xdr:cNvPr id="857" name="繰出金最小値テキスト">
          <a:extLst>
            <a:ext uri="{FF2B5EF4-FFF2-40B4-BE49-F238E27FC236}">
              <a16:creationId xmlns:a16="http://schemas.microsoft.com/office/drawing/2014/main" id="{00000000-0008-0000-0600-000059030000}"/>
            </a:ext>
          </a:extLst>
        </xdr:cNvPr>
        <xdr:cNvSpPr txBox="1"/>
      </xdr:nvSpPr>
      <xdr:spPr>
        <a:xfrm>
          <a:off x="22212300" y="13445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68083</xdr:rowOff>
    </xdr:from>
    <xdr:to>
      <xdr:col>116</xdr:col>
      <xdr:colOff>152400</xdr:colOff>
      <xdr:row>78</xdr:row>
      <xdr:rowOff>68083</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3441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62913</xdr:rowOff>
    </xdr:from>
    <xdr:ext cx="599010" cy="259045"/>
    <xdr:sp macro="" textlink="">
      <xdr:nvSpPr>
        <xdr:cNvPr id="859" name="繰出金最大値テキスト">
          <a:extLst>
            <a:ext uri="{FF2B5EF4-FFF2-40B4-BE49-F238E27FC236}">
              <a16:creationId xmlns:a16="http://schemas.microsoft.com/office/drawing/2014/main" id="{00000000-0008-0000-0600-00005B030000}"/>
            </a:ext>
          </a:extLst>
        </xdr:cNvPr>
        <xdr:cNvSpPr txBox="1"/>
      </xdr:nvSpPr>
      <xdr:spPr>
        <a:xfrm>
          <a:off x="22212300" y="11721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116236</xdr:rowOff>
    </xdr:from>
    <xdr:to>
      <xdr:col>116</xdr:col>
      <xdr:colOff>152400</xdr:colOff>
      <xdr:row>69</xdr:row>
      <xdr:rowOff>116236</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2072600" y="11946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168275</xdr:rowOff>
    </xdr:from>
    <xdr:to>
      <xdr:col>116</xdr:col>
      <xdr:colOff>63500</xdr:colOff>
      <xdr:row>75</xdr:row>
      <xdr:rowOff>53975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1323300" y="1285557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21215</xdr:rowOff>
    </xdr:from>
    <xdr:ext cx="534377" cy="259045"/>
    <xdr:sp macro="" textlink="">
      <xdr:nvSpPr>
        <xdr:cNvPr id="862" name="繰出金平均値テキスト">
          <a:extLst>
            <a:ext uri="{FF2B5EF4-FFF2-40B4-BE49-F238E27FC236}">
              <a16:creationId xmlns:a16="http://schemas.microsoft.com/office/drawing/2014/main" id="{00000000-0008-0000-0600-00005E030000}"/>
            </a:ext>
          </a:extLst>
        </xdr:cNvPr>
        <xdr:cNvSpPr txBox="1"/>
      </xdr:nvSpPr>
      <xdr:spPr>
        <a:xfrm>
          <a:off x="22212300" y="128799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42788</xdr:rowOff>
    </xdr:from>
    <xdr:to>
      <xdr:col>116</xdr:col>
      <xdr:colOff>114300</xdr:colOff>
      <xdr:row>75</xdr:row>
      <xdr:rowOff>144388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2110700" y="12901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36030</xdr:rowOff>
    </xdr:from>
    <xdr:to>
      <xdr:col>111</xdr:col>
      <xdr:colOff>177800</xdr:colOff>
      <xdr:row>75</xdr:row>
      <xdr:rowOff>53975</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20434300" y="12894780"/>
          <a:ext cx="889000" cy="1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76540</xdr:rowOff>
    </xdr:from>
    <xdr:to>
      <xdr:col>112</xdr:col>
      <xdr:colOff>38100</xdr:colOff>
      <xdr:row>76</xdr:row>
      <xdr:rowOff>6690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1272500" y="1293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169267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3028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36030</xdr:rowOff>
    </xdr:from>
    <xdr:to>
      <xdr:col>107</xdr:col>
      <xdr:colOff>50800</xdr:colOff>
      <xdr:row>75</xdr:row>
      <xdr:rowOff>94127</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9545300" y="12894780"/>
          <a:ext cx="889000" cy="5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81111</xdr:rowOff>
    </xdr:from>
    <xdr:to>
      <xdr:col>107</xdr:col>
      <xdr:colOff>101600</xdr:colOff>
      <xdr:row>76</xdr:row>
      <xdr:rowOff>11261</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0383500" y="1293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2388</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3032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94127</xdr:rowOff>
    </xdr:from>
    <xdr:to>
      <xdr:col>102</xdr:col>
      <xdr:colOff>114300</xdr:colOff>
      <xdr:row>75</xdr:row>
      <xdr:rowOff>112105</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flipV="1">
          <a:off x="18656300" y="12952877"/>
          <a:ext cx="889000" cy="17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36404</xdr:rowOff>
    </xdr:from>
    <xdr:to>
      <xdr:col>102</xdr:col>
      <xdr:colOff>165100</xdr:colOff>
      <xdr:row>75</xdr:row>
      <xdr:rowOff>138004</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9494500" y="12895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154531</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2670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38869</xdr:rowOff>
    </xdr:from>
    <xdr:to>
      <xdr:col>98</xdr:col>
      <xdr:colOff>38100</xdr:colOff>
      <xdr:row>75</xdr:row>
      <xdr:rowOff>140469</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18605500" y="12897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156996</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2672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117475</xdr:rowOff>
    </xdr:from>
    <xdr:to>
      <xdr:col>116</xdr:col>
      <xdr:colOff>114300</xdr:colOff>
      <xdr:row>75</xdr:row>
      <xdr:rowOff>47625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2110700" y="1280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140352</xdr:rowOff>
    </xdr:from>
    <xdr:ext cx="534377" cy="259045"/>
    <xdr:sp macro="" textlink="">
      <xdr:nvSpPr>
        <xdr:cNvPr id="881" name="繰出金該当値テキスト">
          <a:extLst>
            <a:ext uri="{FF2B5EF4-FFF2-40B4-BE49-F238E27FC236}">
              <a16:creationId xmlns:a16="http://schemas.microsoft.com/office/drawing/2014/main" id="{00000000-0008-0000-0600-000071030000}"/>
            </a:ext>
          </a:extLst>
        </xdr:cNvPr>
        <xdr:cNvSpPr txBox="1"/>
      </xdr:nvSpPr>
      <xdr:spPr>
        <a:xfrm>
          <a:off x="22212300" y="12656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3175</xdr:rowOff>
    </xdr:from>
    <xdr:to>
      <xdr:col>112</xdr:col>
      <xdr:colOff>38100</xdr:colOff>
      <xdr:row>75</xdr:row>
      <xdr:rowOff>104775</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1272500" y="1286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121302</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1056111" y="12637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156680</xdr:rowOff>
    </xdr:from>
    <xdr:to>
      <xdr:col>107</xdr:col>
      <xdr:colOff>101600</xdr:colOff>
      <xdr:row>75</xdr:row>
      <xdr:rowOff>86830</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20383500" y="1284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103357</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0167111" y="12619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43327</xdr:rowOff>
    </xdr:from>
    <xdr:to>
      <xdr:col>102</xdr:col>
      <xdr:colOff>165100</xdr:colOff>
      <xdr:row>75</xdr:row>
      <xdr:rowOff>144927</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9494500" y="12902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136055</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9278111" y="12994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61305</xdr:rowOff>
    </xdr:from>
    <xdr:to>
      <xdr:col>98</xdr:col>
      <xdr:colOff>38100</xdr:colOff>
      <xdr:row>75</xdr:row>
      <xdr:rowOff>162905</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18605500" y="1292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154032</xdr:rowOff>
    </xdr:from>
    <xdr:ext cx="534377"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389111" y="13012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歳出決算総額は、住民一人当たり</a:t>
          </a:r>
          <a:r>
            <a:rPr kumimoji="1" lang="en-US" altLang="ja-JP" sz="1100" b="0" i="0" baseline="0">
              <a:solidFill>
                <a:schemeClr val="dk1"/>
              </a:solidFill>
              <a:effectLst/>
              <a:latin typeface="+mn-lt"/>
              <a:ea typeface="+mn-ea"/>
              <a:cs typeface="+mn-cs"/>
            </a:rPr>
            <a:t>504,012</a:t>
          </a:r>
          <a:r>
            <a:rPr kumimoji="1" lang="ja-JP" altLang="ja-JP" sz="1100" b="0" i="0" baseline="0">
              <a:solidFill>
                <a:schemeClr val="dk1"/>
              </a:solidFill>
              <a:effectLst/>
              <a:latin typeface="+mn-lt"/>
              <a:ea typeface="+mn-ea"/>
              <a:cs typeface="+mn-cs"/>
            </a:rPr>
            <a:t>円となっている。人件費は、住民一人当たり</a:t>
          </a:r>
          <a:r>
            <a:rPr kumimoji="1" lang="en-US" altLang="ja-JP" sz="1100" b="0" i="0" baseline="0">
              <a:solidFill>
                <a:schemeClr val="dk1"/>
              </a:solidFill>
              <a:effectLst/>
              <a:latin typeface="+mn-lt"/>
              <a:ea typeface="+mn-ea"/>
              <a:cs typeface="+mn-cs"/>
            </a:rPr>
            <a:t>86,590</a:t>
          </a:r>
          <a:r>
            <a:rPr kumimoji="1" lang="ja-JP" altLang="ja-JP" sz="1100" b="0" i="0" baseline="0">
              <a:solidFill>
                <a:schemeClr val="dk1"/>
              </a:solidFill>
              <a:effectLst/>
              <a:latin typeface="+mn-lt"/>
              <a:ea typeface="+mn-ea"/>
              <a:cs typeface="+mn-cs"/>
            </a:rPr>
            <a:t>円で類似団体平均と比べて低い水準にあり、令和</a:t>
          </a:r>
          <a:r>
            <a:rPr kumimoji="1" lang="en-US" altLang="ja-JP" sz="1100" b="0" i="0" baseline="0">
              <a:solidFill>
                <a:schemeClr val="dk1"/>
              </a:solidFill>
              <a:effectLst/>
              <a:latin typeface="+mn-lt"/>
              <a:ea typeface="+mn-ea"/>
              <a:cs typeface="+mn-cs"/>
            </a:rPr>
            <a:t>2</a:t>
          </a:r>
          <a:r>
            <a:rPr kumimoji="1" lang="ja-JP" altLang="ja-JP"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4</a:t>
          </a:r>
          <a:r>
            <a:rPr kumimoji="1" lang="ja-JP" altLang="ja-JP" sz="1100" b="0" i="0" baseline="0">
              <a:solidFill>
                <a:schemeClr val="dk1"/>
              </a:solidFill>
              <a:effectLst/>
              <a:latin typeface="+mn-lt"/>
              <a:ea typeface="+mn-ea"/>
              <a:cs typeface="+mn-cs"/>
            </a:rPr>
            <a:t>月からの会計年度任用職員制の導入による増等が要因で、前年と比較し増加している。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扶助費は、住民一人当たり</a:t>
          </a:r>
          <a:r>
            <a:rPr kumimoji="1" lang="en-US" altLang="ja-JP" sz="1100" b="0" i="0" baseline="0">
              <a:solidFill>
                <a:schemeClr val="dk1"/>
              </a:solidFill>
              <a:effectLst/>
              <a:latin typeface="+mn-lt"/>
              <a:ea typeface="+mn-ea"/>
              <a:cs typeface="+mn-cs"/>
            </a:rPr>
            <a:t>60,030</a:t>
          </a:r>
          <a:r>
            <a:rPr kumimoji="1" lang="ja-JP" altLang="ja-JP" sz="1100" b="0" i="0" baseline="0">
              <a:solidFill>
                <a:schemeClr val="dk1"/>
              </a:solidFill>
              <a:effectLst/>
              <a:latin typeface="+mn-lt"/>
              <a:ea typeface="+mn-ea"/>
              <a:cs typeface="+mn-cs"/>
            </a:rPr>
            <a:t>円となっており類似団体平均と比べて低い水準にあり、障害者自立支援事業や子育て世帯への給付事業等が要因である。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普通建設事業費のうち新規整備は、浸水害対策水防拠点施設建設工事の実施等により、住民一人当たり</a:t>
          </a:r>
          <a:r>
            <a:rPr kumimoji="1" lang="en-US" altLang="ja-JP" sz="1100" b="0" i="0" baseline="0">
              <a:solidFill>
                <a:schemeClr val="dk1"/>
              </a:solidFill>
              <a:effectLst/>
              <a:latin typeface="+mn-lt"/>
              <a:ea typeface="+mn-ea"/>
              <a:cs typeface="+mn-cs"/>
            </a:rPr>
            <a:t>7,349</a:t>
          </a:r>
          <a:r>
            <a:rPr kumimoji="1" lang="ja-JP" altLang="ja-JP" sz="1100" b="0" i="0" baseline="0">
              <a:solidFill>
                <a:schemeClr val="dk1"/>
              </a:solidFill>
              <a:effectLst/>
              <a:latin typeface="+mn-lt"/>
              <a:ea typeface="+mn-ea"/>
              <a:cs typeface="+mn-cs"/>
            </a:rPr>
            <a:t>円となっている。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10,722
10,659
31.15
5,682,282
5,404,017
269,621
3,315,720
4,954,258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43.4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91857</xdr:rowOff>
    </xdr:from>
    <xdr:to>
      <xdr:col>24</xdr:col>
      <xdr:colOff>62865</xdr:colOff>
      <xdr:row>39</xdr:row>
      <xdr:rowOff>19522</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235357"/>
          <a:ext cx="1270" cy="1470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23349</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709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19522</xdr:rowOff>
    </xdr:from>
    <xdr:to>
      <xdr:col>24</xdr:col>
      <xdr:colOff>152400</xdr:colOff>
      <xdr:row>39</xdr:row>
      <xdr:rowOff>19522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706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38534</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10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13,493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91857</xdr:rowOff>
    </xdr:from>
    <xdr:to>
      <xdr:col>24</xdr:col>
      <xdr:colOff>152400</xdr:colOff>
      <xdr:row>30</xdr:row>
      <xdr:rowOff>91857</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235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149987</xdr:rowOff>
    </xdr:from>
    <xdr:to>
      <xdr:col>24</xdr:col>
      <xdr:colOff>63500</xdr:colOff>
      <xdr:row>37</xdr:row>
      <xdr:rowOff>48260</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322187"/>
          <a:ext cx="838200" cy="69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99005</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2712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120578</xdr:rowOff>
    </xdr:from>
    <xdr:to>
      <xdr:col>24</xdr:col>
      <xdr:colOff>114300</xdr:colOff>
      <xdr:row>37</xdr:row>
      <xdr:rowOff>50728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292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170235</xdr:rowOff>
    </xdr:from>
    <xdr:to>
      <xdr:col>19</xdr:col>
      <xdr:colOff>177800</xdr:colOff>
      <xdr:row>37</xdr:row>
      <xdr:rowOff>48260</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6342435"/>
          <a:ext cx="889000" cy="49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147683</xdr:rowOff>
    </xdr:from>
    <xdr:to>
      <xdr:col>20</xdr:col>
      <xdr:colOff>38100</xdr:colOff>
      <xdr:row>37</xdr:row>
      <xdr:rowOff>77833</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319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94360</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095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170235</xdr:rowOff>
    </xdr:from>
    <xdr:to>
      <xdr:col>15</xdr:col>
      <xdr:colOff>50800</xdr:colOff>
      <xdr:row>37</xdr:row>
      <xdr:rowOff>48913</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342435"/>
          <a:ext cx="889000" cy="50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148989</xdr:rowOff>
    </xdr:from>
    <xdr:to>
      <xdr:col>15</xdr:col>
      <xdr:colOff>101600</xdr:colOff>
      <xdr:row>37</xdr:row>
      <xdr:rowOff>79139</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321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70266</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413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6459</xdr:rowOff>
    </xdr:from>
    <xdr:to>
      <xdr:col>10</xdr:col>
      <xdr:colOff>114300</xdr:colOff>
      <xdr:row>37</xdr:row>
      <xdr:rowOff>48913</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350109"/>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95431</xdr:rowOff>
    </xdr:from>
    <xdr:to>
      <xdr:col>10</xdr:col>
      <xdr:colOff>165100</xdr:colOff>
      <xdr:row>37</xdr:row>
      <xdr:rowOff>25581</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67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42108</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042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122210</xdr:rowOff>
    </xdr:from>
    <xdr:to>
      <xdr:col>6</xdr:col>
      <xdr:colOff>38100</xdr:colOff>
      <xdr:row>37</xdr:row>
      <xdr:rowOff>52360</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9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68887</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069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99187</xdr:rowOff>
    </xdr:from>
    <xdr:to>
      <xdr:col>24</xdr:col>
      <xdr:colOff>114300</xdr:colOff>
      <xdr:row>37</xdr:row>
      <xdr:rowOff>29337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271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122064</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122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168910</xdr:rowOff>
    </xdr:from>
    <xdr:to>
      <xdr:col>20</xdr:col>
      <xdr:colOff>38100</xdr:colOff>
      <xdr:row>37</xdr:row>
      <xdr:rowOff>99060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34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90187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433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119435</xdr:rowOff>
    </xdr:from>
    <xdr:to>
      <xdr:col>15</xdr:col>
      <xdr:colOff>101600</xdr:colOff>
      <xdr:row>37</xdr:row>
      <xdr:rowOff>49585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291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66112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066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169563</xdr:rowOff>
    </xdr:from>
    <xdr:to>
      <xdr:col>10</xdr:col>
      <xdr:colOff>165100</xdr:colOff>
      <xdr:row>37</xdr:row>
      <xdr:rowOff>99713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34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90840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434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127109</xdr:rowOff>
    </xdr:from>
    <xdr:to>
      <xdr:col>6</xdr:col>
      <xdr:colOff>38100</xdr:colOff>
      <xdr:row>37</xdr:row>
      <xdr:rowOff>57259</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299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48386</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392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25529</xdr:rowOff>
    </xdr:from>
    <xdr:to>
      <xdr:col>24</xdr:col>
      <xdr:colOff>62865</xdr:colOff>
      <xdr:row>57</xdr:row>
      <xdr:rowOff>139670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598029"/>
          <a:ext cx="1270" cy="1314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143497</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916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139670</xdr:rowOff>
    </xdr:from>
    <xdr:to>
      <xdr:col>24</xdr:col>
      <xdr:colOff>152400</xdr:colOff>
      <xdr:row>57</xdr:row>
      <xdr:rowOff>139670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912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143656</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373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409,966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25529</xdr:rowOff>
    </xdr:from>
    <xdr:to>
      <xdr:col>24</xdr:col>
      <xdr:colOff>152400</xdr:colOff>
      <xdr:row>50</xdr:row>
      <xdr:rowOff>25529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598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146969</xdr:rowOff>
    </xdr:from>
    <xdr:to>
      <xdr:col>24</xdr:col>
      <xdr:colOff>63500</xdr:colOff>
      <xdr:row>57</xdr:row>
      <xdr:rowOff>67691</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9748169"/>
          <a:ext cx="838200" cy="9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6411</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4361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154984</xdr:rowOff>
    </xdr:from>
    <xdr:to>
      <xdr:col>24</xdr:col>
      <xdr:colOff>114300</xdr:colOff>
      <xdr:row>56</xdr:row>
      <xdr:rowOff>85134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584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80797</xdr:rowOff>
    </xdr:from>
    <xdr:to>
      <xdr:col>19</xdr:col>
      <xdr:colOff>177800</xdr:colOff>
      <xdr:row>56</xdr:row>
      <xdr:rowOff>146969</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510547"/>
          <a:ext cx="889000" cy="23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165214</xdr:rowOff>
    </xdr:from>
    <xdr:to>
      <xdr:col>20</xdr:col>
      <xdr:colOff>38100</xdr:colOff>
      <xdr:row>56</xdr:row>
      <xdr:rowOff>95364</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59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111891</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370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80797</xdr:rowOff>
    </xdr:from>
    <xdr:to>
      <xdr:col>15</xdr:col>
      <xdr:colOff>50800</xdr:colOff>
      <xdr:row>57</xdr:row>
      <xdr:rowOff>147110</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510547"/>
          <a:ext cx="889000" cy="409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53</xdr:row>
      <xdr:rowOff>153136</xdr:rowOff>
    </xdr:from>
    <xdr:to>
      <xdr:col>15</xdr:col>
      <xdr:colOff>101600</xdr:colOff>
      <xdr:row>54</xdr:row>
      <xdr:rowOff>83286</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239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99813</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015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147110</xdr:rowOff>
    </xdr:from>
    <xdr:to>
      <xdr:col>10</xdr:col>
      <xdr:colOff>114300</xdr:colOff>
      <xdr:row>58</xdr:row>
      <xdr:rowOff>3093</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flipV="1">
          <a:off x="1130300" y="9919760"/>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84934</xdr:rowOff>
    </xdr:from>
    <xdr:to>
      <xdr:col>10</xdr:col>
      <xdr:colOff>165100</xdr:colOff>
      <xdr:row>57</xdr:row>
      <xdr:rowOff>15084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68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31611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461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100647</xdr:rowOff>
    </xdr:from>
    <xdr:to>
      <xdr:col>6</xdr:col>
      <xdr:colOff>38100</xdr:colOff>
      <xdr:row>57</xdr:row>
      <xdr:rowOff>30797</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701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47324</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477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16891</xdr:rowOff>
    </xdr:from>
    <xdr:to>
      <xdr:col>24</xdr:col>
      <xdr:colOff>114300</xdr:colOff>
      <xdr:row>57</xdr:row>
      <xdr:rowOff>118491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789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103268</xdr:rowOff>
    </xdr:from>
    <xdr:ext cx="534377"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04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96169</xdr:rowOff>
    </xdr:from>
    <xdr:to>
      <xdr:col>20</xdr:col>
      <xdr:colOff>38100</xdr:colOff>
      <xdr:row>57</xdr:row>
      <xdr:rowOff>26319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697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17446</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790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29997</xdr:rowOff>
    </xdr:from>
    <xdr:to>
      <xdr:col>15</xdr:col>
      <xdr:colOff>101600</xdr:colOff>
      <xdr:row>55</xdr:row>
      <xdr:rowOff>131597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459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122724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552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96310</xdr:rowOff>
    </xdr:from>
    <xdr:to>
      <xdr:col>10</xdr:col>
      <xdr:colOff>165100</xdr:colOff>
      <xdr:row>58</xdr:row>
      <xdr:rowOff>26460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86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17587</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9961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123743</xdr:rowOff>
    </xdr:from>
    <xdr:to>
      <xdr:col>6</xdr:col>
      <xdr:colOff>38100</xdr:colOff>
      <xdr:row>58</xdr:row>
      <xdr:rowOff>53893</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89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45020</xdr:rowOff>
    </xdr:from>
    <xdr:ext cx="534377"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63111" y="9989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51016</xdr:rowOff>
    </xdr:from>
    <xdr:to>
      <xdr:col>24</xdr:col>
      <xdr:colOff>62865</xdr:colOff>
      <xdr:row>78</xdr:row>
      <xdr:rowOff>150419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052516"/>
          <a:ext cx="1270" cy="1471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154246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27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150419</xdr:rowOff>
    </xdr:from>
    <xdr:to>
      <xdr:col>24</xdr:col>
      <xdr:colOff>152400</xdr:colOff>
      <xdr:row>78</xdr:row>
      <xdr:rowOff>150419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23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169143</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827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240,983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51016</xdr:rowOff>
    </xdr:from>
    <xdr:to>
      <xdr:col>24</xdr:col>
      <xdr:colOff>152400</xdr:colOff>
      <xdr:row>70</xdr:row>
      <xdr:rowOff>51016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052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158128</xdr:rowOff>
    </xdr:from>
    <xdr:to>
      <xdr:col>24</xdr:col>
      <xdr:colOff>63500</xdr:colOff>
      <xdr:row>77</xdr:row>
      <xdr:rowOff>27533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3797300" y="13188328"/>
          <a:ext cx="838200" cy="40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118153</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80545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95276</xdr:rowOff>
    </xdr:from>
    <xdr:to>
      <xdr:col>24</xdr:col>
      <xdr:colOff>114300</xdr:colOff>
      <xdr:row>76</xdr:row>
      <xdr:rowOff>25425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95402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158128</xdr:rowOff>
    </xdr:from>
    <xdr:to>
      <xdr:col>19</xdr:col>
      <xdr:colOff>177800</xdr:colOff>
      <xdr:row>78</xdr:row>
      <xdr:rowOff>143383</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188328"/>
          <a:ext cx="889000" cy="328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122555</xdr:rowOff>
    </xdr:from>
    <xdr:to>
      <xdr:col>20</xdr:col>
      <xdr:colOff>38100</xdr:colOff>
      <xdr:row>75</xdr:row>
      <xdr:rowOff>52705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09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69232</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585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143383</xdr:rowOff>
    </xdr:from>
    <xdr:to>
      <xdr:col>15</xdr:col>
      <xdr:colOff>50800</xdr:colOff>
      <xdr:row>79</xdr:row>
      <xdr:rowOff>106629</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3516483"/>
          <a:ext cx="889000" cy="13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104814</xdr:rowOff>
    </xdr:from>
    <xdr:to>
      <xdr:col>15</xdr:col>
      <xdr:colOff>101600</xdr:colOff>
      <xdr:row>77</xdr:row>
      <xdr:rowOff>34964</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1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51490</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910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106629</xdr:rowOff>
    </xdr:from>
    <xdr:to>
      <xdr:col>10</xdr:col>
      <xdr:colOff>114300</xdr:colOff>
      <xdr:row>79</xdr:row>
      <xdr:rowOff>125082</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651179"/>
          <a:ext cx="889000" cy="18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120955</xdr:rowOff>
    </xdr:from>
    <xdr:to>
      <xdr:col>10</xdr:col>
      <xdr:colOff>165100</xdr:colOff>
      <xdr:row>77</xdr:row>
      <xdr:rowOff>51105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151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67632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26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7035</xdr:rowOff>
    </xdr:from>
    <xdr:to>
      <xdr:col>6</xdr:col>
      <xdr:colOff>38100</xdr:colOff>
      <xdr:row>77</xdr:row>
      <xdr:rowOff>108635</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208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125162</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983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148183</xdr:rowOff>
    </xdr:from>
    <xdr:to>
      <xdr:col>24</xdr:col>
      <xdr:colOff>114300</xdr:colOff>
      <xdr:row>77</xdr:row>
      <xdr:rowOff>78333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78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126610</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56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107328</xdr:rowOff>
    </xdr:from>
    <xdr:to>
      <xdr:col>20</xdr:col>
      <xdr:colOff>38100</xdr:colOff>
      <xdr:row>77</xdr:row>
      <xdr:rowOff>37478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3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28605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230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92583</xdr:rowOff>
    </xdr:from>
    <xdr:to>
      <xdr:col>15</xdr:col>
      <xdr:colOff>101600</xdr:colOff>
      <xdr:row>79</xdr:row>
      <xdr:rowOff>22733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465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13860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558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79</xdr:row>
      <xdr:rowOff>55829</xdr:rowOff>
    </xdr:from>
    <xdr:to>
      <xdr:col>10</xdr:col>
      <xdr:colOff>165100</xdr:colOff>
      <xdr:row>79</xdr:row>
      <xdr:rowOff>157429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60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79</xdr:row>
      <xdr:rowOff>148556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693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74282</xdr:rowOff>
    </xdr:from>
    <xdr:to>
      <xdr:col>6</xdr:col>
      <xdr:colOff>38100</xdr:colOff>
      <xdr:row>80</xdr:row>
      <xdr:rowOff>4432</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618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167009</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711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51612</xdr:rowOff>
    </xdr:from>
    <xdr:to>
      <xdr:col>24</xdr:col>
      <xdr:colOff>62865</xdr:colOff>
      <xdr:row>99</xdr:row>
      <xdr:rowOff>21934</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653562"/>
          <a:ext cx="1270" cy="1341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25761</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6999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21934</xdr:rowOff>
    </xdr:from>
    <xdr:to>
      <xdr:col>24</xdr:col>
      <xdr:colOff>152400</xdr:colOff>
      <xdr:row>99</xdr:row>
      <xdr:rowOff>21934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6995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169739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428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137,436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51612</xdr:rowOff>
    </xdr:from>
    <xdr:to>
      <xdr:col>24</xdr:col>
      <xdr:colOff>152400</xdr:colOff>
      <xdr:row>91</xdr:row>
      <xdr:rowOff>51612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653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161798</xdr:rowOff>
    </xdr:from>
    <xdr:to>
      <xdr:col>24</xdr:col>
      <xdr:colOff>63500</xdr:colOff>
      <xdr:row>99</xdr:row>
      <xdr:rowOff>14491</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3797300" y="16963898"/>
          <a:ext cx="838200" cy="24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138447</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261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115570</xdr:rowOff>
    </xdr:from>
    <xdr:to>
      <xdr:col>24</xdr:col>
      <xdr:colOff>114300</xdr:colOff>
      <xdr:row>97</xdr:row>
      <xdr:rowOff>45720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7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161798</xdr:rowOff>
    </xdr:from>
    <xdr:to>
      <xdr:col>19</xdr:col>
      <xdr:colOff>177800</xdr:colOff>
      <xdr:row>99</xdr:row>
      <xdr:rowOff>105270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908300" y="16963898"/>
          <a:ext cx="889000" cy="114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129324</xdr:rowOff>
    </xdr:from>
    <xdr:to>
      <xdr:col>20</xdr:col>
      <xdr:colOff>38100</xdr:colOff>
      <xdr:row>97</xdr:row>
      <xdr:rowOff>59474</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58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76001</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363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105270</xdr:rowOff>
    </xdr:from>
    <xdr:to>
      <xdr:col>15</xdr:col>
      <xdr:colOff>50800</xdr:colOff>
      <xdr:row>99</xdr:row>
      <xdr:rowOff>108586</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7078820"/>
          <a:ext cx="889000" cy="3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63360</xdr:rowOff>
    </xdr:from>
    <xdr:to>
      <xdr:col>15</xdr:col>
      <xdr:colOff>101600</xdr:colOff>
      <xdr:row>97</xdr:row>
      <xdr:rowOff>164960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9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10037</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46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108586</xdr:rowOff>
    </xdr:from>
    <xdr:to>
      <xdr:col>10</xdr:col>
      <xdr:colOff>114300</xdr:colOff>
      <xdr:row>99</xdr:row>
      <xdr:rowOff>139179</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7082136"/>
          <a:ext cx="889000" cy="30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93307</xdr:rowOff>
    </xdr:from>
    <xdr:to>
      <xdr:col>10</xdr:col>
      <xdr:colOff>165100</xdr:colOff>
      <xdr:row>98</xdr:row>
      <xdr:rowOff>23457</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72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39984</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499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123000</xdr:rowOff>
    </xdr:from>
    <xdr:to>
      <xdr:col>6</xdr:col>
      <xdr:colOff>38100</xdr:colOff>
      <xdr:row>98</xdr:row>
      <xdr:rowOff>53150</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5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69677</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528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135141</xdr:rowOff>
    </xdr:from>
    <xdr:to>
      <xdr:col>24</xdr:col>
      <xdr:colOff>114300</xdr:colOff>
      <xdr:row>99</xdr:row>
      <xdr:rowOff>65291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937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50068</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852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110998</xdr:rowOff>
    </xdr:from>
    <xdr:to>
      <xdr:col>20</xdr:col>
      <xdr:colOff>38100</xdr:colOff>
      <xdr:row>99</xdr:row>
      <xdr:rowOff>41148</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91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32275</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700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54470</xdr:rowOff>
    </xdr:from>
    <xdr:to>
      <xdr:col>15</xdr:col>
      <xdr:colOff>101600</xdr:colOff>
      <xdr:row>99</xdr:row>
      <xdr:rowOff>156070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702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147197</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7120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57786</xdr:rowOff>
    </xdr:from>
    <xdr:to>
      <xdr:col>10</xdr:col>
      <xdr:colOff>165100</xdr:colOff>
      <xdr:row>99</xdr:row>
      <xdr:rowOff>159386</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7031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150513</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7124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88379</xdr:rowOff>
    </xdr:from>
    <xdr:to>
      <xdr:col>6</xdr:col>
      <xdr:colOff>38100</xdr:colOff>
      <xdr:row>100</xdr:row>
      <xdr:rowOff>18529</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7061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100</xdr:row>
      <xdr:rowOff>9656</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7154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17170</xdr:rowOff>
    </xdr:from>
    <xdr:to>
      <xdr:col>54</xdr:col>
      <xdr:colOff>189865</xdr:colOff>
      <xdr:row>38</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332120"/>
          <a:ext cx="1270" cy="1322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135297</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510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17170</xdr:rowOff>
    </xdr:from>
    <xdr:to>
      <xdr:col>55</xdr:col>
      <xdr:colOff>88900</xdr:colOff>
      <xdr:row>31</xdr:row>
      <xdr:rowOff>17170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332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32715</xdr:rowOff>
    </xdr:from>
    <xdr:to>
      <xdr:col>55</xdr:col>
      <xdr:colOff>0</xdr:colOff>
      <xdr:row>36</xdr:row>
      <xdr:rowOff>64719</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9639300" y="6204915"/>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24808</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36845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46381</xdr:rowOff>
    </xdr:from>
    <xdr:to>
      <xdr:col>55</xdr:col>
      <xdr:colOff>50800</xdr:colOff>
      <xdr:row>37</xdr:row>
      <xdr:rowOff>147981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39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16713</xdr:rowOff>
    </xdr:from>
    <xdr:to>
      <xdr:col>50</xdr:col>
      <xdr:colOff>114300</xdr:colOff>
      <xdr:row>36</xdr:row>
      <xdr:rowOff>64719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188913"/>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70155</xdr:rowOff>
    </xdr:from>
    <xdr:to>
      <xdr:col>50</xdr:col>
      <xdr:colOff>165100</xdr:colOff>
      <xdr:row>38</xdr:row>
      <xdr:rowOff>305</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41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162882</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5065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16713</xdr:rowOff>
    </xdr:from>
    <xdr:to>
      <xdr:col>45</xdr:col>
      <xdr:colOff>177800</xdr:colOff>
      <xdr:row>36</xdr:row>
      <xdr:rowOff>35001</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7861300" y="6188913"/>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111303</xdr:rowOff>
    </xdr:from>
    <xdr:to>
      <xdr:col>46</xdr:col>
      <xdr:colOff>38100</xdr:colOff>
      <xdr:row>37</xdr:row>
      <xdr:rowOff>41453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283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32580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3762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19914</xdr:rowOff>
    </xdr:from>
    <xdr:to>
      <xdr:col>41</xdr:col>
      <xdr:colOff>50800</xdr:colOff>
      <xdr:row>36</xdr:row>
      <xdr:rowOff>35001</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192114"/>
          <a:ext cx="889000" cy="1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100787</xdr:rowOff>
    </xdr:from>
    <xdr:to>
      <xdr:col>41</xdr:col>
      <xdr:colOff>101600</xdr:colOff>
      <xdr:row>37</xdr:row>
      <xdr:rowOff>30937</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272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22064</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657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107645</xdr:rowOff>
    </xdr:from>
    <xdr:to>
      <xdr:col>36</xdr:col>
      <xdr:colOff>165100</xdr:colOff>
      <xdr:row>37</xdr:row>
      <xdr:rowOff>37795</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27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28922</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3725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153365</xdr:rowOff>
    </xdr:from>
    <xdr:to>
      <xdr:col>55</xdr:col>
      <xdr:colOff>50800</xdr:colOff>
      <xdr:row>36</xdr:row>
      <xdr:rowOff>83515</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15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4792</xdr:rowOff>
    </xdr:from>
    <xdr:ext cx="378565"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0055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13919</xdr:rowOff>
    </xdr:from>
    <xdr:to>
      <xdr:col>50</xdr:col>
      <xdr:colOff>165100</xdr:colOff>
      <xdr:row>36</xdr:row>
      <xdr:rowOff>115519</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186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34</xdr:row>
      <xdr:rowOff>132046</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50017" y="5961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137363</xdr:rowOff>
    </xdr:from>
    <xdr:to>
      <xdr:col>46</xdr:col>
      <xdr:colOff>38100</xdr:colOff>
      <xdr:row>36</xdr:row>
      <xdr:rowOff>67513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13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84040</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15428" y="5913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155651</xdr:rowOff>
    </xdr:from>
    <xdr:to>
      <xdr:col>41</xdr:col>
      <xdr:colOff>101600</xdr:colOff>
      <xdr:row>36</xdr:row>
      <xdr:rowOff>85801</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156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34</xdr:row>
      <xdr:rowOff>102328</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72017" y="59316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140564</xdr:rowOff>
    </xdr:from>
    <xdr:to>
      <xdr:col>36</xdr:col>
      <xdr:colOff>165100</xdr:colOff>
      <xdr:row>36</xdr:row>
      <xdr:rowOff>70714</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141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87241</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37428" y="5916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20455</xdr:rowOff>
    </xdr:from>
    <xdr:to>
      <xdr:col>54</xdr:col>
      <xdr:colOff>189865</xdr:colOff>
      <xdr:row>58</xdr:row>
      <xdr:rowOff>129817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64405"/>
          <a:ext cx="1270" cy="1309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133644</xdr:rowOff>
    </xdr:from>
    <xdr:ext cx="534377"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077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129817</xdr:rowOff>
    </xdr:from>
    <xdr:to>
      <xdr:col>55</xdr:col>
      <xdr:colOff>88900</xdr:colOff>
      <xdr:row>58</xdr:row>
      <xdr:rowOff>129817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073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138582</xdr:rowOff>
    </xdr:from>
    <xdr:ext cx="599010"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39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183,149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20455</xdr:rowOff>
    </xdr:from>
    <xdr:to>
      <xdr:col>55</xdr:col>
      <xdr:colOff>88900</xdr:colOff>
      <xdr:row>51</xdr:row>
      <xdr:rowOff>20455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64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84356</xdr:rowOff>
    </xdr:from>
    <xdr:to>
      <xdr:col>55</xdr:col>
      <xdr:colOff>0</xdr:colOff>
      <xdr:row>58</xdr:row>
      <xdr:rowOff>104160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10028456"/>
          <a:ext cx="838200" cy="19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57279</xdr:rowOff>
    </xdr:from>
    <xdr:ext cx="534377"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6584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34402</xdr:rowOff>
    </xdr:from>
    <xdr:to>
      <xdr:col>55</xdr:col>
      <xdr:colOff>50800</xdr:colOff>
      <xdr:row>57</xdr:row>
      <xdr:rowOff>136002</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807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104160</xdr:rowOff>
    </xdr:from>
    <xdr:to>
      <xdr:col>50</xdr:col>
      <xdr:colOff>114300</xdr:colOff>
      <xdr:row>58</xdr:row>
      <xdr:rowOff>121427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10048260"/>
          <a:ext cx="889000" cy="17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41404</xdr:rowOff>
    </xdr:from>
    <xdr:to>
      <xdr:col>50</xdr:col>
      <xdr:colOff>165100</xdr:colOff>
      <xdr:row>57</xdr:row>
      <xdr:rowOff>143004</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1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159531</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589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120079</xdr:rowOff>
    </xdr:from>
    <xdr:to>
      <xdr:col>45</xdr:col>
      <xdr:colOff>177800</xdr:colOff>
      <xdr:row>58</xdr:row>
      <xdr:rowOff>121427</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10064179"/>
          <a:ext cx="889000" cy="1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57810</xdr:rowOff>
    </xdr:from>
    <xdr:to>
      <xdr:col>46</xdr:col>
      <xdr:colOff>38100</xdr:colOff>
      <xdr:row>57</xdr:row>
      <xdr:rowOff>159410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83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4487</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83111" y="9605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120079</xdr:rowOff>
    </xdr:from>
    <xdr:to>
      <xdr:col>41</xdr:col>
      <xdr:colOff>50800</xdr:colOff>
      <xdr:row>58</xdr:row>
      <xdr:rowOff>121793</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10064179"/>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46807</xdr:rowOff>
    </xdr:from>
    <xdr:to>
      <xdr:col>41</xdr:col>
      <xdr:colOff>101600</xdr:colOff>
      <xdr:row>57</xdr:row>
      <xdr:rowOff>148407</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819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164934</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94111" y="9594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44979</xdr:rowOff>
    </xdr:from>
    <xdr:to>
      <xdr:col>36</xdr:col>
      <xdr:colOff>165100</xdr:colOff>
      <xdr:row>57</xdr:row>
      <xdr:rowOff>146579</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817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163106</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592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33556</xdr:rowOff>
    </xdr:from>
    <xdr:to>
      <xdr:col>55</xdr:col>
      <xdr:colOff>50800</xdr:colOff>
      <xdr:row>58</xdr:row>
      <xdr:rowOff>135156</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977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119933</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892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53360</xdr:rowOff>
    </xdr:from>
    <xdr:to>
      <xdr:col>50</xdr:col>
      <xdr:colOff>165100</xdr:colOff>
      <xdr:row>58</xdr:row>
      <xdr:rowOff>154960</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99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146087</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10090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70627</xdr:rowOff>
    </xdr:from>
    <xdr:to>
      <xdr:col>46</xdr:col>
      <xdr:colOff>38100</xdr:colOff>
      <xdr:row>59</xdr:row>
      <xdr:rowOff>777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10014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163354</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10107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69279</xdr:rowOff>
    </xdr:from>
    <xdr:to>
      <xdr:col>41</xdr:col>
      <xdr:colOff>101600</xdr:colOff>
      <xdr:row>58</xdr:row>
      <xdr:rowOff>170879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10013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162006</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10106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70993</xdr:rowOff>
    </xdr:from>
    <xdr:to>
      <xdr:col>36</xdr:col>
      <xdr:colOff>165100</xdr:colOff>
      <xdr:row>59</xdr:row>
      <xdr:rowOff>1143</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1001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163720</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10107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171361</xdr:rowOff>
    </xdr:from>
    <xdr:to>
      <xdr:col>54</xdr:col>
      <xdr:colOff>189865</xdr:colOff>
      <xdr:row>78</xdr:row>
      <xdr:rowOff>137103</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001411"/>
          <a:ext cx="1270" cy="15087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140930</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14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137103</xdr:rowOff>
    </xdr:from>
    <xdr:to>
      <xdr:col>55</xdr:col>
      <xdr:colOff>88900</xdr:colOff>
      <xdr:row>78</xdr:row>
      <xdr:rowOff>137103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10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118038</xdr:rowOff>
    </xdr:from>
    <xdr:ext cx="599010"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776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100,561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171361</xdr:rowOff>
    </xdr:from>
    <xdr:to>
      <xdr:col>55</xdr:col>
      <xdr:colOff>88900</xdr:colOff>
      <xdr:row>69</xdr:row>
      <xdr:rowOff>171361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001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101442</xdr:rowOff>
    </xdr:from>
    <xdr:to>
      <xdr:col>55</xdr:col>
      <xdr:colOff>0</xdr:colOff>
      <xdr:row>77</xdr:row>
      <xdr:rowOff>42807</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9639300" y="13131642"/>
          <a:ext cx="838200" cy="112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33821</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640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55394</xdr:rowOff>
    </xdr:from>
    <xdr:to>
      <xdr:col>55</xdr:col>
      <xdr:colOff>50800</xdr:colOff>
      <xdr:row>76</xdr:row>
      <xdr:rowOff>156994</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08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101409</xdr:rowOff>
    </xdr:from>
    <xdr:to>
      <xdr:col>50</xdr:col>
      <xdr:colOff>114300</xdr:colOff>
      <xdr:row>77</xdr:row>
      <xdr:rowOff>42807</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2960159"/>
          <a:ext cx="889000" cy="284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135714</xdr:rowOff>
    </xdr:from>
    <xdr:to>
      <xdr:col>50</xdr:col>
      <xdr:colOff>165100</xdr:colOff>
      <xdr:row>77</xdr:row>
      <xdr:rowOff>65864</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6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82391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941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101409</xdr:rowOff>
    </xdr:from>
    <xdr:to>
      <xdr:col>45</xdr:col>
      <xdr:colOff>177800</xdr:colOff>
      <xdr:row>77</xdr:row>
      <xdr:rowOff>112709</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2960159"/>
          <a:ext cx="889000" cy="354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52911</xdr:rowOff>
    </xdr:from>
    <xdr:to>
      <xdr:col>46</xdr:col>
      <xdr:colOff>38100</xdr:colOff>
      <xdr:row>76</xdr:row>
      <xdr:rowOff>154511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8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145638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317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112709</xdr:rowOff>
    </xdr:from>
    <xdr:to>
      <xdr:col>41</xdr:col>
      <xdr:colOff>50800</xdr:colOff>
      <xdr:row>78</xdr:row>
      <xdr:rowOff>96053</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3314359"/>
          <a:ext cx="889000" cy="154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71558</xdr:rowOff>
    </xdr:from>
    <xdr:to>
      <xdr:col>41</xdr:col>
      <xdr:colOff>101600</xdr:colOff>
      <xdr:row>78</xdr:row>
      <xdr:rowOff>1708</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273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164285</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3365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109049</xdr:rowOff>
    </xdr:from>
    <xdr:to>
      <xdr:col>36</xdr:col>
      <xdr:colOff>165100</xdr:colOff>
      <xdr:row>78</xdr:row>
      <xdr:rowOff>39199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310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55726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085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50642</xdr:rowOff>
    </xdr:from>
    <xdr:to>
      <xdr:col>55</xdr:col>
      <xdr:colOff>50800</xdr:colOff>
      <xdr:row>76</xdr:row>
      <xdr:rowOff>152242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08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73519</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932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163457</xdr:rowOff>
    </xdr:from>
    <xdr:to>
      <xdr:col>50</xdr:col>
      <xdr:colOff>165100</xdr:colOff>
      <xdr:row>77</xdr:row>
      <xdr:rowOff>93607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193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84734</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3286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50609</xdr:rowOff>
    </xdr:from>
    <xdr:to>
      <xdr:col>46</xdr:col>
      <xdr:colOff>38100</xdr:colOff>
      <xdr:row>75</xdr:row>
      <xdr:rowOff>152209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2909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168736</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684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61909</xdr:rowOff>
    </xdr:from>
    <xdr:to>
      <xdr:col>41</xdr:col>
      <xdr:colOff>101600</xdr:colOff>
      <xdr:row>77</xdr:row>
      <xdr:rowOff>163509</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263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8586</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303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45253</xdr:rowOff>
    </xdr:from>
    <xdr:to>
      <xdr:col>36</xdr:col>
      <xdr:colOff>165100</xdr:colOff>
      <xdr:row>78</xdr:row>
      <xdr:rowOff>146853</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418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137980</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351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124597</xdr:rowOff>
    </xdr:from>
    <xdr:to>
      <xdr:col>54</xdr:col>
      <xdr:colOff>189865</xdr:colOff>
      <xdr:row>98</xdr:row>
      <xdr:rowOff>132941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383647"/>
          <a:ext cx="1270" cy="1551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136768</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93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132941</xdr:rowOff>
    </xdr:from>
    <xdr:to>
      <xdr:col>55</xdr:col>
      <xdr:colOff>88900</xdr:colOff>
      <xdr:row>98</xdr:row>
      <xdr:rowOff>132941</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935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71274</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158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428,964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124597</xdr:rowOff>
    </xdr:from>
    <xdr:to>
      <xdr:col>55</xdr:col>
      <xdr:colOff>88900</xdr:colOff>
      <xdr:row>89</xdr:row>
      <xdr:rowOff>124597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3836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3386</xdr:rowOff>
    </xdr:from>
    <xdr:to>
      <xdr:col>55</xdr:col>
      <xdr:colOff>0</xdr:colOff>
      <xdr:row>98</xdr:row>
      <xdr:rowOff>19833</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9639300" y="16805486"/>
          <a:ext cx="838200" cy="16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50730</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509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27853</xdr:rowOff>
    </xdr:from>
    <xdr:to>
      <xdr:col>55</xdr:col>
      <xdr:colOff>50800</xdr:colOff>
      <xdr:row>97</xdr:row>
      <xdr:rowOff>129453</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65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91777</xdr:rowOff>
    </xdr:from>
    <xdr:to>
      <xdr:col>50</xdr:col>
      <xdr:colOff>114300</xdr:colOff>
      <xdr:row>98</xdr:row>
      <xdr:rowOff>3386</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6722427"/>
          <a:ext cx="889000" cy="83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68245</xdr:rowOff>
    </xdr:from>
    <xdr:to>
      <xdr:col>50</xdr:col>
      <xdr:colOff>165100</xdr:colOff>
      <xdr:row>97</xdr:row>
      <xdr:rowOff>169845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6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14922</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474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107090</xdr:rowOff>
    </xdr:from>
    <xdr:to>
      <xdr:col>45</xdr:col>
      <xdr:colOff>177800</xdr:colOff>
      <xdr:row>97</xdr:row>
      <xdr:rowOff>91777</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7861300" y="16566290"/>
          <a:ext cx="889000" cy="156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79253</xdr:rowOff>
    </xdr:from>
    <xdr:to>
      <xdr:col>46</xdr:col>
      <xdr:colOff>38100</xdr:colOff>
      <xdr:row>98</xdr:row>
      <xdr:rowOff>9403</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709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530</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802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107090</xdr:rowOff>
    </xdr:from>
    <xdr:to>
      <xdr:col>41</xdr:col>
      <xdr:colOff>50800</xdr:colOff>
      <xdr:row>97</xdr:row>
      <xdr:rowOff>55423</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566290"/>
          <a:ext cx="889000" cy="119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56195</xdr:rowOff>
    </xdr:from>
    <xdr:to>
      <xdr:col>41</xdr:col>
      <xdr:colOff>101600</xdr:colOff>
      <xdr:row>97</xdr:row>
      <xdr:rowOff>157795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68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148922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779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15162</xdr:rowOff>
    </xdr:from>
    <xdr:to>
      <xdr:col>36</xdr:col>
      <xdr:colOff>165100</xdr:colOff>
      <xdr:row>97</xdr:row>
      <xdr:rowOff>116762</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64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107889</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738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140483</xdr:rowOff>
    </xdr:from>
    <xdr:to>
      <xdr:col>55</xdr:col>
      <xdr:colOff>50800</xdr:colOff>
      <xdr:row>98</xdr:row>
      <xdr:rowOff>70633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771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55410</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686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124036</xdr:rowOff>
    </xdr:from>
    <xdr:to>
      <xdr:col>50</xdr:col>
      <xdr:colOff>165100</xdr:colOff>
      <xdr:row>98</xdr:row>
      <xdr:rowOff>54186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75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45313</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847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40977</xdr:rowOff>
    </xdr:from>
    <xdr:to>
      <xdr:col>46</xdr:col>
      <xdr:colOff>38100</xdr:colOff>
      <xdr:row>97</xdr:row>
      <xdr:rowOff>142577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671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159104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44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56290</xdr:rowOff>
    </xdr:from>
    <xdr:to>
      <xdr:col>41</xdr:col>
      <xdr:colOff>101600</xdr:colOff>
      <xdr:row>96</xdr:row>
      <xdr:rowOff>157890</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51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2967</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61795" y="16290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4623</xdr:rowOff>
    </xdr:from>
    <xdr:to>
      <xdr:col>36</xdr:col>
      <xdr:colOff>165100</xdr:colOff>
      <xdr:row>97</xdr:row>
      <xdr:rowOff>106223</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635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122750</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410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109048</xdr:rowOff>
    </xdr:from>
    <xdr:to>
      <xdr:col>85</xdr:col>
      <xdr:colOff>126364</xdr:colOff>
      <xdr:row>39</xdr:row>
      <xdr:rowOff>90056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252548"/>
          <a:ext cx="1269" cy="152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93883</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8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90056</xdr:rowOff>
    </xdr:from>
    <xdr:to>
      <xdr:col>86</xdr:col>
      <xdr:colOff>25400</xdr:colOff>
      <xdr:row>39</xdr:row>
      <xdr:rowOff>90056</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76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55725</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027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97,609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109048</xdr:rowOff>
    </xdr:from>
    <xdr:to>
      <xdr:col>86</xdr:col>
      <xdr:colOff>25400</xdr:colOff>
      <xdr:row>30</xdr:row>
      <xdr:rowOff>109048</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252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115316</xdr:rowOff>
    </xdr:from>
    <xdr:to>
      <xdr:col>85</xdr:col>
      <xdr:colOff>127000</xdr:colOff>
      <xdr:row>38</xdr:row>
      <xdr:rowOff>166027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458966"/>
          <a:ext cx="838200" cy="222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167206</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5108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17329</xdr:rowOff>
    </xdr:from>
    <xdr:to>
      <xdr:col>85</xdr:col>
      <xdr:colOff>177800</xdr:colOff>
      <xdr:row>38</xdr:row>
      <xdr:rowOff>118929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532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130099</xdr:rowOff>
    </xdr:from>
    <xdr:to>
      <xdr:col>81</xdr:col>
      <xdr:colOff>50800</xdr:colOff>
      <xdr:row>38</xdr:row>
      <xdr:rowOff>166027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645199"/>
          <a:ext cx="889000" cy="35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15577</xdr:rowOff>
    </xdr:from>
    <xdr:to>
      <xdr:col>81</xdr:col>
      <xdr:colOff>101600</xdr:colOff>
      <xdr:row>38</xdr:row>
      <xdr:rowOff>117177</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30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133704</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305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66681</xdr:rowOff>
    </xdr:from>
    <xdr:to>
      <xdr:col>76</xdr:col>
      <xdr:colOff>114300</xdr:colOff>
      <xdr:row>38</xdr:row>
      <xdr:rowOff>130099</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238881"/>
          <a:ext cx="889000" cy="406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132886</xdr:rowOff>
    </xdr:from>
    <xdr:to>
      <xdr:col>76</xdr:col>
      <xdr:colOff>165100</xdr:colOff>
      <xdr:row>38</xdr:row>
      <xdr:rowOff>63036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79563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51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66681</xdr:rowOff>
    </xdr:from>
    <xdr:to>
      <xdr:col>71</xdr:col>
      <xdr:colOff>177800</xdr:colOff>
      <xdr:row>39</xdr:row>
      <xdr:rowOff>43250</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238881"/>
          <a:ext cx="889000" cy="490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156166</xdr:rowOff>
    </xdr:from>
    <xdr:to>
      <xdr:col>72</xdr:col>
      <xdr:colOff>38100</xdr:colOff>
      <xdr:row>38</xdr:row>
      <xdr:rowOff>86316</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9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77443</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592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70097</xdr:rowOff>
    </xdr:from>
    <xdr:to>
      <xdr:col>67</xdr:col>
      <xdr:colOff>101600</xdr:colOff>
      <xdr:row>39</xdr:row>
      <xdr:rowOff>247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58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16775</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360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64516</xdr:rowOff>
    </xdr:from>
    <xdr:to>
      <xdr:col>85</xdr:col>
      <xdr:colOff>177800</xdr:colOff>
      <xdr:row>37</xdr:row>
      <xdr:rowOff>166115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40816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87393</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259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115227</xdr:rowOff>
    </xdr:from>
    <xdr:to>
      <xdr:col>81</xdr:col>
      <xdr:colOff>101600</xdr:colOff>
      <xdr:row>39</xdr:row>
      <xdr:rowOff>45377</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63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36504</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723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79299</xdr:rowOff>
    </xdr:from>
    <xdr:to>
      <xdr:col>76</xdr:col>
      <xdr:colOff>165100</xdr:colOff>
      <xdr:row>39</xdr:row>
      <xdr:rowOff>9449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94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576</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87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15881</xdr:rowOff>
    </xdr:from>
    <xdr:to>
      <xdr:col>72</xdr:col>
      <xdr:colOff>38100</xdr:colOff>
      <xdr:row>36</xdr:row>
      <xdr:rowOff>117481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188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134008</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5963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163900</xdr:rowOff>
    </xdr:from>
    <xdr:to>
      <xdr:col>67</xdr:col>
      <xdr:colOff>101600</xdr:colOff>
      <xdr:row>39</xdr:row>
      <xdr:rowOff>94050</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6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85177</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77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157330</xdr:rowOff>
    </xdr:from>
    <xdr:to>
      <xdr:col>85</xdr:col>
      <xdr:colOff>126364</xdr:colOff>
      <xdr:row>57</xdr:row>
      <xdr:rowOff>121727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01280"/>
          <a:ext cx="1269" cy="993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125554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898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121727</xdr:rowOff>
    </xdr:from>
    <xdr:to>
      <xdr:col>86</xdr:col>
      <xdr:colOff>25400</xdr:colOff>
      <xdr:row>57</xdr:row>
      <xdr:rowOff>121727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894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104007</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76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258,644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157330</xdr:rowOff>
    </xdr:from>
    <xdr:to>
      <xdr:col>86</xdr:col>
      <xdr:colOff>25400</xdr:colOff>
      <xdr:row>51</xdr:row>
      <xdr:rowOff>157330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01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92051</xdr:rowOff>
    </xdr:from>
    <xdr:to>
      <xdr:col>85</xdr:col>
      <xdr:colOff>127000</xdr:colOff>
      <xdr:row>57</xdr:row>
      <xdr:rowOff>92101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864701"/>
          <a:ext cx="838200" cy="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116953</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5467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94076</xdr:rowOff>
    </xdr:from>
    <xdr:to>
      <xdr:col>85</xdr:col>
      <xdr:colOff>177800</xdr:colOff>
      <xdr:row>57</xdr:row>
      <xdr:rowOff>24226</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695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51323</xdr:rowOff>
    </xdr:from>
    <xdr:to>
      <xdr:col>81</xdr:col>
      <xdr:colOff>50800</xdr:colOff>
      <xdr:row>57</xdr:row>
      <xdr:rowOff>92101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823973"/>
          <a:ext cx="889000" cy="40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123610</xdr:rowOff>
    </xdr:from>
    <xdr:to>
      <xdr:col>81</xdr:col>
      <xdr:colOff>101600</xdr:colOff>
      <xdr:row>57</xdr:row>
      <xdr:rowOff>53760</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2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70287</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500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51323</xdr:rowOff>
    </xdr:from>
    <xdr:to>
      <xdr:col>76</xdr:col>
      <xdr:colOff>114300</xdr:colOff>
      <xdr:row>57</xdr:row>
      <xdr:rowOff>126378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823973"/>
          <a:ext cx="889000" cy="75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102580</xdr:rowOff>
    </xdr:from>
    <xdr:to>
      <xdr:col>76</xdr:col>
      <xdr:colOff>165100</xdr:colOff>
      <xdr:row>57</xdr:row>
      <xdr:rowOff>32730</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7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49257</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479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116008</xdr:rowOff>
    </xdr:from>
    <xdr:to>
      <xdr:col>71</xdr:col>
      <xdr:colOff>177800</xdr:colOff>
      <xdr:row>57</xdr:row>
      <xdr:rowOff>126378</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888658"/>
          <a:ext cx="889000" cy="10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149314</xdr:rowOff>
    </xdr:from>
    <xdr:to>
      <xdr:col>72</xdr:col>
      <xdr:colOff>38100</xdr:colOff>
      <xdr:row>57</xdr:row>
      <xdr:rowOff>79464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75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95991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525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150151</xdr:rowOff>
    </xdr:from>
    <xdr:to>
      <xdr:col>67</xdr:col>
      <xdr:colOff>101600</xdr:colOff>
      <xdr:row>57</xdr:row>
      <xdr:rowOff>80301</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96828</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526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41251</xdr:rowOff>
    </xdr:from>
    <xdr:to>
      <xdr:col>85</xdr:col>
      <xdr:colOff>177800</xdr:colOff>
      <xdr:row>57</xdr:row>
      <xdr:rowOff>142851</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813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127628</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2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41301</xdr:rowOff>
    </xdr:from>
    <xdr:to>
      <xdr:col>81</xdr:col>
      <xdr:colOff>101600</xdr:colOff>
      <xdr:row>57</xdr:row>
      <xdr:rowOff>142901</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13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134028</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906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523</xdr:rowOff>
    </xdr:from>
    <xdr:to>
      <xdr:col>76</xdr:col>
      <xdr:colOff>165100</xdr:colOff>
      <xdr:row>57</xdr:row>
      <xdr:rowOff>102123</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773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93250</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865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75578</xdr:rowOff>
    </xdr:from>
    <xdr:to>
      <xdr:col>72</xdr:col>
      <xdr:colOff>38100</xdr:colOff>
      <xdr:row>58</xdr:row>
      <xdr:rowOff>5728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4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168305</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40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65208</xdr:rowOff>
    </xdr:from>
    <xdr:to>
      <xdr:col>67</xdr:col>
      <xdr:colOff>101600</xdr:colOff>
      <xdr:row>57</xdr:row>
      <xdr:rowOff>166808</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837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157935</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930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103816</xdr:rowOff>
    </xdr:from>
    <xdr:to>
      <xdr:col>85</xdr:col>
      <xdr:colOff>126364</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6317595" y="12105316"/>
          <a:ext cx="1269" cy="1538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121149</xdr:rowOff>
    </xdr:from>
    <xdr:ext cx="249299" cy="259045"/>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66569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50493</xdr:rowOff>
    </xdr:from>
    <xdr:ext cx="599010" cy="259045"/>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1880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470,988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103816</xdr:rowOff>
    </xdr:from>
    <xdr:to>
      <xdr:col>86</xdr:col>
      <xdr:colOff>25400</xdr:colOff>
      <xdr:row>70</xdr:row>
      <xdr:rowOff>103816</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2105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84333</xdr:rowOff>
    </xdr:from>
    <xdr:to>
      <xdr:col>85</xdr:col>
      <xdr:colOff>127000</xdr:colOff>
      <xdr:row>79</xdr:row>
      <xdr:rowOff>88520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5481300" y="13628883"/>
          <a:ext cx="838200" cy="4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38599</xdr:rowOff>
    </xdr:from>
    <xdr:ext cx="469744" cy="25904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4116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15722</xdr:rowOff>
    </xdr:from>
    <xdr:to>
      <xdr:col>85</xdr:col>
      <xdr:colOff>177800</xdr:colOff>
      <xdr:row>79</xdr:row>
      <xdr:rowOff>117322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56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77860</xdr:rowOff>
    </xdr:from>
    <xdr:to>
      <xdr:col>81</xdr:col>
      <xdr:colOff>50800</xdr:colOff>
      <xdr:row>79</xdr:row>
      <xdr:rowOff>84333</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592300" y="13622410"/>
          <a:ext cx="889000" cy="6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17424</xdr:rowOff>
    </xdr:from>
    <xdr:to>
      <xdr:col>81</xdr:col>
      <xdr:colOff>101600</xdr:colOff>
      <xdr:row>79</xdr:row>
      <xdr:rowOff>119024</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561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135551</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46428" y="13337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77860</xdr:rowOff>
    </xdr:from>
    <xdr:to>
      <xdr:col>76</xdr:col>
      <xdr:colOff>114300</xdr:colOff>
      <xdr:row>79</xdr:row>
      <xdr:rowOff>96867</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3703300" y="13622410"/>
          <a:ext cx="889000" cy="1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168351</xdr:rowOff>
    </xdr:from>
    <xdr:to>
      <xdr:col>76</xdr:col>
      <xdr:colOff>165100</xdr:colOff>
      <xdr:row>79</xdr:row>
      <xdr:rowOff>98501</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541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115028</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325111" y="13316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96867</xdr:rowOff>
    </xdr:from>
    <xdr:to>
      <xdr:col>71</xdr:col>
      <xdr:colOff>177800</xdr:colOff>
      <xdr:row>79</xdr:row>
      <xdr:rowOff>98879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2814300" y="13641417"/>
          <a:ext cx="889000" cy="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3907</xdr:rowOff>
    </xdr:from>
    <xdr:to>
      <xdr:col>72</xdr:col>
      <xdr:colOff>38100</xdr:colOff>
      <xdr:row>79</xdr:row>
      <xdr:rowOff>105507</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548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122034</xdr:rowOff>
    </xdr:from>
    <xdr:ext cx="534377"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436111" y="1332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17864</xdr:rowOff>
    </xdr:from>
    <xdr:to>
      <xdr:col>67</xdr:col>
      <xdr:colOff>101600</xdr:colOff>
      <xdr:row>79</xdr:row>
      <xdr:rowOff>119464</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35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135991</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579428" y="1333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37720</xdr:rowOff>
    </xdr:from>
    <xdr:to>
      <xdr:col>85</xdr:col>
      <xdr:colOff>177800</xdr:colOff>
      <xdr:row>79</xdr:row>
      <xdr:rowOff>139320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358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165599</xdr:rowOff>
    </xdr:from>
    <xdr:ext cx="469744" cy="25904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3538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33533</xdr:rowOff>
    </xdr:from>
    <xdr:to>
      <xdr:col>81</xdr:col>
      <xdr:colOff>101600</xdr:colOff>
      <xdr:row>79</xdr:row>
      <xdr:rowOff>135133</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3578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126260</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46428" y="13670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27060</xdr:rowOff>
    </xdr:from>
    <xdr:to>
      <xdr:col>76</xdr:col>
      <xdr:colOff>165100</xdr:colOff>
      <xdr:row>79</xdr:row>
      <xdr:rowOff>128660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357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119787</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357428" y="1366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46067</xdr:rowOff>
    </xdr:from>
    <xdr:to>
      <xdr:col>72</xdr:col>
      <xdr:colOff>38100</xdr:colOff>
      <xdr:row>79</xdr:row>
      <xdr:rowOff>147667</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3590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138794</xdr:rowOff>
    </xdr:from>
    <xdr:ext cx="378565"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514017" y="136833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166210</xdr:rowOff>
    </xdr:from>
    <xdr:to>
      <xdr:col>85</xdr:col>
      <xdr:colOff>126364</xdr:colOff>
      <xdr:row>98</xdr:row>
      <xdr:rowOff>75113</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6317595" y="15425260"/>
          <a:ext cx="1269" cy="1451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78940</xdr:rowOff>
    </xdr:from>
    <xdr:ext cx="534377" cy="259045"/>
    <xdr:sp macro=""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6370300" y="16881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75113</xdr:rowOff>
    </xdr:from>
    <xdr:to>
      <xdr:col>86</xdr:col>
      <xdr:colOff>25400</xdr:colOff>
      <xdr:row>98</xdr:row>
      <xdr:rowOff>75113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687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112887</xdr:rowOff>
    </xdr:from>
    <xdr:ext cx="599010" cy="259045"/>
    <xdr:sp macro=""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6370300" y="15200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209,021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166210</xdr:rowOff>
    </xdr:from>
    <xdr:to>
      <xdr:col>86</xdr:col>
      <xdr:colOff>25400</xdr:colOff>
      <xdr:row>89</xdr:row>
      <xdr:rowOff>166210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542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35618</xdr:rowOff>
    </xdr:from>
    <xdr:to>
      <xdr:col>85</xdr:col>
      <xdr:colOff>127000</xdr:colOff>
      <xdr:row>97</xdr:row>
      <xdr:rowOff>43948</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5481300" y="16666268"/>
          <a:ext cx="838200" cy="8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30723</xdr:rowOff>
    </xdr:from>
    <xdr:ext cx="534377" cy="259045"/>
    <xdr:sp macro=""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6370300" y="163184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7846</xdr:rowOff>
    </xdr:from>
    <xdr:to>
      <xdr:col>85</xdr:col>
      <xdr:colOff>177800</xdr:colOff>
      <xdr:row>96</xdr:row>
      <xdr:rowOff>109446</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6268700" y="1646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38681</xdr:rowOff>
    </xdr:from>
    <xdr:to>
      <xdr:col>81</xdr:col>
      <xdr:colOff>50800</xdr:colOff>
      <xdr:row>97</xdr:row>
      <xdr:rowOff>43948</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4592300" y="16669331"/>
          <a:ext cx="889000" cy="5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25944</xdr:rowOff>
    </xdr:from>
    <xdr:to>
      <xdr:col>81</xdr:col>
      <xdr:colOff>101600</xdr:colOff>
      <xdr:row>96</xdr:row>
      <xdr:rowOff>127544</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5430500" y="16485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144071</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14111" y="16260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38681</xdr:rowOff>
    </xdr:from>
    <xdr:to>
      <xdr:col>76</xdr:col>
      <xdr:colOff>114300</xdr:colOff>
      <xdr:row>97</xdr:row>
      <xdr:rowOff>47558</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3703300" y="16669331"/>
          <a:ext cx="889000" cy="8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61757</xdr:rowOff>
    </xdr:from>
    <xdr:to>
      <xdr:col>76</xdr:col>
      <xdr:colOff>165100</xdr:colOff>
      <xdr:row>96</xdr:row>
      <xdr:rowOff>163357</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541500" y="1652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8434</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25111" y="16296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47558</xdr:rowOff>
    </xdr:from>
    <xdr:to>
      <xdr:col>71</xdr:col>
      <xdr:colOff>177800</xdr:colOff>
      <xdr:row>97</xdr:row>
      <xdr:rowOff>64901</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2814300" y="16678208"/>
          <a:ext cx="889000" cy="17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49642</xdr:rowOff>
    </xdr:from>
    <xdr:to>
      <xdr:col>72</xdr:col>
      <xdr:colOff>38100</xdr:colOff>
      <xdr:row>96</xdr:row>
      <xdr:rowOff>151242</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652500" y="16508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167769</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36111" y="16284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77538</xdr:rowOff>
    </xdr:from>
    <xdr:to>
      <xdr:col>67</xdr:col>
      <xdr:colOff>101600</xdr:colOff>
      <xdr:row>97</xdr:row>
      <xdr:rowOff>7688</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63500" y="16536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24215</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47111" y="16311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156268</xdr:rowOff>
    </xdr:from>
    <xdr:to>
      <xdr:col>85</xdr:col>
      <xdr:colOff>177800</xdr:colOff>
      <xdr:row>97</xdr:row>
      <xdr:rowOff>86418</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6268700" y="16615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134695</xdr:rowOff>
    </xdr:from>
    <xdr:ext cx="534377" cy="259045"/>
    <xdr:sp macro=""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6370300" y="16593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164598</xdr:rowOff>
    </xdr:from>
    <xdr:to>
      <xdr:col>81</xdr:col>
      <xdr:colOff>101600</xdr:colOff>
      <xdr:row>97</xdr:row>
      <xdr:rowOff>94748</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5430500" y="16623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85875</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14111" y="16716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159331</xdr:rowOff>
    </xdr:from>
    <xdr:to>
      <xdr:col>76</xdr:col>
      <xdr:colOff>165100</xdr:colOff>
      <xdr:row>97</xdr:row>
      <xdr:rowOff>89481</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4541500" y="1661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80608</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325111" y="16711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168208</xdr:rowOff>
    </xdr:from>
    <xdr:to>
      <xdr:col>72</xdr:col>
      <xdr:colOff>38100</xdr:colOff>
      <xdr:row>97</xdr:row>
      <xdr:rowOff>98358</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3652500" y="1662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89485</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436111" y="16720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14101</xdr:rowOff>
    </xdr:from>
    <xdr:to>
      <xdr:col>67</xdr:col>
      <xdr:colOff>101600</xdr:colOff>
      <xdr:row>97</xdr:row>
      <xdr:rowOff>115701</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2763500" y="16644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106828</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47111" y="16737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25629</xdr:rowOff>
    </xdr:from>
    <xdr:to>
      <xdr:col>116</xdr:col>
      <xdr:colOff>62864</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2159595" y="5340579"/>
          <a:ext cx="1269" cy="13142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171421</xdr:rowOff>
    </xdr:from>
    <xdr:ext cx="249299" cy="259045"/>
    <xdr:sp macro="" textlink="">
      <xdr:nvSpPr>
        <xdr:cNvPr id="744" name="諸支出金最小値テキスト">
          <a:extLst>
            <a:ext uri="{FF2B5EF4-FFF2-40B4-BE49-F238E27FC236}">
              <a16:creationId xmlns:a16="http://schemas.microsoft.com/office/drawing/2014/main" id="{00000000-0008-0000-0700-0000E8020000}"/>
            </a:ext>
          </a:extLst>
        </xdr:cNvPr>
        <xdr:cNvSpPr txBox="1"/>
      </xdr:nvSpPr>
      <xdr:spPr>
        <a:xfrm>
          <a:off x="22212300" y="66865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143756</xdr:rowOff>
    </xdr:from>
    <xdr:ext cx="534377" cy="259045"/>
    <xdr:sp macro="" textlink="">
      <xdr:nvSpPr>
        <xdr:cNvPr id="746" name="諸支出金最大値テキスト">
          <a:extLst>
            <a:ext uri="{FF2B5EF4-FFF2-40B4-BE49-F238E27FC236}">
              <a16:creationId xmlns:a16="http://schemas.microsoft.com/office/drawing/2014/main" id="{00000000-0008-0000-0700-0000EA020000}"/>
            </a:ext>
          </a:extLst>
        </xdr:cNvPr>
        <xdr:cNvSpPr txBox="1"/>
      </xdr:nvSpPr>
      <xdr:spPr>
        <a:xfrm>
          <a:off x="22212300" y="5115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57,490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25629</xdr:rowOff>
    </xdr:from>
    <xdr:to>
      <xdr:col>116</xdr:col>
      <xdr:colOff>152400</xdr:colOff>
      <xdr:row>31</xdr:row>
      <xdr:rowOff>25629</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53405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88871</xdr:rowOff>
    </xdr:from>
    <xdr:ext cx="469744" cy="259045"/>
    <xdr:sp macro="" textlink="">
      <xdr:nvSpPr>
        <xdr:cNvPr id="749" name="諸支出金平均値テキスト">
          <a:extLst>
            <a:ext uri="{FF2B5EF4-FFF2-40B4-BE49-F238E27FC236}">
              <a16:creationId xmlns:a16="http://schemas.microsoft.com/office/drawing/2014/main" id="{00000000-0008-0000-0700-0000ED020000}"/>
            </a:ext>
          </a:extLst>
        </xdr:cNvPr>
        <xdr:cNvSpPr txBox="1"/>
      </xdr:nvSpPr>
      <xdr:spPr>
        <a:xfrm>
          <a:off x="22212300" y="64325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65994</xdr:rowOff>
    </xdr:from>
    <xdr:to>
      <xdr:col>116</xdr:col>
      <xdr:colOff>114300</xdr:colOff>
      <xdr:row>38</xdr:row>
      <xdr:rowOff>167594</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2110700" y="658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71275</xdr:rowOff>
    </xdr:from>
    <xdr:to>
      <xdr:col>112</xdr:col>
      <xdr:colOff>38100</xdr:colOff>
      <xdr:row>39</xdr:row>
      <xdr:rowOff>1425</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1272500" y="6586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17952</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34017" y="63616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82842</xdr:rowOff>
    </xdr:from>
    <xdr:to>
      <xdr:col>107</xdr:col>
      <xdr:colOff>101600</xdr:colOff>
      <xdr:row>39</xdr:row>
      <xdr:rowOff>12992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0383500" y="6597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29519</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5017" y="63731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88878</xdr:rowOff>
    </xdr:from>
    <xdr:to>
      <xdr:col>102</xdr:col>
      <xdr:colOff>165100</xdr:colOff>
      <xdr:row>39</xdr:row>
      <xdr:rowOff>19028</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494500" y="660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35554</xdr:rowOff>
    </xdr:from>
    <xdr:ext cx="249299"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420650" y="637920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88878</xdr:rowOff>
    </xdr:from>
    <xdr:to>
      <xdr:col>98</xdr:col>
      <xdr:colOff>38100</xdr:colOff>
      <xdr:row>39</xdr:row>
      <xdr:rowOff>19028</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8605500" y="660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35554</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531650" y="637920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44421</xdr:rowOff>
    </xdr:from>
    <xdr:ext cx="249299" cy="259045"/>
    <xdr:sp macro="" textlink="">
      <xdr:nvSpPr>
        <xdr:cNvPr id="768" name="諸支出金該当値テキスト">
          <a:extLst>
            <a:ext uri="{FF2B5EF4-FFF2-40B4-BE49-F238E27FC236}">
              <a16:creationId xmlns:a16="http://schemas.microsoft.com/office/drawing/2014/main" id="{00000000-0008-0000-0700-000000030000}"/>
            </a:ext>
          </a:extLst>
        </xdr:cNvPr>
        <xdr:cNvSpPr txBox="1"/>
      </xdr:nvSpPr>
      <xdr:spPr>
        <a:xfrm>
          <a:off x="22212300" y="65595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歳出決算総額は、住民一人当たり</a:t>
          </a:r>
          <a:r>
            <a:rPr kumimoji="1" lang="en-US" altLang="ja-JP" sz="1100" b="0" i="0" baseline="0">
              <a:solidFill>
                <a:schemeClr val="dk1"/>
              </a:solidFill>
              <a:effectLst/>
              <a:latin typeface="+mn-lt"/>
              <a:ea typeface="+mn-ea"/>
              <a:cs typeface="+mn-cs"/>
            </a:rPr>
            <a:t>504,012</a:t>
          </a:r>
          <a:r>
            <a:rPr kumimoji="1" lang="ja-JP" altLang="ja-JP" sz="1100" b="0" i="0" baseline="0">
              <a:solidFill>
                <a:schemeClr val="dk1"/>
              </a:solidFill>
              <a:effectLst/>
              <a:latin typeface="+mn-lt"/>
              <a:ea typeface="+mn-ea"/>
              <a:cs typeface="+mn-cs"/>
            </a:rPr>
            <a:t>円となっている。主な構成項目である民生費は住民一人当たり</a:t>
          </a:r>
          <a:r>
            <a:rPr kumimoji="1" lang="en-US" altLang="ja-JP" sz="1100" b="0" i="0" baseline="0">
              <a:solidFill>
                <a:schemeClr val="dk1"/>
              </a:solidFill>
              <a:effectLst/>
              <a:latin typeface="+mn-lt"/>
              <a:ea typeface="+mn-ea"/>
              <a:cs typeface="+mn-cs"/>
            </a:rPr>
            <a:t>148,332</a:t>
          </a:r>
          <a:r>
            <a:rPr kumimoji="1" lang="ja-JP" altLang="ja-JP" sz="1100" b="0" i="0" baseline="0">
              <a:solidFill>
                <a:schemeClr val="dk1"/>
              </a:solidFill>
              <a:effectLst/>
              <a:latin typeface="+mn-lt"/>
              <a:ea typeface="+mn-ea"/>
              <a:cs typeface="+mn-cs"/>
            </a:rPr>
            <a:t>円と前年より</a:t>
          </a:r>
          <a:r>
            <a:rPr kumimoji="1" lang="en-US" altLang="ja-JP" sz="1100" b="0" i="0" baseline="0">
              <a:solidFill>
                <a:schemeClr val="dk1"/>
              </a:solidFill>
              <a:effectLst/>
              <a:latin typeface="+mn-lt"/>
              <a:ea typeface="+mn-ea"/>
              <a:cs typeface="+mn-cs"/>
            </a:rPr>
            <a:t>3,217</a:t>
          </a:r>
          <a:r>
            <a:rPr kumimoji="1" lang="ja-JP" altLang="ja-JP" sz="1100" b="0" i="0" baseline="0">
              <a:solidFill>
                <a:schemeClr val="dk1"/>
              </a:solidFill>
              <a:effectLst/>
              <a:latin typeface="+mn-lt"/>
              <a:ea typeface="+mn-ea"/>
              <a:cs typeface="+mn-cs"/>
            </a:rPr>
            <a:t>円減少し、類似団体内順位でも下位である。主な要因としては、子育て世帯に対する臨時特別給付金事業の減等によるものである。</a:t>
          </a:r>
          <a:endParaRPr lang="ja-JP" altLang="ja-JP" sz="1400">
            <a:effectLst/>
          </a:endParaRPr>
        </a:p>
        <a:p>
          <a:r>
            <a:rPr kumimoji="1" lang="ja-JP" altLang="ja-JP" sz="1100" b="0" i="0" baseline="0">
              <a:solidFill>
                <a:schemeClr val="dk1"/>
              </a:solidFill>
              <a:effectLst/>
              <a:latin typeface="+mn-lt"/>
              <a:ea typeface="+mn-ea"/>
              <a:cs typeface="+mn-cs"/>
            </a:rPr>
            <a:t>総務費は、ふるさと納税推進事業費の減等により、住民一人当たり前年比で</a:t>
          </a:r>
          <a:r>
            <a:rPr kumimoji="1" lang="en-US" altLang="ja-JP" sz="1100" b="0" i="0" baseline="0">
              <a:solidFill>
                <a:schemeClr val="dk1"/>
              </a:solidFill>
              <a:effectLst/>
              <a:latin typeface="+mn-lt"/>
              <a:ea typeface="+mn-ea"/>
              <a:cs typeface="+mn-cs"/>
            </a:rPr>
            <a:t>25,192</a:t>
          </a:r>
          <a:r>
            <a:rPr kumimoji="1" lang="ja-JP" altLang="ja-JP" sz="1100" b="0" i="0" baseline="0">
              <a:solidFill>
                <a:schemeClr val="dk1"/>
              </a:solidFill>
              <a:effectLst/>
              <a:latin typeface="+mn-lt"/>
              <a:ea typeface="+mn-ea"/>
              <a:cs typeface="+mn-cs"/>
            </a:rPr>
            <a:t>円減少し</a:t>
          </a:r>
          <a:r>
            <a:rPr kumimoji="1" lang="en-US" altLang="ja-JP" sz="1100" b="0" i="0" baseline="0">
              <a:solidFill>
                <a:schemeClr val="dk1"/>
              </a:solidFill>
              <a:effectLst/>
              <a:latin typeface="+mn-lt"/>
              <a:ea typeface="+mn-ea"/>
              <a:cs typeface="+mn-cs"/>
            </a:rPr>
            <a:t>83,900</a:t>
          </a:r>
          <a:r>
            <a:rPr kumimoji="1" lang="ja-JP" altLang="ja-JP" sz="1100" b="0" i="0" baseline="0">
              <a:solidFill>
                <a:schemeClr val="dk1"/>
              </a:solidFill>
              <a:effectLst/>
              <a:latin typeface="+mn-lt"/>
              <a:ea typeface="+mn-ea"/>
              <a:cs typeface="+mn-cs"/>
            </a:rPr>
            <a:t>円となって減額となり、類似団体平均と比べて低い水準となった。</a:t>
          </a:r>
          <a:endParaRPr lang="ja-JP" altLang="ja-JP" sz="1400">
            <a:effectLst/>
          </a:endParaRPr>
        </a:p>
        <a:p>
          <a:r>
            <a:rPr kumimoji="1" lang="ja-JP" altLang="ja-JP" sz="1100" b="0" i="0" baseline="0">
              <a:solidFill>
                <a:schemeClr val="dk1"/>
              </a:solidFill>
              <a:effectLst/>
              <a:latin typeface="+mn-lt"/>
              <a:ea typeface="+mn-ea"/>
              <a:cs typeface="+mn-cs"/>
            </a:rPr>
            <a:t>衛生費は、新型コロナウイルスワクチン接種事業の減等により、住民一人当たり前年比</a:t>
          </a:r>
          <a:r>
            <a:rPr kumimoji="1" lang="en-US" altLang="ja-JP" sz="1100" b="0" i="0" baseline="0">
              <a:solidFill>
                <a:schemeClr val="dk1"/>
              </a:solidFill>
              <a:effectLst/>
              <a:latin typeface="+mn-lt"/>
              <a:ea typeface="+mn-ea"/>
              <a:cs typeface="+mn-cs"/>
            </a:rPr>
            <a:t>1,901</a:t>
          </a:r>
          <a:r>
            <a:rPr kumimoji="1" lang="ja-JP" altLang="ja-JP" sz="1100" b="0" i="0" baseline="0">
              <a:solidFill>
                <a:schemeClr val="dk1"/>
              </a:solidFill>
              <a:effectLst/>
              <a:latin typeface="+mn-lt"/>
              <a:ea typeface="+mn-ea"/>
              <a:cs typeface="+mn-cs"/>
            </a:rPr>
            <a:t>円減の</a:t>
          </a:r>
          <a:r>
            <a:rPr kumimoji="1" lang="en-US" altLang="ja-JP" sz="1100" b="0" i="0" baseline="0">
              <a:solidFill>
                <a:schemeClr val="dk1"/>
              </a:solidFill>
              <a:effectLst/>
              <a:latin typeface="+mn-lt"/>
              <a:ea typeface="+mn-ea"/>
              <a:cs typeface="+mn-cs"/>
            </a:rPr>
            <a:t>32,359</a:t>
          </a:r>
          <a:r>
            <a:rPr kumimoji="1" lang="ja-JP" altLang="ja-JP" sz="1100" b="0" i="0" baseline="0">
              <a:solidFill>
                <a:schemeClr val="dk1"/>
              </a:solidFill>
              <a:effectLst/>
              <a:latin typeface="+mn-lt"/>
              <a:ea typeface="+mn-ea"/>
              <a:cs typeface="+mn-cs"/>
            </a:rPr>
            <a:t>円となり、類似団体平均と比べて低い水準となっている。</a:t>
          </a:r>
          <a:endParaRPr lang="ja-JP" altLang="ja-JP" sz="1400">
            <a:effectLst/>
          </a:endParaRPr>
        </a:p>
        <a:p>
          <a:r>
            <a:rPr kumimoji="1" lang="ja-JP" altLang="ja-JP" sz="1100" b="0" i="0" baseline="0">
              <a:solidFill>
                <a:schemeClr val="dk1"/>
              </a:solidFill>
              <a:effectLst/>
              <a:latin typeface="+mn-lt"/>
              <a:ea typeface="+mn-ea"/>
              <a:cs typeface="+mn-cs"/>
            </a:rPr>
            <a:t>土木費は、除雪費の減等により、住民一人当たり前年比</a:t>
          </a:r>
          <a:r>
            <a:rPr kumimoji="1" lang="en-US" altLang="ja-JP" sz="1100" b="0" i="0" baseline="0">
              <a:solidFill>
                <a:schemeClr val="dk1"/>
              </a:solidFill>
              <a:effectLst/>
              <a:latin typeface="+mn-lt"/>
              <a:ea typeface="+mn-ea"/>
              <a:cs typeface="+mn-cs"/>
            </a:rPr>
            <a:t>4,317</a:t>
          </a:r>
          <a:r>
            <a:rPr kumimoji="1" lang="ja-JP" altLang="ja-JP" sz="1100" b="0" i="0" baseline="0">
              <a:solidFill>
                <a:schemeClr val="dk1"/>
              </a:solidFill>
              <a:effectLst/>
              <a:latin typeface="+mn-lt"/>
              <a:ea typeface="+mn-ea"/>
              <a:cs typeface="+mn-cs"/>
            </a:rPr>
            <a:t>円減少し</a:t>
          </a:r>
          <a:r>
            <a:rPr kumimoji="1" lang="en-US" altLang="ja-JP" sz="1100" b="0" i="0" baseline="0">
              <a:solidFill>
                <a:schemeClr val="dk1"/>
              </a:solidFill>
              <a:effectLst/>
              <a:latin typeface="+mn-lt"/>
              <a:ea typeface="+mn-ea"/>
              <a:cs typeface="+mn-cs"/>
            </a:rPr>
            <a:t>51,461</a:t>
          </a:r>
          <a:r>
            <a:rPr kumimoji="1" lang="ja-JP" altLang="ja-JP" sz="1100" b="0" i="0" baseline="0">
              <a:solidFill>
                <a:schemeClr val="dk1"/>
              </a:solidFill>
              <a:effectLst/>
              <a:latin typeface="+mn-lt"/>
              <a:ea typeface="+mn-ea"/>
              <a:cs typeface="+mn-cs"/>
            </a:rPr>
            <a:t>円と減額となり、類似団体平均と比べて低い水準となった。</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山形県中山町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財政調整基金残高は、前年に引き続き積立の実施により昨年度比で</a:t>
          </a:r>
          <a:r>
            <a:rPr kumimoji="1" lang="en-US" altLang="ja-JP" sz="1100" b="0" i="0" baseline="0">
              <a:solidFill>
                <a:schemeClr val="dk1"/>
              </a:solidFill>
              <a:effectLst/>
              <a:latin typeface="+mn-lt"/>
              <a:ea typeface="+mn-ea"/>
              <a:cs typeface="+mn-cs"/>
            </a:rPr>
            <a:t>3.79</a:t>
          </a:r>
          <a:r>
            <a:rPr kumimoji="1" lang="ja-JP" altLang="ja-JP" sz="1100" b="0" i="0" baseline="0">
              <a:solidFill>
                <a:schemeClr val="dk1"/>
              </a:solidFill>
              <a:effectLst/>
              <a:latin typeface="+mn-lt"/>
              <a:ea typeface="+mn-ea"/>
              <a:cs typeface="+mn-cs"/>
            </a:rPr>
            <a:t>ポイント増加し</a:t>
          </a:r>
          <a:r>
            <a:rPr kumimoji="1" lang="en-US" altLang="ja-JP" sz="1100" b="0" i="0" baseline="0">
              <a:solidFill>
                <a:schemeClr val="dk1"/>
              </a:solidFill>
              <a:effectLst/>
              <a:latin typeface="+mn-lt"/>
              <a:ea typeface="+mn-ea"/>
              <a:cs typeface="+mn-cs"/>
            </a:rPr>
            <a:t>34.94</a:t>
          </a:r>
          <a:r>
            <a:rPr kumimoji="1" lang="ja-JP" altLang="ja-JP" sz="1100" b="0" i="0" baseline="0">
              <a:solidFill>
                <a:schemeClr val="dk1"/>
              </a:solidFill>
              <a:effectLst/>
              <a:latin typeface="+mn-lt"/>
              <a:ea typeface="+mn-ea"/>
              <a:cs typeface="+mn-cs"/>
            </a:rPr>
            <a:t>％となっている。実質収支額は昨年度比で</a:t>
          </a:r>
          <a:r>
            <a:rPr kumimoji="1" lang="en-US" altLang="ja-JP" sz="1100" b="0" i="0" baseline="0">
              <a:solidFill>
                <a:schemeClr val="dk1"/>
              </a:solidFill>
              <a:effectLst/>
              <a:latin typeface="+mn-lt"/>
              <a:ea typeface="+mn-ea"/>
              <a:cs typeface="+mn-cs"/>
            </a:rPr>
            <a:t>1.22</a:t>
          </a:r>
          <a:r>
            <a:rPr kumimoji="1" lang="ja-JP" altLang="ja-JP" sz="1100" b="0" i="0" baseline="0">
              <a:solidFill>
                <a:schemeClr val="dk1"/>
              </a:solidFill>
              <a:effectLst/>
              <a:latin typeface="+mn-lt"/>
              <a:ea typeface="+mn-ea"/>
              <a:cs typeface="+mn-cs"/>
            </a:rPr>
            <a:t>ポイント減の</a:t>
          </a:r>
          <a:r>
            <a:rPr kumimoji="1" lang="en-US" altLang="ja-JP" sz="1100" b="0" i="0" baseline="0">
              <a:solidFill>
                <a:schemeClr val="dk1"/>
              </a:solidFill>
              <a:effectLst/>
              <a:latin typeface="+mn-lt"/>
              <a:ea typeface="+mn-ea"/>
              <a:cs typeface="+mn-cs"/>
            </a:rPr>
            <a:t>8.13</a:t>
          </a:r>
          <a:r>
            <a:rPr kumimoji="1" lang="ja-JP" altLang="ja-JP" sz="1100" b="0" i="0" baseline="0">
              <a:solidFill>
                <a:schemeClr val="dk1"/>
              </a:solidFill>
              <a:effectLst/>
              <a:latin typeface="+mn-lt"/>
              <a:ea typeface="+mn-ea"/>
              <a:cs typeface="+mn-cs"/>
            </a:rPr>
            <a:t>％となった。実質単年度収支は、普通交付税等の減等により昨年度比で</a:t>
          </a:r>
          <a:r>
            <a:rPr kumimoji="1" lang="en-US" altLang="ja-JP" sz="1100" b="0" i="0" baseline="0">
              <a:solidFill>
                <a:schemeClr val="dk1"/>
              </a:solidFill>
              <a:effectLst/>
              <a:latin typeface="+mn-lt"/>
              <a:ea typeface="+mn-ea"/>
              <a:cs typeface="+mn-cs"/>
            </a:rPr>
            <a:t>7.09</a:t>
          </a:r>
          <a:r>
            <a:rPr kumimoji="1" lang="ja-JP" altLang="ja-JP" sz="1100" b="0" i="0" baseline="0">
              <a:solidFill>
                <a:schemeClr val="dk1"/>
              </a:solidFill>
              <a:effectLst/>
              <a:latin typeface="+mn-lt"/>
              <a:ea typeface="+mn-ea"/>
              <a:cs typeface="+mn-cs"/>
            </a:rPr>
            <a:t>ポイント減となったものの、</a:t>
          </a:r>
          <a:r>
            <a:rPr kumimoji="1" lang="en-US" altLang="ja-JP" sz="1100" b="0" i="0" baseline="0">
              <a:solidFill>
                <a:schemeClr val="dk1"/>
              </a:solidFill>
              <a:effectLst/>
              <a:latin typeface="+mn-lt"/>
              <a:ea typeface="+mn-ea"/>
              <a:cs typeface="+mn-cs"/>
            </a:rPr>
            <a:t>1.14</a:t>
          </a:r>
          <a:r>
            <a:rPr kumimoji="1" lang="ja-JP" altLang="ja-JP" sz="1100" b="0" i="0" baseline="0">
              <a:solidFill>
                <a:schemeClr val="dk1"/>
              </a:solidFill>
              <a:effectLst/>
              <a:latin typeface="+mn-lt"/>
              <a:ea typeface="+mn-ea"/>
              <a:cs typeface="+mn-cs"/>
            </a:rPr>
            <a:t>％の黒字となった。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今後も不測の事態への対応及び財政健全化の観点から、適正な水準の確保に努める。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山形県中山町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全ての会計が黒字決算のため、連結実質赤字比率はなく、黒字額が表示されている。</a:t>
          </a:r>
          <a:endParaRPr lang="ja-JP" altLang="ja-JP" sz="1400">
            <a:effectLst/>
          </a:endParaRPr>
        </a:p>
        <a:p>
          <a:r>
            <a:rPr kumimoji="1" lang="ja-JP" altLang="ja-JP" sz="1100">
              <a:solidFill>
                <a:schemeClr val="dk1"/>
              </a:solidFill>
              <a:effectLst/>
              <a:latin typeface="+mn-lt"/>
              <a:ea typeface="+mn-ea"/>
              <a:cs typeface="+mn-cs"/>
            </a:rPr>
            <a:t>　一般会計においては、単年度において収支が均衡するように努めているため、大規模で緊急的かつ突発的な状況が発生しない限り、赤字にはならないと考えている。</a:t>
          </a:r>
          <a:endParaRPr lang="ja-JP" altLang="ja-JP" sz="1400">
            <a:effectLst/>
          </a:endParaRPr>
        </a:p>
        <a:p>
          <a:r>
            <a:rPr kumimoji="1" lang="ja-JP" altLang="ja-JP" sz="1100" b="0" i="0" baseline="0">
              <a:solidFill>
                <a:schemeClr val="dk1"/>
              </a:solidFill>
              <a:effectLst/>
              <a:latin typeface="+mn-lt"/>
              <a:ea typeface="+mn-ea"/>
              <a:cs typeface="+mn-cs"/>
            </a:rPr>
            <a:t>　各特別会計においては、人口減少により医療サービス等の受給者や下水道利用者が減少していく見込みであることから、保険料や使用料金の見直しにより料金体制の適正化を図ること等により今後も赤字額を出さないように努める必要があ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山形県中山町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平成</a:t>
          </a:r>
          <a:r>
            <a:rPr kumimoji="1" lang="en-US" altLang="ja-JP" sz="1100" b="0" i="0" baseline="0">
              <a:solidFill>
                <a:schemeClr val="dk1"/>
              </a:solidFill>
              <a:effectLst/>
              <a:latin typeface="+mn-lt"/>
              <a:ea typeface="+mn-ea"/>
              <a:cs typeface="+mn-cs"/>
            </a:rPr>
            <a:t>26</a:t>
          </a:r>
          <a:r>
            <a:rPr kumimoji="1" lang="ja-JP" altLang="ja-JP" sz="1100" b="0" i="0" baseline="0">
              <a:solidFill>
                <a:schemeClr val="dk1"/>
              </a:solidFill>
              <a:effectLst/>
              <a:latin typeface="+mn-lt"/>
              <a:ea typeface="+mn-ea"/>
              <a:cs typeface="+mn-cs"/>
            </a:rPr>
            <a:t>年度～平成</a:t>
          </a:r>
          <a:r>
            <a:rPr kumimoji="1" lang="en-US" altLang="ja-JP" sz="1100" b="0" i="0" baseline="0">
              <a:solidFill>
                <a:schemeClr val="dk1"/>
              </a:solidFill>
              <a:effectLst/>
              <a:latin typeface="+mn-lt"/>
              <a:ea typeface="+mn-ea"/>
              <a:cs typeface="+mn-cs"/>
            </a:rPr>
            <a:t>29</a:t>
          </a:r>
          <a:r>
            <a:rPr kumimoji="1" lang="ja-JP" altLang="ja-JP" sz="1100" b="0" i="0" baseline="0">
              <a:solidFill>
                <a:schemeClr val="dk1"/>
              </a:solidFill>
              <a:effectLst/>
              <a:latin typeface="+mn-lt"/>
              <a:ea typeface="+mn-ea"/>
              <a:cs typeface="+mn-cs"/>
            </a:rPr>
            <a:t>年度の中山中学校建設事業に伴い、多額の建設地方債を発行していること及び令和元年度においても多額の地方債を発行しており、令和</a:t>
          </a:r>
          <a:r>
            <a:rPr kumimoji="1" lang="en-US" altLang="ja-JP" sz="1100" b="0" i="0" baseline="0">
              <a:solidFill>
                <a:schemeClr val="dk1"/>
              </a:solidFill>
              <a:effectLst/>
              <a:latin typeface="+mn-lt"/>
              <a:ea typeface="+mn-ea"/>
              <a:cs typeface="+mn-cs"/>
            </a:rPr>
            <a:t>4</a:t>
          </a:r>
          <a:r>
            <a:rPr kumimoji="1" lang="ja-JP" altLang="ja-JP" sz="1100" b="0" i="0" baseline="0">
              <a:solidFill>
                <a:schemeClr val="dk1"/>
              </a:solidFill>
              <a:effectLst/>
              <a:latin typeface="+mn-lt"/>
              <a:ea typeface="+mn-ea"/>
              <a:cs typeface="+mn-cs"/>
            </a:rPr>
            <a:t>年度は令和元年に実施した町営住宅建設事業に係る元金償還が開始されたことにより分子が増となっている。</a:t>
          </a:r>
          <a:endParaRPr kumimoji="1" lang="en-US" altLang="ja-JP" sz="1100" b="0" i="0" baseline="0">
            <a:solidFill>
              <a:schemeClr val="dk1"/>
            </a:solidFill>
            <a:effectLst/>
            <a:latin typeface="+mn-lt"/>
            <a:ea typeface="+mn-ea"/>
            <a:cs typeface="+mn-cs"/>
          </a:endParaRPr>
        </a:p>
        <a:p>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現時点において大規模事業の計画はないため、今後は既往債の償還に合わせて実質公債費比率も低くなる見込みである。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0" i="0" baseline="0">
              <a:solidFill>
                <a:schemeClr val="dk1"/>
              </a:solidFill>
              <a:effectLst/>
              <a:latin typeface="+mn-lt"/>
              <a:ea typeface="+mn-ea"/>
              <a:cs typeface="+mn-cs"/>
            </a:rPr>
            <a:t>満期一括償還地方債の借入に係る積立てはない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山形県中山町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平成</a:t>
          </a:r>
          <a:r>
            <a:rPr kumimoji="1" lang="en-US" altLang="ja-JP" sz="1100" b="0" i="0" baseline="0">
              <a:solidFill>
                <a:schemeClr val="dk1"/>
              </a:solidFill>
              <a:effectLst/>
              <a:latin typeface="+mn-lt"/>
              <a:ea typeface="+mn-ea"/>
              <a:cs typeface="+mn-cs"/>
            </a:rPr>
            <a:t>26</a:t>
          </a:r>
          <a:r>
            <a:rPr kumimoji="1" lang="ja-JP" altLang="ja-JP" sz="1100" b="0" i="0" baseline="0">
              <a:solidFill>
                <a:schemeClr val="dk1"/>
              </a:solidFill>
              <a:effectLst/>
              <a:latin typeface="+mn-lt"/>
              <a:ea typeface="+mn-ea"/>
              <a:cs typeface="+mn-cs"/>
            </a:rPr>
            <a:t>年度から始まった中山中学校建設事業により地方債残高が一気に増加し、事業開始前に比べ</a:t>
          </a:r>
          <a:r>
            <a:rPr kumimoji="1" lang="en-US" altLang="ja-JP" sz="1100" b="0" i="0" baseline="0">
              <a:solidFill>
                <a:schemeClr val="dk1"/>
              </a:solidFill>
              <a:effectLst/>
              <a:latin typeface="+mn-lt"/>
              <a:ea typeface="+mn-ea"/>
              <a:cs typeface="+mn-cs"/>
            </a:rPr>
            <a:t>2,000</a:t>
          </a:r>
          <a:r>
            <a:rPr kumimoji="1" lang="ja-JP" altLang="ja-JP" sz="1100" b="0" i="0" baseline="0">
              <a:solidFill>
                <a:schemeClr val="dk1"/>
              </a:solidFill>
              <a:effectLst/>
              <a:latin typeface="+mn-lt"/>
              <a:ea typeface="+mn-ea"/>
              <a:cs typeface="+mn-cs"/>
            </a:rPr>
            <a:t>百万円弱増加。令和元年度においても、町営住宅建設事業と防災行政無線整備事業の実施による多額の起債で地方債残高が増加したが、近年は大規模事業の実施がなかったこと等により既往債の償還による地方債の現在高の減少等の理由により将来負担比率は減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将来負担比率の分子は平成</a:t>
          </a:r>
          <a:r>
            <a:rPr kumimoji="1" lang="en-US" altLang="ja-JP" sz="1100" b="0" i="0" baseline="0">
              <a:solidFill>
                <a:schemeClr val="dk1"/>
              </a:solidFill>
              <a:effectLst/>
              <a:latin typeface="+mn-lt"/>
              <a:ea typeface="+mn-ea"/>
              <a:cs typeface="+mn-cs"/>
            </a:rPr>
            <a:t>30</a:t>
          </a:r>
          <a:r>
            <a:rPr kumimoji="1" lang="ja-JP" altLang="ja-JP" sz="1100" b="0" i="0" baseline="0">
              <a:solidFill>
                <a:schemeClr val="dk1"/>
              </a:solidFill>
              <a:effectLst/>
              <a:latin typeface="+mn-lt"/>
              <a:ea typeface="+mn-ea"/>
              <a:cs typeface="+mn-cs"/>
            </a:rPr>
            <a:t>年度をピークに減少しており、今後も減少していくものと見込まれる。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山形県中山町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中山町ふるさと応援基金の増等により特定目的基金残高について、約</a:t>
          </a:r>
          <a:r>
            <a:rPr kumimoji="1" lang="en-US" altLang="ja-JP" sz="1100">
              <a:solidFill>
                <a:schemeClr val="dk1"/>
              </a:solidFill>
              <a:effectLst/>
              <a:latin typeface="+mn-lt"/>
              <a:ea typeface="+mn-ea"/>
              <a:cs typeface="+mn-cs"/>
            </a:rPr>
            <a:t>69</a:t>
          </a:r>
          <a:r>
            <a:rPr kumimoji="1" lang="ja-JP" altLang="ja-JP" sz="1100">
              <a:solidFill>
                <a:schemeClr val="dk1"/>
              </a:solidFill>
              <a:effectLst/>
              <a:latin typeface="+mn-lt"/>
              <a:ea typeface="+mn-ea"/>
              <a:cs typeface="+mn-cs"/>
            </a:rPr>
            <a:t>百万円の増加した。</a:t>
          </a:r>
          <a:endParaRPr lang="ja-JP" altLang="ja-JP" sz="1400">
            <a:effectLst/>
          </a:endParaRPr>
        </a:p>
        <a:p>
          <a:r>
            <a:rPr kumimoji="1" lang="ja-JP" altLang="ja-JP" sz="1100">
              <a:solidFill>
                <a:schemeClr val="dk1"/>
              </a:solidFill>
              <a:effectLst/>
              <a:latin typeface="+mn-lt"/>
              <a:ea typeface="+mn-ea"/>
              <a:cs typeface="+mn-cs"/>
            </a:rPr>
            <a:t>　また、財政調整基金残高が</a:t>
          </a:r>
          <a:r>
            <a:rPr kumimoji="1" lang="en-US" altLang="ja-JP" sz="1100">
              <a:solidFill>
                <a:schemeClr val="dk1"/>
              </a:solidFill>
              <a:effectLst/>
              <a:latin typeface="+mn-lt"/>
              <a:ea typeface="+mn-ea"/>
              <a:cs typeface="+mn-cs"/>
            </a:rPr>
            <a:t>90</a:t>
          </a:r>
          <a:r>
            <a:rPr kumimoji="1" lang="ja-JP" altLang="ja-JP" sz="1100">
              <a:solidFill>
                <a:schemeClr val="dk1"/>
              </a:solidFill>
              <a:effectLst/>
              <a:latin typeface="+mn-lt"/>
              <a:ea typeface="+mn-ea"/>
              <a:cs typeface="+mn-cs"/>
            </a:rPr>
            <a:t>百万円増加したことにより、基金全体としては</a:t>
          </a:r>
          <a:r>
            <a:rPr kumimoji="1" lang="en-US" altLang="ja-JP" sz="1100">
              <a:solidFill>
                <a:schemeClr val="dk1"/>
              </a:solidFill>
              <a:effectLst/>
              <a:latin typeface="+mn-lt"/>
              <a:ea typeface="+mn-ea"/>
              <a:cs typeface="+mn-cs"/>
            </a:rPr>
            <a:t>166</a:t>
          </a:r>
          <a:r>
            <a:rPr kumimoji="1" lang="ja-JP" altLang="ja-JP" sz="1100">
              <a:solidFill>
                <a:schemeClr val="dk1"/>
              </a:solidFill>
              <a:effectLst/>
              <a:latin typeface="+mn-lt"/>
              <a:ea typeface="+mn-ea"/>
              <a:cs typeface="+mn-cs"/>
            </a:rPr>
            <a:t>百万円の増加となった。</a:t>
          </a:r>
          <a:endParaRPr kumimoji="1" lang="en-US" altLang="ja-JP" sz="1100">
            <a:solidFill>
              <a:schemeClr val="dk1"/>
            </a:solidFill>
            <a:effectLst/>
            <a:latin typeface="+mn-lt"/>
            <a:ea typeface="+mn-ea"/>
            <a:cs typeface="+mn-cs"/>
          </a:endParaRPr>
        </a:p>
        <a:p>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これまでどおり、各目的基金の適切な運用と、減債基金、財政調整基金のバランスを考え運用する。なお、財政調整基金については、今後の不測の事態への対応や公共施設の大規模修繕や更新等に備え、一定額を確保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・中山町ふるさと応援基金：ふるさと納税寄附金を寄附者の意思に基づき、適正に管理、運用することを目的とする。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・中山町消防施設等整備基金：消防施設及び消防資機材の整備に係る経費に充てる。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・中山町小・中学校施設等整備基金：小・中学校施設等の整備に係る経費に充てる。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・中山町ひまわり温泉整備基金：ひまわり温泉を継続的に使用し、施設及び環境整備並びに施設の維持管理に係る経費に充てる。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中山町地域福祉基金：町内において民間団体が行う高齢者等の保健の向上及び福祉の増進を図るための活動を支援することにより高齢者が安らかな生活を営むことができる地域社会の形成に資することを目的とする。</a:t>
          </a:r>
          <a:endParaRPr kumimoji="1" lang="en-US" altLang="ja-JP" sz="1100" b="0" i="0" baseline="0">
            <a:solidFill>
              <a:schemeClr val="dk1"/>
            </a:solidFill>
            <a:effectLst/>
            <a:latin typeface="+mn-lt"/>
            <a:ea typeface="+mn-ea"/>
            <a:cs typeface="+mn-cs"/>
          </a:endParaRPr>
        </a:p>
        <a:p>
          <a:pPr eaLnBrk="1" fontAlgn="auto" latinLnBrk="0" hangingPunct="1"/>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・中山町ふるさと応援基金：</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令和</a:t>
          </a:r>
          <a:r>
            <a:rPr kumimoji="1" lang="en-US" altLang="ja-JP" sz="1100" b="0" i="0" baseline="0">
              <a:solidFill>
                <a:schemeClr val="dk1"/>
              </a:solidFill>
              <a:effectLst/>
              <a:latin typeface="+mn-lt"/>
              <a:ea typeface="+mn-ea"/>
              <a:cs typeface="+mn-cs"/>
            </a:rPr>
            <a:t>4</a:t>
          </a:r>
          <a:r>
            <a:rPr kumimoji="1" lang="ja-JP" altLang="ja-JP" sz="1100" b="0" i="0" baseline="0">
              <a:solidFill>
                <a:schemeClr val="dk1"/>
              </a:solidFill>
              <a:effectLst/>
              <a:latin typeface="+mn-lt"/>
              <a:ea typeface="+mn-ea"/>
              <a:cs typeface="+mn-cs"/>
            </a:rPr>
            <a:t>年度は、ふるさと納税が好調であったことから事業に係る経費を差し引いた金額</a:t>
          </a:r>
          <a:r>
            <a:rPr kumimoji="1" lang="en-US" altLang="ja-JP" sz="1100" b="0" i="0" baseline="0">
              <a:solidFill>
                <a:schemeClr val="dk1"/>
              </a:solidFill>
              <a:effectLst/>
              <a:latin typeface="+mn-lt"/>
              <a:ea typeface="+mn-ea"/>
              <a:cs typeface="+mn-cs"/>
            </a:rPr>
            <a:t>124</a:t>
          </a:r>
          <a:r>
            <a:rPr kumimoji="1" lang="ja-JP" altLang="ja-JP" sz="1100" b="0" i="0" baseline="0">
              <a:solidFill>
                <a:schemeClr val="dk1"/>
              </a:solidFill>
              <a:effectLst/>
              <a:latin typeface="+mn-lt"/>
              <a:ea typeface="+mn-ea"/>
              <a:cs typeface="+mn-cs"/>
            </a:rPr>
            <a:t>百万円を積立て、また、使途に沿った事業の財源として</a:t>
          </a:r>
          <a:r>
            <a:rPr kumimoji="1" lang="en-US" altLang="ja-JP" sz="1100" b="0" i="0" baseline="0">
              <a:solidFill>
                <a:schemeClr val="dk1"/>
              </a:solidFill>
              <a:effectLst/>
              <a:latin typeface="+mn-lt"/>
              <a:ea typeface="+mn-ea"/>
              <a:cs typeface="+mn-cs"/>
            </a:rPr>
            <a:t>44</a:t>
          </a:r>
          <a:r>
            <a:rPr kumimoji="1" lang="ja-JP" altLang="ja-JP" sz="1100" b="0" i="0" baseline="0">
              <a:solidFill>
                <a:schemeClr val="dk1"/>
              </a:solidFill>
              <a:effectLst/>
              <a:latin typeface="+mn-lt"/>
              <a:ea typeface="+mn-ea"/>
              <a:cs typeface="+mn-cs"/>
            </a:rPr>
            <a:t>百万円を取崩し、</a:t>
          </a:r>
          <a:r>
            <a:rPr kumimoji="1" lang="en-US" altLang="ja-JP" sz="1100" b="0" i="0" baseline="0">
              <a:solidFill>
                <a:schemeClr val="dk1"/>
              </a:solidFill>
              <a:effectLst/>
              <a:latin typeface="+mn-lt"/>
              <a:ea typeface="+mn-ea"/>
              <a:cs typeface="+mn-cs"/>
            </a:rPr>
            <a:t>79</a:t>
          </a:r>
          <a:r>
            <a:rPr kumimoji="1" lang="ja-JP" altLang="ja-JP" sz="1100" b="0" i="0" baseline="0">
              <a:solidFill>
                <a:schemeClr val="dk1"/>
              </a:solidFill>
              <a:effectLst/>
              <a:latin typeface="+mn-lt"/>
              <a:ea typeface="+mn-ea"/>
              <a:cs typeface="+mn-cs"/>
            </a:rPr>
            <a:t>百万円の増となった。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・中山町ひまわり温泉整備基金：</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施設の大規模改修などに充当しており令和</a:t>
          </a:r>
          <a:r>
            <a:rPr kumimoji="1" lang="en-US" altLang="ja-JP" sz="1100" b="0" i="0" baseline="0">
              <a:solidFill>
                <a:schemeClr val="dk1"/>
              </a:solidFill>
              <a:effectLst/>
              <a:latin typeface="+mn-lt"/>
              <a:ea typeface="+mn-ea"/>
              <a:cs typeface="+mn-cs"/>
            </a:rPr>
            <a:t>4</a:t>
          </a:r>
          <a:r>
            <a:rPr kumimoji="1" lang="ja-JP" altLang="ja-JP" sz="1100" b="0" i="0" baseline="0">
              <a:solidFill>
                <a:schemeClr val="dk1"/>
              </a:solidFill>
              <a:effectLst/>
              <a:latin typeface="+mn-lt"/>
              <a:ea typeface="+mn-ea"/>
              <a:cs typeface="+mn-cs"/>
            </a:rPr>
            <a:t>年度においては</a:t>
          </a:r>
          <a:r>
            <a:rPr kumimoji="1" lang="en-US" altLang="ja-JP" sz="1100" b="0" i="0" baseline="0">
              <a:solidFill>
                <a:schemeClr val="dk1"/>
              </a:solidFill>
              <a:effectLst/>
              <a:latin typeface="+mn-lt"/>
              <a:ea typeface="+mn-ea"/>
              <a:cs typeface="+mn-cs"/>
            </a:rPr>
            <a:t>22</a:t>
          </a:r>
          <a:r>
            <a:rPr kumimoji="1" lang="ja-JP" altLang="ja-JP" sz="1100" b="0" i="0" baseline="0">
              <a:solidFill>
                <a:schemeClr val="dk1"/>
              </a:solidFill>
              <a:effectLst/>
              <a:latin typeface="+mn-lt"/>
              <a:ea typeface="+mn-ea"/>
              <a:cs typeface="+mn-cs"/>
            </a:rPr>
            <a:t>百万円ほど取崩している。</a:t>
          </a:r>
          <a:endParaRPr kumimoji="1" lang="en-US" altLang="ja-JP" sz="1100" b="0" i="0" baseline="0">
            <a:solidFill>
              <a:schemeClr val="dk1"/>
            </a:solidFill>
            <a:effectLst/>
            <a:latin typeface="+mn-lt"/>
            <a:ea typeface="+mn-ea"/>
            <a:cs typeface="+mn-cs"/>
          </a:endParaRPr>
        </a:p>
        <a:p>
          <a:pPr eaLnBrk="1" fontAlgn="auto" latinLnBrk="0" hangingPunct="1"/>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・老朽化している庁舎の建設や町有施設の改修に対応するための基金の設置を検討していく。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89</a:t>
          </a:r>
          <a:r>
            <a:rPr kumimoji="1" lang="ja-JP" altLang="ja-JP" sz="1100">
              <a:solidFill>
                <a:schemeClr val="dk1"/>
              </a:solidFill>
              <a:effectLst/>
              <a:latin typeface="+mn-lt"/>
              <a:ea typeface="+mn-ea"/>
              <a:cs typeface="+mn-cs"/>
            </a:rPr>
            <a:t>百万円積立し、取り崩しをしなかったため前年度と比較すると</a:t>
          </a:r>
          <a:r>
            <a:rPr kumimoji="1" lang="en-US" altLang="ja-JP" sz="1100">
              <a:solidFill>
                <a:schemeClr val="dk1"/>
              </a:solidFill>
              <a:effectLst/>
              <a:latin typeface="+mn-lt"/>
              <a:ea typeface="+mn-ea"/>
              <a:cs typeface="+mn-cs"/>
            </a:rPr>
            <a:t>89</a:t>
          </a:r>
          <a:r>
            <a:rPr kumimoji="1" lang="ja-JP" altLang="ja-JP" sz="1100">
              <a:solidFill>
                <a:schemeClr val="dk1"/>
              </a:solidFill>
              <a:effectLst/>
              <a:latin typeface="+mn-lt"/>
              <a:ea typeface="+mn-ea"/>
              <a:cs typeface="+mn-cs"/>
            </a:rPr>
            <a:t>百万円増加し</a:t>
          </a:r>
          <a:r>
            <a:rPr kumimoji="1" lang="en-US" altLang="ja-JP" sz="1100">
              <a:solidFill>
                <a:schemeClr val="dk1"/>
              </a:solidFill>
              <a:effectLst/>
              <a:latin typeface="+mn-lt"/>
              <a:ea typeface="+mn-ea"/>
              <a:cs typeface="+mn-cs"/>
            </a:rPr>
            <a:t>1,159</a:t>
          </a:r>
          <a:r>
            <a:rPr kumimoji="1" lang="ja-JP" altLang="ja-JP" sz="1100">
              <a:solidFill>
                <a:schemeClr val="dk1"/>
              </a:solidFill>
              <a:effectLst/>
              <a:latin typeface="+mn-lt"/>
              <a:ea typeface="+mn-ea"/>
              <a:cs typeface="+mn-cs"/>
            </a:rPr>
            <a:t>百万円の残高となった。</a:t>
          </a:r>
          <a:endParaRPr kumimoji="1" lang="en-US" altLang="ja-JP" sz="1100">
            <a:solidFill>
              <a:schemeClr val="dk1"/>
            </a:solidFill>
            <a:effectLst/>
            <a:latin typeface="+mn-lt"/>
            <a:ea typeface="+mn-ea"/>
            <a:cs typeface="+mn-cs"/>
          </a:endParaRPr>
        </a:p>
        <a:p>
          <a:pPr eaLnBrk="1" fontAlgn="auto" latinLnBrk="0" hangingPunct="1"/>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災害対応や、今後検討する施設更新や大規模改修等の臨時的な財政需要に備えるため、標準財政規模の</a:t>
          </a:r>
          <a:r>
            <a:rPr kumimoji="1" lang="en-US" altLang="ja-JP" sz="1100" b="0" i="0" baseline="0">
              <a:solidFill>
                <a:schemeClr val="dk1"/>
              </a:solidFill>
              <a:effectLst/>
              <a:latin typeface="+mn-lt"/>
              <a:ea typeface="+mn-ea"/>
              <a:cs typeface="+mn-cs"/>
            </a:rPr>
            <a:t>30</a:t>
          </a:r>
          <a:r>
            <a:rPr kumimoji="1" lang="ja-JP" altLang="ja-JP" sz="1100" b="0" i="0" baseline="0">
              <a:solidFill>
                <a:schemeClr val="dk1"/>
              </a:solidFill>
              <a:effectLst/>
              <a:latin typeface="+mn-lt"/>
              <a:ea typeface="+mn-ea"/>
              <a:cs typeface="+mn-cs"/>
            </a:rPr>
            <a:t>％の残高を確保するよう努める。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令和元年度に行った防災行政無線整備事業に係る地方債について、将来の償還に充てるため、毎年度</a:t>
          </a:r>
          <a:r>
            <a:rPr kumimoji="1" lang="en-US" altLang="ja-JP" sz="1100" b="0" i="0" baseline="0">
              <a:solidFill>
                <a:schemeClr val="dk1"/>
              </a:solidFill>
              <a:effectLst/>
              <a:latin typeface="+mn-lt"/>
              <a:ea typeface="+mn-ea"/>
              <a:cs typeface="+mn-cs"/>
            </a:rPr>
            <a:t>9</a:t>
          </a:r>
          <a:r>
            <a:rPr kumimoji="1" lang="ja-JP" altLang="ja-JP" sz="1100" b="0" i="0" baseline="0">
              <a:solidFill>
                <a:schemeClr val="dk1"/>
              </a:solidFill>
              <a:effectLst/>
              <a:latin typeface="+mn-lt"/>
              <a:ea typeface="+mn-ea"/>
              <a:cs typeface="+mn-cs"/>
            </a:rPr>
            <a:t>百万円の積立てを実施している。</a:t>
          </a:r>
          <a:endParaRPr kumimoji="1" lang="en-US" altLang="ja-JP" sz="1100" b="0" i="0" baseline="0">
            <a:solidFill>
              <a:schemeClr val="dk1"/>
            </a:solidFill>
            <a:effectLst/>
            <a:latin typeface="+mn-lt"/>
            <a:ea typeface="+mn-ea"/>
            <a:cs typeface="+mn-cs"/>
          </a:endParaRPr>
        </a:p>
        <a:p>
          <a:pPr eaLnBrk="1" fontAlgn="auto" latinLnBrk="0" hangingPunct="1"/>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上記積立を継続し、同地方債の償還に合わせ、その財源として取り崩しを予定している。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10,722
10,659
31.15
5,682,282
5,404,017
269,621
3,315,720
4,954,258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43.4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33445"/>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67093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有形固定資産減価償却率については、</a:t>
          </a:r>
          <a:r>
            <a:rPr kumimoji="1" lang="ja-JP" altLang="en-US" sz="1100">
              <a:solidFill>
                <a:schemeClr val="dk1"/>
              </a:solidFill>
              <a:effectLst/>
              <a:latin typeface="+mn-lt"/>
              <a:ea typeface="+mn-ea"/>
              <a:cs typeface="+mn-cs"/>
            </a:rPr>
            <a:t>浸水害対策水防拠点施設建設工事</a:t>
          </a:r>
          <a:r>
            <a:rPr kumimoji="1" lang="ja-JP" altLang="ja-JP" sz="1100">
              <a:solidFill>
                <a:schemeClr val="dk1"/>
              </a:solidFill>
              <a:effectLst/>
              <a:latin typeface="+mn-lt"/>
              <a:ea typeface="+mn-ea"/>
              <a:cs typeface="+mn-cs"/>
            </a:rPr>
            <a:t>や道路補修工事等の実施により有形固定資産が増加したものの、減価償却累計額がそれを上回ったため、減価償却率が上昇した。</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772811" y="657832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0000000-0008-0000-0000-000042000000}"/>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35</xdr:row>
      <xdr:rowOff>40549</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flipV="1">
          <a:off x="4206240" y="5259161"/>
          <a:ext cx="1270" cy="1418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44376</xdr:rowOff>
    </xdr:from>
    <xdr:ext cx="405111" cy="259045"/>
    <xdr:sp macro="" textlink="">
      <xdr:nvSpPr>
        <xdr:cNvPr id="68" name="有形固定資産減価償却率最小値テキスト">
          <a:extLst>
            <a:ext uri="{FF2B5EF4-FFF2-40B4-BE49-F238E27FC236}">
              <a16:creationId xmlns:a16="http://schemas.microsoft.com/office/drawing/2014/main" id="{00000000-0008-0000-0000-000044000000}"/>
            </a:ext>
          </a:extLst>
        </xdr:cNvPr>
        <xdr:cNvSpPr txBox="1"/>
      </xdr:nvSpPr>
      <xdr:spPr>
        <a:xfrm>
          <a:off x="4258945" y="6681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40549</xdr:rowOff>
    </xdr:from>
    <xdr:to>
      <xdr:col>23</xdr:col>
      <xdr:colOff>174625</xdr:colOff>
      <xdr:row>35</xdr:row>
      <xdr:rowOff>40549</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119245" y="667756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0" name="有形固定資産減価償却率最大値テキスト">
          <a:extLst>
            <a:ext uri="{FF2B5EF4-FFF2-40B4-BE49-F238E27FC236}">
              <a16:creationId xmlns:a16="http://schemas.microsoft.com/office/drawing/2014/main" id="{00000000-0008-0000-0000-000046000000}"/>
            </a:ext>
          </a:extLst>
        </xdr:cNvPr>
        <xdr:cNvSpPr txBox="1"/>
      </xdr:nvSpPr>
      <xdr:spPr>
        <a:xfrm>
          <a:off x="4258945" y="5038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a:off x="4119245" y="525916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123479</xdr:rowOff>
    </xdr:from>
    <xdr:ext cx="405111" cy="259045"/>
    <xdr:sp macro="" textlink="">
      <xdr:nvSpPr>
        <xdr:cNvPr id="72" name="有形固定資産減価償却率平均値テキスト">
          <a:extLst>
            <a:ext uri="{FF2B5EF4-FFF2-40B4-BE49-F238E27FC236}">
              <a16:creationId xmlns:a16="http://schemas.microsoft.com/office/drawing/2014/main" id="{00000000-0008-0000-0000-000048000000}"/>
            </a:ext>
          </a:extLst>
        </xdr:cNvPr>
        <xdr:cNvSpPr txBox="1"/>
      </xdr:nvSpPr>
      <xdr:spPr>
        <a:xfrm>
          <a:off x="4258945" y="60899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145052</xdr:rowOff>
    </xdr:from>
    <xdr:to>
      <xdr:col>23</xdr:col>
      <xdr:colOff>136525</xdr:colOff>
      <xdr:row>32</xdr:row>
      <xdr:rowOff>75202</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4157345" y="61115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111125</xdr:rowOff>
    </xdr:from>
    <xdr:to>
      <xdr:col>19</xdr:col>
      <xdr:colOff>187325</xdr:colOff>
      <xdr:row>32</xdr:row>
      <xdr:rowOff>41275</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3537585" y="60775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111125</xdr:rowOff>
    </xdr:from>
    <xdr:to>
      <xdr:col>15</xdr:col>
      <xdr:colOff>187325</xdr:colOff>
      <xdr:row>32</xdr:row>
      <xdr:rowOff>41275</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2867025" y="60775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92619</xdr:rowOff>
    </xdr:from>
    <xdr:to>
      <xdr:col>11</xdr:col>
      <xdr:colOff>187325</xdr:colOff>
      <xdr:row>32</xdr:row>
      <xdr:rowOff>22769</xdr:rowOff>
    </xdr:to>
    <xdr:sp macro="" textlink="">
      <xdr:nvSpPr>
        <xdr:cNvPr id="76" name="フローチャート: 判断 75">
          <a:extLst>
            <a:ext uri="{FF2B5EF4-FFF2-40B4-BE49-F238E27FC236}">
              <a16:creationId xmlns:a16="http://schemas.microsoft.com/office/drawing/2014/main" id="{00000000-0008-0000-0000-00004C000000}"/>
            </a:ext>
          </a:extLst>
        </xdr:cNvPr>
        <xdr:cNvSpPr/>
      </xdr:nvSpPr>
      <xdr:spPr>
        <a:xfrm>
          <a:off x="2196465" y="60590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64861</xdr:rowOff>
    </xdr:from>
    <xdr:to>
      <xdr:col>7</xdr:col>
      <xdr:colOff>187325</xdr:colOff>
      <xdr:row>31</xdr:row>
      <xdr:rowOff>166461</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1525905" y="60313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61776</xdr:rowOff>
    </xdr:from>
    <xdr:to>
      <xdr:col>23</xdr:col>
      <xdr:colOff>136525</xdr:colOff>
      <xdr:row>31</xdr:row>
      <xdr:rowOff>163376</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157345" y="602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84653</xdr:rowOff>
    </xdr:from>
    <xdr:ext cx="405111" cy="259045"/>
    <xdr:sp macro="" textlink="">
      <xdr:nvSpPr>
        <xdr:cNvPr id="84" name="有形固定資産減価償却率該当値テキスト">
          <a:extLst>
            <a:ext uri="{FF2B5EF4-FFF2-40B4-BE49-F238E27FC236}">
              <a16:creationId xmlns:a16="http://schemas.microsoft.com/office/drawing/2014/main" id="{00000000-0008-0000-0000-000054000000}"/>
            </a:ext>
          </a:extLst>
        </xdr:cNvPr>
        <xdr:cNvSpPr txBox="1"/>
      </xdr:nvSpPr>
      <xdr:spPr>
        <a:xfrm>
          <a:off x="4258945" y="5883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3175</xdr:rowOff>
    </xdr:from>
    <xdr:to>
      <xdr:col>19</xdr:col>
      <xdr:colOff>187325</xdr:colOff>
      <xdr:row>31</xdr:row>
      <xdr:rowOff>104775</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3537585" y="59696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53975</xdr:rowOff>
    </xdr:from>
    <xdr:to>
      <xdr:col>23</xdr:col>
      <xdr:colOff>85725</xdr:colOff>
      <xdr:row>31</xdr:row>
      <xdr:rowOff>112576</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3588385" y="6020435"/>
          <a:ext cx="61976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112939</xdr:rowOff>
    </xdr:from>
    <xdr:to>
      <xdr:col>15</xdr:col>
      <xdr:colOff>187325</xdr:colOff>
      <xdr:row>31</xdr:row>
      <xdr:rowOff>43089</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2867025" y="59117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163739</xdr:rowOff>
    </xdr:from>
    <xdr:to>
      <xdr:col>19</xdr:col>
      <xdr:colOff>136525</xdr:colOff>
      <xdr:row>31</xdr:row>
      <xdr:rowOff>53975</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2917825" y="5962559"/>
          <a:ext cx="670560" cy="57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32402</xdr:rowOff>
    </xdr:from>
    <xdr:ext cx="405111" cy="259045"/>
    <xdr:sp macro="" textlink="">
      <xdr:nvSpPr>
        <xdr:cNvPr id="89" name="n_1aveValue有形固定資産減価償却率">
          <a:extLst>
            <a:ext uri="{FF2B5EF4-FFF2-40B4-BE49-F238E27FC236}">
              <a16:creationId xmlns:a16="http://schemas.microsoft.com/office/drawing/2014/main" id="{00000000-0008-0000-0000-000059000000}"/>
            </a:ext>
          </a:extLst>
        </xdr:cNvPr>
        <xdr:cNvSpPr txBox="1"/>
      </xdr:nvSpPr>
      <xdr:spPr>
        <a:xfrm>
          <a:off x="3395989" y="6166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32402</xdr:rowOff>
    </xdr:from>
    <xdr:ext cx="405111" cy="259045"/>
    <xdr:sp macro="" textlink="">
      <xdr:nvSpPr>
        <xdr:cNvPr id="90" name="n_2aveValue有形固定資産減価償却率">
          <a:extLst>
            <a:ext uri="{FF2B5EF4-FFF2-40B4-BE49-F238E27FC236}">
              <a16:creationId xmlns:a16="http://schemas.microsoft.com/office/drawing/2014/main" id="{00000000-0008-0000-0000-00005A000000}"/>
            </a:ext>
          </a:extLst>
        </xdr:cNvPr>
        <xdr:cNvSpPr txBox="1"/>
      </xdr:nvSpPr>
      <xdr:spPr>
        <a:xfrm>
          <a:off x="2738129" y="6166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39296</xdr:rowOff>
    </xdr:from>
    <xdr:ext cx="405111" cy="259045"/>
    <xdr:sp macro="" textlink="">
      <xdr:nvSpPr>
        <xdr:cNvPr id="91" name="n_3aveValue有形固定資産減価償却率">
          <a:extLst>
            <a:ext uri="{FF2B5EF4-FFF2-40B4-BE49-F238E27FC236}">
              <a16:creationId xmlns:a16="http://schemas.microsoft.com/office/drawing/2014/main" id="{00000000-0008-0000-0000-00005B000000}"/>
            </a:ext>
          </a:extLst>
        </xdr:cNvPr>
        <xdr:cNvSpPr txBox="1"/>
      </xdr:nvSpPr>
      <xdr:spPr>
        <a:xfrm>
          <a:off x="2067569" y="583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11538</xdr:rowOff>
    </xdr:from>
    <xdr:ext cx="405111" cy="259045"/>
    <xdr:sp macro="" textlink="">
      <xdr:nvSpPr>
        <xdr:cNvPr id="92" name="n_4aveValue有形固定資産減価償却率">
          <a:extLst>
            <a:ext uri="{FF2B5EF4-FFF2-40B4-BE49-F238E27FC236}">
              <a16:creationId xmlns:a16="http://schemas.microsoft.com/office/drawing/2014/main" id="{00000000-0008-0000-0000-00005C000000}"/>
            </a:ext>
          </a:extLst>
        </xdr:cNvPr>
        <xdr:cNvSpPr txBox="1"/>
      </xdr:nvSpPr>
      <xdr:spPr>
        <a:xfrm>
          <a:off x="1397009" y="5810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121302</xdr:rowOff>
    </xdr:from>
    <xdr:ext cx="405111" cy="259045"/>
    <xdr:sp macro="" textlink="">
      <xdr:nvSpPr>
        <xdr:cNvPr id="93" name="n_1mainValue有形固定資産減価償却率">
          <a:extLst>
            <a:ext uri="{FF2B5EF4-FFF2-40B4-BE49-F238E27FC236}">
              <a16:creationId xmlns:a16="http://schemas.microsoft.com/office/drawing/2014/main" id="{00000000-0008-0000-0000-00005D000000}"/>
            </a:ext>
          </a:extLst>
        </xdr:cNvPr>
        <xdr:cNvSpPr txBox="1"/>
      </xdr:nvSpPr>
      <xdr:spPr>
        <a:xfrm>
          <a:off x="3395989" y="5752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59616</xdr:rowOff>
    </xdr:from>
    <xdr:ext cx="405111" cy="259045"/>
    <xdr:sp macro="" textlink="">
      <xdr:nvSpPr>
        <xdr:cNvPr id="94" name="n_2mainValue有形固定資産減価償却率">
          <a:extLst>
            <a:ext uri="{FF2B5EF4-FFF2-40B4-BE49-F238E27FC236}">
              <a16:creationId xmlns:a16="http://schemas.microsoft.com/office/drawing/2014/main" id="{00000000-0008-0000-0000-00005E000000}"/>
            </a:ext>
          </a:extLst>
        </xdr:cNvPr>
        <xdr:cNvSpPr txBox="1"/>
      </xdr:nvSpPr>
      <xdr:spPr>
        <a:xfrm>
          <a:off x="2738129" y="5690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5" name="正方形/長方形 94">
          <a:extLst>
            <a:ext uri="{FF2B5EF4-FFF2-40B4-BE49-F238E27FC236}">
              <a16:creationId xmlns:a16="http://schemas.microsoft.com/office/drawing/2014/main" id="{00000000-0008-0000-0000-00005F000000}"/>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6" name="正方形/長方形 95">
          <a:extLst>
            <a:ext uri="{FF2B5EF4-FFF2-40B4-BE49-F238E27FC236}">
              <a16:creationId xmlns:a16="http://schemas.microsoft.com/office/drawing/2014/main" id="{00000000-0008-0000-0000-000060000000}"/>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7" name="正方形/長方形 96">
          <a:extLst>
            <a:ext uri="{FF2B5EF4-FFF2-40B4-BE49-F238E27FC236}">
              <a16:creationId xmlns:a16="http://schemas.microsoft.com/office/drawing/2014/main" id="{00000000-0008-0000-0000-000061000000}"/>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[ 614.8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8" name="正方形/長方形 97">
          <a:extLst>
            <a:ext uri="{FF2B5EF4-FFF2-40B4-BE49-F238E27FC236}">
              <a16:creationId xmlns:a16="http://schemas.microsoft.com/office/drawing/2014/main" id="{00000000-0008-0000-0000-000062000000}"/>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7" name="テキスト ボックス 106">
          <a:extLst>
            <a:ext uri="{FF2B5EF4-FFF2-40B4-BE49-F238E27FC236}">
              <a16:creationId xmlns:a16="http://schemas.microsoft.com/office/drawing/2014/main" id="{00000000-0008-0000-0000-00006B000000}"/>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大規模建設事業完了等に伴う新規起債額の減及び地方債償還が進んだことによる地方債現在高と公営企業債等繰入見込額の減が大きく将来負担額が大幅減となった</a:t>
          </a:r>
          <a:r>
            <a:rPr kumimoji="1" lang="ja-JP" altLang="en-US" sz="1100">
              <a:solidFill>
                <a:schemeClr val="dk1"/>
              </a:solidFill>
              <a:effectLst/>
              <a:latin typeface="+mn-lt"/>
              <a:ea typeface="+mn-ea"/>
              <a:cs typeface="+mn-cs"/>
            </a:rPr>
            <a:t>一方で、臨時財政対策債発行額の減等による経常一般財源等の減</a:t>
          </a:r>
          <a:r>
            <a:rPr kumimoji="1" lang="ja-JP" altLang="ja-JP" sz="1100">
              <a:solidFill>
                <a:schemeClr val="dk1"/>
              </a:solidFill>
              <a:effectLst/>
              <a:latin typeface="+mn-lt"/>
              <a:ea typeface="+mn-ea"/>
              <a:cs typeface="+mn-cs"/>
            </a:rPr>
            <a:t>により、債務償還比率の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08" name="テキスト ボックス 107">
          <a:extLst>
            <a:ext uri="{FF2B5EF4-FFF2-40B4-BE49-F238E27FC236}">
              <a16:creationId xmlns:a16="http://schemas.microsoft.com/office/drawing/2014/main" id="{00000000-0008-0000-0000-00006C000000}"/>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9" name="直線コネクタ 108">
          <a:extLst>
            <a:ext uri="{FF2B5EF4-FFF2-40B4-BE49-F238E27FC236}">
              <a16:creationId xmlns:a16="http://schemas.microsoft.com/office/drawing/2014/main" id="{00000000-0008-0000-0000-00006D000000}"/>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0" name="テキスト ボックス 109">
          <a:extLst>
            <a:ext uri="{FF2B5EF4-FFF2-40B4-BE49-F238E27FC236}">
              <a16:creationId xmlns:a16="http://schemas.microsoft.com/office/drawing/2014/main" id="{00000000-0008-0000-0000-00006E000000}"/>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1" name="直線コネクタ 110">
          <a:extLst>
            <a:ext uri="{FF2B5EF4-FFF2-40B4-BE49-F238E27FC236}">
              <a16:creationId xmlns:a16="http://schemas.microsoft.com/office/drawing/2014/main" id="{00000000-0008-0000-0000-00006F000000}"/>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2" name="債務償還比率グラフ枠">
          <a:extLst>
            <a:ext uri="{FF2B5EF4-FFF2-40B4-BE49-F238E27FC236}">
              <a16:creationId xmlns:a16="http://schemas.microsoft.com/office/drawing/2014/main" id="{00000000-0008-0000-0000-00007A000000}"/>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32</xdr:row>
      <xdr:rowOff>58724</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flipV="1">
          <a:off x="13027660" y="5211868"/>
          <a:ext cx="1269" cy="9809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32</xdr:row>
      <xdr:rowOff>62551</xdr:rowOff>
    </xdr:from>
    <xdr:ext cx="469744" cy="259045"/>
    <xdr:sp macro="" textlink="">
      <xdr:nvSpPr>
        <xdr:cNvPr id="124" name="債務償還比率最小値テキスト">
          <a:extLst>
            <a:ext uri="{FF2B5EF4-FFF2-40B4-BE49-F238E27FC236}">
              <a16:creationId xmlns:a16="http://schemas.microsoft.com/office/drawing/2014/main" id="{00000000-0008-0000-0000-00007C000000}"/>
            </a:ext>
          </a:extLst>
        </xdr:cNvPr>
        <xdr:cNvSpPr txBox="1"/>
      </xdr:nvSpPr>
      <xdr:spPr>
        <a:xfrm>
          <a:off x="13080365" y="6196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32</xdr:row>
      <xdr:rowOff>58724</xdr:rowOff>
    </xdr:from>
    <xdr:to>
      <xdr:col>76</xdr:col>
      <xdr:colOff>111125</xdr:colOff>
      <xdr:row>32</xdr:row>
      <xdr:rowOff>58724</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2963525" y="61928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6" name="債務償還比率最大値テキスト">
          <a:extLst>
            <a:ext uri="{FF2B5EF4-FFF2-40B4-BE49-F238E27FC236}">
              <a16:creationId xmlns:a16="http://schemas.microsoft.com/office/drawing/2014/main" id="{00000000-0008-0000-0000-00007E000000}"/>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22912</xdr:rowOff>
    </xdr:from>
    <xdr:ext cx="469744" cy="259045"/>
    <xdr:sp macro="" textlink="">
      <xdr:nvSpPr>
        <xdr:cNvPr id="128" name="債務償還比率平均値テキスト">
          <a:extLst>
            <a:ext uri="{FF2B5EF4-FFF2-40B4-BE49-F238E27FC236}">
              <a16:creationId xmlns:a16="http://schemas.microsoft.com/office/drawing/2014/main" id="{00000000-0008-0000-0000-000080000000}"/>
            </a:ext>
          </a:extLst>
        </xdr:cNvPr>
        <xdr:cNvSpPr txBox="1"/>
      </xdr:nvSpPr>
      <xdr:spPr>
        <a:xfrm>
          <a:off x="13080365" y="54864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35</xdr:rowOff>
    </xdr:from>
    <xdr:to>
      <xdr:col>76</xdr:col>
      <xdr:colOff>73025</xdr:colOff>
      <xdr:row>29</xdr:row>
      <xdr:rowOff>101635</xdr:rowOff>
    </xdr:to>
    <xdr:sp macro="" textlink="">
      <xdr:nvSpPr>
        <xdr:cNvPr id="129" name="フローチャート: 判断 128">
          <a:extLst>
            <a:ext uri="{FF2B5EF4-FFF2-40B4-BE49-F238E27FC236}">
              <a16:creationId xmlns:a16="http://schemas.microsoft.com/office/drawing/2014/main" id="{00000000-0008-0000-0000-000081000000}"/>
            </a:ext>
          </a:extLst>
        </xdr:cNvPr>
        <xdr:cNvSpPr/>
      </xdr:nvSpPr>
      <xdr:spPr>
        <a:xfrm>
          <a:off x="13001625" y="56312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168847</xdr:rowOff>
    </xdr:from>
    <xdr:to>
      <xdr:col>72</xdr:col>
      <xdr:colOff>123825</xdr:colOff>
      <xdr:row>29</xdr:row>
      <xdr:rowOff>98997</xdr:rowOff>
    </xdr:to>
    <xdr:sp macro="" textlink="">
      <xdr:nvSpPr>
        <xdr:cNvPr id="130" name="フローチャート: 判断 129">
          <a:extLst>
            <a:ext uri="{FF2B5EF4-FFF2-40B4-BE49-F238E27FC236}">
              <a16:creationId xmlns:a16="http://schemas.microsoft.com/office/drawing/2014/main" id="{00000000-0008-0000-0000-000082000000}"/>
            </a:ext>
          </a:extLst>
        </xdr:cNvPr>
        <xdr:cNvSpPr/>
      </xdr:nvSpPr>
      <xdr:spPr>
        <a:xfrm>
          <a:off x="12359005" y="56323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152964</xdr:rowOff>
    </xdr:from>
    <xdr:to>
      <xdr:col>68</xdr:col>
      <xdr:colOff>123825</xdr:colOff>
      <xdr:row>30</xdr:row>
      <xdr:rowOff>83114</xdr:rowOff>
    </xdr:to>
    <xdr:sp macro="" textlink="">
      <xdr:nvSpPr>
        <xdr:cNvPr id="131" name="フローチャート: 判断 130">
          <a:extLst>
            <a:ext uri="{FF2B5EF4-FFF2-40B4-BE49-F238E27FC236}">
              <a16:creationId xmlns:a16="http://schemas.microsoft.com/office/drawing/2014/main" id="{00000000-0008-0000-0000-000083000000}"/>
            </a:ext>
          </a:extLst>
        </xdr:cNvPr>
        <xdr:cNvSpPr/>
      </xdr:nvSpPr>
      <xdr:spPr>
        <a:xfrm>
          <a:off x="11688445" y="57841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136772</xdr:rowOff>
    </xdr:from>
    <xdr:to>
      <xdr:col>64</xdr:col>
      <xdr:colOff>123825</xdr:colOff>
      <xdr:row>30</xdr:row>
      <xdr:rowOff>66922</xdr:rowOff>
    </xdr:to>
    <xdr:sp macro="" textlink="">
      <xdr:nvSpPr>
        <xdr:cNvPr id="132" name="フローチャート: 判断 131">
          <a:extLst>
            <a:ext uri="{FF2B5EF4-FFF2-40B4-BE49-F238E27FC236}">
              <a16:creationId xmlns:a16="http://schemas.microsoft.com/office/drawing/2014/main" id="{00000000-0008-0000-0000-000084000000}"/>
            </a:ext>
          </a:extLst>
        </xdr:cNvPr>
        <xdr:cNvSpPr/>
      </xdr:nvSpPr>
      <xdr:spPr>
        <a:xfrm>
          <a:off x="11017885" y="57679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141450</xdr:rowOff>
    </xdr:from>
    <xdr:to>
      <xdr:col>60</xdr:col>
      <xdr:colOff>123825</xdr:colOff>
      <xdr:row>30</xdr:row>
      <xdr:rowOff>71600</xdr:rowOff>
    </xdr:to>
    <xdr:sp macro="" textlink="">
      <xdr:nvSpPr>
        <xdr:cNvPr id="133" name="フローチャート: 判断 132">
          <a:extLst>
            <a:ext uri="{FF2B5EF4-FFF2-40B4-BE49-F238E27FC236}">
              <a16:creationId xmlns:a16="http://schemas.microsoft.com/office/drawing/2014/main" id="{00000000-0008-0000-0000-000085000000}"/>
            </a:ext>
          </a:extLst>
        </xdr:cNvPr>
        <xdr:cNvSpPr/>
      </xdr:nvSpPr>
      <xdr:spPr>
        <a:xfrm>
          <a:off x="10347325" y="57726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5" name="テキスト ボックス 134">
          <a:extLst>
            <a:ext uri="{FF2B5EF4-FFF2-40B4-BE49-F238E27FC236}">
              <a16:creationId xmlns:a16="http://schemas.microsoft.com/office/drawing/2014/main" id="{00000000-0008-0000-0000-000087000000}"/>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00000000-0008-0000-0000-000088000000}"/>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00000000-0008-0000-0000-000089000000}"/>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84427</xdr:rowOff>
    </xdr:from>
    <xdr:to>
      <xdr:col>76</xdr:col>
      <xdr:colOff>73025</xdr:colOff>
      <xdr:row>31</xdr:row>
      <xdr:rowOff>14577</xdr:rowOff>
    </xdr:to>
    <xdr:sp macro="" textlink="">
      <xdr:nvSpPr>
        <xdr:cNvPr id="139" name="楕円 138">
          <a:extLst>
            <a:ext uri="{FF2B5EF4-FFF2-40B4-BE49-F238E27FC236}">
              <a16:creationId xmlns:a16="http://schemas.microsoft.com/office/drawing/2014/main" id="{00000000-0008-0000-0000-00008B000000}"/>
            </a:ext>
          </a:extLst>
        </xdr:cNvPr>
        <xdr:cNvSpPr/>
      </xdr:nvSpPr>
      <xdr:spPr>
        <a:xfrm>
          <a:off x="13001625" y="58832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62854</xdr:rowOff>
    </xdr:from>
    <xdr:ext cx="469744" cy="259045"/>
    <xdr:sp macro="" textlink="">
      <xdr:nvSpPr>
        <xdr:cNvPr id="140" name="債務償還比率該当値テキスト">
          <a:extLst>
            <a:ext uri="{FF2B5EF4-FFF2-40B4-BE49-F238E27FC236}">
              <a16:creationId xmlns:a16="http://schemas.microsoft.com/office/drawing/2014/main" id="{00000000-0008-0000-0000-00008C000000}"/>
            </a:ext>
          </a:extLst>
        </xdr:cNvPr>
        <xdr:cNvSpPr txBox="1"/>
      </xdr:nvSpPr>
      <xdr:spPr>
        <a:xfrm>
          <a:off x="13080365" y="5861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47484</xdr:rowOff>
    </xdr:from>
    <xdr:to>
      <xdr:col>72</xdr:col>
      <xdr:colOff>123825</xdr:colOff>
      <xdr:row>30</xdr:row>
      <xdr:rowOff>149084</xdr:rowOff>
    </xdr:to>
    <xdr:sp macro="" textlink="">
      <xdr:nvSpPr>
        <xdr:cNvPr id="141" name="楕円 140">
          <a:extLst>
            <a:ext uri="{FF2B5EF4-FFF2-40B4-BE49-F238E27FC236}">
              <a16:creationId xmlns:a16="http://schemas.microsoft.com/office/drawing/2014/main" id="{00000000-0008-0000-0000-00008D000000}"/>
            </a:ext>
          </a:extLst>
        </xdr:cNvPr>
        <xdr:cNvSpPr/>
      </xdr:nvSpPr>
      <xdr:spPr>
        <a:xfrm>
          <a:off x="12359005" y="5846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98284</xdr:rowOff>
    </xdr:from>
    <xdr:to>
      <xdr:col>76</xdr:col>
      <xdr:colOff>22225</xdr:colOff>
      <xdr:row>30</xdr:row>
      <xdr:rowOff>135227</xdr:rowOff>
    </xdr:to>
    <xdr:cxnSp macro="">
      <xdr:nvCxnSpPr>
        <xdr:cNvPr id="142" name="直線コネクタ 141">
          <a:extLst>
            <a:ext uri="{FF2B5EF4-FFF2-40B4-BE49-F238E27FC236}">
              <a16:creationId xmlns:a16="http://schemas.microsoft.com/office/drawing/2014/main" id="{00000000-0008-0000-0000-00008E000000}"/>
            </a:ext>
          </a:extLst>
        </xdr:cNvPr>
        <xdr:cNvCxnSpPr/>
      </xdr:nvCxnSpPr>
      <xdr:spPr>
        <a:xfrm>
          <a:off x="12409805" y="5897104"/>
          <a:ext cx="619760" cy="36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146508</xdr:rowOff>
    </xdr:from>
    <xdr:to>
      <xdr:col>68</xdr:col>
      <xdr:colOff>123825</xdr:colOff>
      <xdr:row>32</xdr:row>
      <xdr:rowOff>76658</xdr:rowOff>
    </xdr:to>
    <xdr:sp macro="" textlink="">
      <xdr:nvSpPr>
        <xdr:cNvPr id="143" name="楕円 142">
          <a:extLst>
            <a:ext uri="{FF2B5EF4-FFF2-40B4-BE49-F238E27FC236}">
              <a16:creationId xmlns:a16="http://schemas.microsoft.com/office/drawing/2014/main" id="{00000000-0008-0000-0000-00008F000000}"/>
            </a:ext>
          </a:extLst>
        </xdr:cNvPr>
        <xdr:cNvSpPr/>
      </xdr:nvSpPr>
      <xdr:spPr>
        <a:xfrm>
          <a:off x="11688445" y="61129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98284</xdr:rowOff>
    </xdr:from>
    <xdr:to>
      <xdr:col>72</xdr:col>
      <xdr:colOff>73025</xdr:colOff>
      <xdr:row>32</xdr:row>
      <xdr:rowOff>25858</xdr:rowOff>
    </xdr:to>
    <xdr:cxnSp macro="">
      <xdr:nvCxnSpPr>
        <xdr:cNvPr id="144" name="直線コネクタ 143">
          <a:extLst>
            <a:ext uri="{FF2B5EF4-FFF2-40B4-BE49-F238E27FC236}">
              <a16:creationId xmlns:a16="http://schemas.microsoft.com/office/drawing/2014/main" id="{00000000-0008-0000-0000-000090000000}"/>
            </a:ext>
          </a:extLst>
        </xdr:cNvPr>
        <xdr:cNvCxnSpPr/>
      </xdr:nvCxnSpPr>
      <xdr:spPr>
        <a:xfrm flipV="1">
          <a:off x="11739245" y="5897104"/>
          <a:ext cx="670560" cy="262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154256</xdr:rowOff>
    </xdr:from>
    <xdr:to>
      <xdr:col>64</xdr:col>
      <xdr:colOff>123825</xdr:colOff>
      <xdr:row>33</xdr:row>
      <xdr:rowOff>84406</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1017885" y="62883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25858</xdr:rowOff>
    </xdr:from>
    <xdr:to>
      <xdr:col>68</xdr:col>
      <xdr:colOff>73025</xdr:colOff>
      <xdr:row>33</xdr:row>
      <xdr:rowOff>33606</xdr:rowOff>
    </xdr:to>
    <xdr:cxnSp macro="">
      <xdr:nvCxnSpPr>
        <xdr:cNvPr id="146" name="直線コネクタ 145">
          <a:extLst>
            <a:ext uri="{FF2B5EF4-FFF2-40B4-BE49-F238E27FC236}">
              <a16:creationId xmlns:a16="http://schemas.microsoft.com/office/drawing/2014/main" id="{00000000-0008-0000-0000-000092000000}"/>
            </a:ext>
          </a:extLst>
        </xdr:cNvPr>
        <xdr:cNvCxnSpPr/>
      </xdr:nvCxnSpPr>
      <xdr:spPr>
        <a:xfrm flipV="1">
          <a:off x="11068685" y="6159958"/>
          <a:ext cx="670560" cy="175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59090</xdr:rowOff>
    </xdr:from>
    <xdr:to>
      <xdr:col>60</xdr:col>
      <xdr:colOff>123825</xdr:colOff>
      <xdr:row>33</xdr:row>
      <xdr:rowOff>160690</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0347325" y="636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33</xdr:row>
      <xdr:rowOff>33606</xdr:rowOff>
    </xdr:from>
    <xdr:to>
      <xdr:col>64</xdr:col>
      <xdr:colOff>73025</xdr:colOff>
      <xdr:row>33</xdr:row>
      <xdr:rowOff>109890</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flipV="1">
          <a:off x="10398125" y="6335346"/>
          <a:ext cx="670560" cy="76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115524</xdr:rowOff>
    </xdr:from>
    <xdr:ext cx="469744" cy="259045"/>
    <xdr:sp macro="" textlink="">
      <xdr:nvSpPr>
        <xdr:cNvPr id="149" name="n_1aveValue債務償還比率">
          <a:extLst>
            <a:ext uri="{FF2B5EF4-FFF2-40B4-BE49-F238E27FC236}">
              <a16:creationId xmlns:a16="http://schemas.microsoft.com/office/drawing/2014/main" id="{00000000-0008-0000-0000-000095000000}"/>
            </a:ext>
          </a:extLst>
        </xdr:cNvPr>
        <xdr:cNvSpPr txBox="1"/>
      </xdr:nvSpPr>
      <xdr:spPr>
        <a:xfrm>
          <a:off x="12185092" y="5411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99641</xdr:rowOff>
    </xdr:from>
    <xdr:ext cx="469744" cy="259045"/>
    <xdr:sp macro="" textlink="">
      <xdr:nvSpPr>
        <xdr:cNvPr id="150" name="n_2aveValue債務償還比率">
          <a:extLst>
            <a:ext uri="{FF2B5EF4-FFF2-40B4-BE49-F238E27FC236}">
              <a16:creationId xmlns:a16="http://schemas.microsoft.com/office/drawing/2014/main" id="{00000000-0008-0000-0000-000096000000}"/>
            </a:ext>
          </a:extLst>
        </xdr:cNvPr>
        <xdr:cNvSpPr txBox="1"/>
      </xdr:nvSpPr>
      <xdr:spPr>
        <a:xfrm>
          <a:off x="11527232" y="5563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83449</xdr:rowOff>
    </xdr:from>
    <xdr:ext cx="469744" cy="259045"/>
    <xdr:sp macro="" textlink="">
      <xdr:nvSpPr>
        <xdr:cNvPr id="151" name="n_3aveValue債務償還比率">
          <a:extLst>
            <a:ext uri="{FF2B5EF4-FFF2-40B4-BE49-F238E27FC236}">
              <a16:creationId xmlns:a16="http://schemas.microsoft.com/office/drawing/2014/main" id="{00000000-0008-0000-0000-000097000000}"/>
            </a:ext>
          </a:extLst>
        </xdr:cNvPr>
        <xdr:cNvSpPr txBox="1"/>
      </xdr:nvSpPr>
      <xdr:spPr>
        <a:xfrm>
          <a:off x="10856672" y="5546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88127</xdr:rowOff>
    </xdr:from>
    <xdr:ext cx="469744" cy="259045"/>
    <xdr:sp macro="" textlink="">
      <xdr:nvSpPr>
        <xdr:cNvPr id="152" name="n_4aveValue債務償還比率">
          <a:extLst>
            <a:ext uri="{FF2B5EF4-FFF2-40B4-BE49-F238E27FC236}">
              <a16:creationId xmlns:a16="http://schemas.microsoft.com/office/drawing/2014/main" id="{00000000-0008-0000-0000-000098000000}"/>
            </a:ext>
          </a:extLst>
        </xdr:cNvPr>
        <xdr:cNvSpPr txBox="1"/>
      </xdr:nvSpPr>
      <xdr:spPr>
        <a:xfrm>
          <a:off x="10186112" y="555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140211</xdr:rowOff>
    </xdr:from>
    <xdr:ext cx="469744" cy="259045"/>
    <xdr:sp macro="" textlink="">
      <xdr:nvSpPr>
        <xdr:cNvPr id="153" name="n_1mainValue債務償還比率">
          <a:extLst>
            <a:ext uri="{FF2B5EF4-FFF2-40B4-BE49-F238E27FC236}">
              <a16:creationId xmlns:a16="http://schemas.microsoft.com/office/drawing/2014/main" id="{00000000-0008-0000-0000-000099000000}"/>
            </a:ext>
          </a:extLst>
        </xdr:cNvPr>
        <xdr:cNvSpPr txBox="1"/>
      </xdr:nvSpPr>
      <xdr:spPr>
        <a:xfrm>
          <a:off x="12185092" y="5939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67785</xdr:rowOff>
    </xdr:from>
    <xdr:ext cx="469744" cy="259045"/>
    <xdr:sp macro="" textlink="">
      <xdr:nvSpPr>
        <xdr:cNvPr id="154" name="n_2mainValue債務償還比率">
          <a:extLst>
            <a:ext uri="{FF2B5EF4-FFF2-40B4-BE49-F238E27FC236}">
              <a16:creationId xmlns:a16="http://schemas.microsoft.com/office/drawing/2014/main" id="{00000000-0008-0000-0000-00009A000000}"/>
            </a:ext>
          </a:extLst>
        </xdr:cNvPr>
        <xdr:cNvSpPr txBox="1"/>
      </xdr:nvSpPr>
      <xdr:spPr>
        <a:xfrm>
          <a:off x="11527232" y="6201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75533</xdr:rowOff>
    </xdr:from>
    <xdr:ext cx="469744" cy="259045"/>
    <xdr:sp macro="" textlink="">
      <xdr:nvSpPr>
        <xdr:cNvPr id="155" name="n_3mainValue債務償還比率">
          <a:extLst>
            <a:ext uri="{FF2B5EF4-FFF2-40B4-BE49-F238E27FC236}">
              <a16:creationId xmlns:a16="http://schemas.microsoft.com/office/drawing/2014/main" id="{00000000-0008-0000-0000-00009B000000}"/>
            </a:ext>
          </a:extLst>
        </xdr:cNvPr>
        <xdr:cNvSpPr txBox="1"/>
      </xdr:nvSpPr>
      <xdr:spPr>
        <a:xfrm>
          <a:off x="10856672" y="6377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33</xdr:row>
      <xdr:rowOff>151817</xdr:rowOff>
    </xdr:from>
    <xdr:ext cx="560923" cy="259045"/>
    <xdr:sp macro="" textlink="">
      <xdr:nvSpPr>
        <xdr:cNvPr id="156" name="n_4mainValue債務償還比率">
          <a:extLst>
            <a:ext uri="{FF2B5EF4-FFF2-40B4-BE49-F238E27FC236}">
              <a16:creationId xmlns:a16="http://schemas.microsoft.com/office/drawing/2014/main" id="{00000000-0008-0000-0000-00009C000000}"/>
            </a:ext>
          </a:extLst>
        </xdr:cNvPr>
        <xdr:cNvSpPr txBox="1"/>
      </xdr:nvSpPr>
      <xdr:spPr>
        <a:xfrm>
          <a:off x="10155763" y="64535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7" name="正方形/長方形 156">
          <a:extLst>
            <a:ext uri="{FF2B5EF4-FFF2-40B4-BE49-F238E27FC236}">
              <a16:creationId xmlns:a16="http://schemas.microsoft.com/office/drawing/2014/main" id="{00000000-0008-0000-0000-00009D000000}"/>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8" name="正方形/長方形 157">
          <a:extLst>
            <a:ext uri="{FF2B5EF4-FFF2-40B4-BE49-F238E27FC236}">
              <a16:creationId xmlns:a16="http://schemas.microsoft.com/office/drawing/2014/main" id="{00000000-0008-0000-0000-00009E000000}"/>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9" name="テキスト ボックス 158">
          <a:extLst>
            <a:ext uri="{FF2B5EF4-FFF2-40B4-BE49-F238E27FC236}">
              <a16:creationId xmlns:a16="http://schemas.microsoft.com/office/drawing/2014/main" id="{00000000-0008-0000-0000-00009F000000}"/>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0" name="テキスト ボックス 159">
          <a:extLst>
            <a:ext uri="{FF2B5EF4-FFF2-40B4-BE49-F238E27FC236}">
              <a16:creationId xmlns:a16="http://schemas.microsoft.com/office/drawing/2014/main" id="{00000000-0008-0000-0000-0000A0000000}"/>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1" name="テキスト ボックス 160">
          <a:extLst>
            <a:ext uri="{FF2B5EF4-FFF2-40B4-BE49-F238E27FC236}">
              <a16:creationId xmlns:a16="http://schemas.microsoft.com/office/drawing/2014/main" id="{00000000-0008-0000-0000-0000A1000000}"/>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2" name="テキスト ボックス 161">
          <a:extLst>
            <a:ext uri="{FF2B5EF4-FFF2-40B4-BE49-F238E27FC236}">
              <a16:creationId xmlns:a16="http://schemas.microsoft.com/office/drawing/2014/main" id="{00000000-0008-0000-0000-0000A2000000}"/>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10,722
10,659
31.15
5,682,282
5,404,017
269,621
3,315,720
4,954,258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43.4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22860</xdr:rowOff>
    </xdr:from>
    <xdr:to>
      <xdr:col>24</xdr:col>
      <xdr:colOff>62865</xdr:colOff>
      <xdr:row>42</xdr:row>
      <xdr:rowOff>1905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086225" y="572262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5732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124960" y="704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1905</xdr:rowOff>
    </xdr:from>
    <xdr:to>
      <xdr:col>24</xdr:col>
      <xdr:colOff>152400</xdr:colOff>
      <xdr:row>42</xdr:row>
      <xdr:rowOff>1905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020820" y="70427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140987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12496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22860</xdr:rowOff>
    </xdr:from>
    <xdr:to>
      <xdr:col>24</xdr:col>
      <xdr:colOff>152400</xdr:colOff>
      <xdr:row>34</xdr:row>
      <xdr:rowOff>22860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020820" y="5722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33037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124960" y="62357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10160</xdr:rowOff>
    </xdr:from>
    <xdr:to>
      <xdr:col>24</xdr:col>
      <xdr:colOff>114300</xdr:colOff>
      <xdr:row>38</xdr:row>
      <xdr:rowOff>111760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03606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149225</xdr:rowOff>
    </xdr:from>
    <xdr:to>
      <xdr:col>20</xdr:col>
      <xdr:colOff>38100</xdr:colOff>
      <xdr:row>38</xdr:row>
      <xdr:rowOff>79375</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312160" y="63519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147320</xdr:rowOff>
    </xdr:from>
    <xdr:to>
      <xdr:col>15</xdr:col>
      <xdr:colOff>101600</xdr:colOff>
      <xdr:row>38</xdr:row>
      <xdr:rowOff>77470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514600" y="6350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61595</xdr:rowOff>
    </xdr:from>
    <xdr:to>
      <xdr:col>10</xdr:col>
      <xdr:colOff>165100</xdr:colOff>
      <xdr:row>37</xdr:row>
      <xdr:rowOff>163195</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739900" y="626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33020</xdr:rowOff>
    </xdr:from>
    <xdr:to>
      <xdr:col>6</xdr:col>
      <xdr:colOff>38100</xdr:colOff>
      <xdr:row>37</xdr:row>
      <xdr:rowOff>134620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965200" y="62357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12065</xdr:rowOff>
    </xdr:from>
    <xdr:to>
      <xdr:col>24</xdr:col>
      <xdr:colOff>114300</xdr:colOff>
      <xdr:row>38</xdr:row>
      <xdr:rowOff>113665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036060" y="638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161942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124960" y="636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151130</xdr:rowOff>
    </xdr:from>
    <xdr:to>
      <xdr:col>20</xdr:col>
      <xdr:colOff>38100</xdr:colOff>
      <xdr:row>38</xdr:row>
      <xdr:rowOff>81280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312160" y="63538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30480</xdr:rowOff>
    </xdr:from>
    <xdr:to>
      <xdr:col>24</xdr:col>
      <xdr:colOff>63500</xdr:colOff>
      <xdr:row>38</xdr:row>
      <xdr:rowOff>62865</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355340" y="6400800"/>
          <a:ext cx="7315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114935</xdr:rowOff>
    </xdr:from>
    <xdr:to>
      <xdr:col>15</xdr:col>
      <xdr:colOff>101600</xdr:colOff>
      <xdr:row>38</xdr:row>
      <xdr:rowOff>45085</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514600" y="63176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165735</xdr:rowOff>
    </xdr:from>
    <xdr:to>
      <xdr:col>19</xdr:col>
      <xdr:colOff>177800</xdr:colOff>
      <xdr:row>38</xdr:row>
      <xdr:rowOff>30480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565400" y="6368415"/>
          <a:ext cx="78994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95902</xdr:rowOff>
    </xdr:from>
    <xdr:ext cx="405111" cy="259045"/>
    <xdr:sp macro="" textlink="">
      <xdr:nvSpPr>
        <xdr:cNvPr id="79" name="n_1aveValue【道路】&#10;有形固定資産減価償却率">
          <a:extLst>
            <a:ext uri="{FF2B5EF4-FFF2-40B4-BE49-F238E27FC236}">
              <a16:creationId xmlns:a16="http://schemas.microsoft.com/office/drawing/2014/main" id="{00000000-0008-0000-0100-00004F000000}"/>
            </a:ext>
          </a:extLst>
        </xdr:cNvPr>
        <xdr:cNvSpPr txBox="1"/>
      </xdr:nvSpPr>
      <xdr:spPr>
        <a:xfrm>
          <a:off x="317056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68597</xdr:rowOff>
    </xdr:from>
    <xdr:ext cx="405111" cy="259045"/>
    <xdr:sp macro="" textlink="">
      <xdr:nvSpPr>
        <xdr:cNvPr id="80" name="n_2aveValue【道路】&#10;有形固定資産減価償却率">
          <a:extLst>
            <a:ext uri="{FF2B5EF4-FFF2-40B4-BE49-F238E27FC236}">
              <a16:creationId xmlns:a16="http://schemas.microsoft.com/office/drawing/2014/main" id="{00000000-0008-0000-0100-000050000000}"/>
            </a:ext>
          </a:extLst>
        </xdr:cNvPr>
        <xdr:cNvSpPr txBox="1"/>
      </xdr:nvSpPr>
      <xdr:spPr>
        <a:xfrm>
          <a:off x="2385704" y="643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8272</xdr:rowOff>
    </xdr:from>
    <xdr:ext cx="405111" cy="259045"/>
    <xdr:sp macro="" textlink="">
      <xdr:nvSpPr>
        <xdr:cNvPr id="81" name="n_3aveValue【道路】&#10;有形固定資産減価償却率">
          <a:extLst>
            <a:ext uri="{FF2B5EF4-FFF2-40B4-BE49-F238E27FC236}">
              <a16:creationId xmlns:a16="http://schemas.microsoft.com/office/drawing/2014/main" id="{00000000-0008-0000-0100-000051000000}"/>
            </a:ext>
          </a:extLst>
        </xdr:cNvPr>
        <xdr:cNvSpPr txBox="1"/>
      </xdr:nvSpPr>
      <xdr:spPr>
        <a:xfrm>
          <a:off x="1611004" y="604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151147</xdr:rowOff>
    </xdr:from>
    <xdr:ext cx="405111" cy="259045"/>
    <xdr:sp macro="" textlink="">
      <xdr:nvSpPr>
        <xdr:cNvPr id="82" name="n_4aveValue【道路】&#10;有形固定資産減価償却率">
          <a:extLst>
            <a:ext uri="{FF2B5EF4-FFF2-40B4-BE49-F238E27FC236}">
              <a16:creationId xmlns:a16="http://schemas.microsoft.com/office/drawing/2014/main" id="{00000000-0008-0000-0100-000052000000}"/>
            </a:ext>
          </a:extLst>
        </xdr:cNvPr>
        <xdr:cNvSpPr txBox="1"/>
      </xdr:nvSpPr>
      <xdr:spPr>
        <a:xfrm>
          <a:off x="83630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72407</xdr:rowOff>
    </xdr:from>
    <xdr:ext cx="405111" cy="259045"/>
    <xdr:sp macro="" textlink="">
      <xdr:nvSpPr>
        <xdr:cNvPr id="83" name="n_1mainValue【道路】&#10;有形固定資産減価償却率">
          <a:extLst>
            <a:ext uri="{FF2B5EF4-FFF2-40B4-BE49-F238E27FC236}">
              <a16:creationId xmlns:a16="http://schemas.microsoft.com/office/drawing/2014/main" id="{00000000-0008-0000-0100-000053000000}"/>
            </a:ext>
          </a:extLst>
        </xdr:cNvPr>
        <xdr:cNvSpPr txBox="1"/>
      </xdr:nvSpPr>
      <xdr:spPr>
        <a:xfrm>
          <a:off x="3170564" y="644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61612</xdr:rowOff>
    </xdr:from>
    <xdr:ext cx="405111" cy="259045"/>
    <xdr:sp macro="" textlink="">
      <xdr:nvSpPr>
        <xdr:cNvPr id="84" name="n_2mainValue【道路】&#10;有形固定資産減価償却率">
          <a:extLst>
            <a:ext uri="{FF2B5EF4-FFF2-40B4-BE49-F238E27FC236}">
              <a16:creationId xmlns:a16="http://schemas.microsoft.com/office/drawing/2014/main" id="{00000000-0008-0000-0100-000054000000}"/>
            </a:ext>
          </a:extLst>
        </xdr:cNvPr>
        <xdr:cNvSpPr txBox="1"/>
      </xdr:nvSpPr>
      <xdr:spPr>
        <a:xfrm>
          <a:off x="238570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5" name="正方形/長方形 84">
          <a:extLst>
            <a:ext uri="{FF2B5EF4-FFF2-40B4-BE49-F238E27FC236}">
              <a16:creationId xmlns:a16="http://schemas.microsoft.com/office/drawing/2014/main" id="{00000000-0008-0000-0100-00005500000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6" name="正方形/長方形 85">
          <a:extLst>
            <a:ext uri="{FF2B5EF4-FFF2-40B4-BE49-F238E27FC236}">
              <a16:creationId xmlns:a16="http://schemas.microsoft.com/office/drawing/2014/main" id="{00000000-0008-0000-0100-00005600000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7" name="正方形/長方形 86">
          <a:extLst>
            <a:ext uri="{FF2B5EF4-FFF2-40B4-BE49-F238E27FC236}">
              <a16:creationId xmlns:a16="http://schemas.microsoft.com/office/drawing/2014/main" id="{00000000-0008-0000-0100-00005700000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8" name="正方形/長方形 87">
          <a:extLst>
            <a:ext uri="{FF2B5EF4-FFF2-40B4-BE49-F238E27FC236}">
              <a16:creationId xmlns:a16="http://schemas.microsoft.com/office/drawing/2014/main" id="{00000000-0008-0000-0100-00005800000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9" name="正方形/長方形 88">
          <a:extLst>
            <a:ext uri="{FF2B5EF4-FFF2-40B4-BE49-F238E27FC236}">
              <a16:creationId xmlns:a16="http://schemas.microsoft.com/office/drawing/2014/main" id="{00000000-0008-0000-0100-000059000000}"/>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3" name="テキスト ボックス 92">
          <a:extLst>
            <a:ext uri="{FF2B5EF4-FFF2-40B4-BE49-F238E27FC236}">
              <a16:creationId xmlns:a16="http://schemas.microsoft.com/office/drawing/2014/main" id="{00000000-0008-0000-0100-00005D000000}"/>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4" name="直線コネクタ 93">
          <a:extLst>
            <a:ext uri="{FF2B5EF4-FFF2-40B4-BE49-F238E27FC236}">
              <a16:creationId xmlns:a16="http://schemas.microsoft.com/office/drawing/2014/main" id="{00000000-0008-0000-0100-00005E000000}"/>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5" name="直線コネクタ 94">
          <a:extLst>
            <a:ext uri="{FF2B5EF4-FFF2-40B4-BE49-F238E27FC236}">
              <a16:creationId xmlns:a16="http://schemas.microsoft.com/office/drawing/2014/main" id="{00000000-0008-0000-0100-00005F000000}"/>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6" name="テキスト ボックス 95">
          <a:extLst>
            <a:ext uri="{FF2B5EF4-FFF2-40B4-BE49-F238E27FC236}">
              <a16:creationId xmlns:a16="http://schemas.microsoft.com/office/drawing/2014/main" id="{00000000-0008-0000-0100-000060000000}"/>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7" name="直線コネクタ 96">
          <a:extLst>
            <a:ext uri="{FF2B5EF4-FFF2-40B4-BE49-F238E27FC236}">
              <a16:creationId xmlns:a16="http://schemas.microsoft.com/office/drawing/2014/main" id="{00000000-0008-0000-0100-000061000000}"/>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98" name="テキスト ボックス 97">
          <a:extLst>
            <a:ext uri="{FF2B5EF4-FFF2-40B4-BE49-F238E27FC236}">
              <a16:creationId xmlns:a16="http://schemas.microsoft.com/office/drawing/2014/main" id="{00000000-0008-0000-0100-000062000000}"/>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9" name="直線コネクタ 98">
          <a:extLst>
            <a:ext uri="{FF2B5EF4-FFF2-40B4-BE49-F238E27FC236}">
              <a16:creationId xmlns:a16="http://schemas.microsoft.com/office/drawing/2014/main" id="{00000000-0008-0000-0100-000063000000}"/>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7" name="【道路】&#10;一人当たり延長グラフ枠">
          <a:extLst>
            <a:ext uri="{FF2B5EF4-FFF2-40B4-BE49-F238E27FC236}">
              <a16:creationId xmlns:a16="http://schemas.microsoft.com/office/drawing/2014/main" id="{00000000-0008-0000-0100-00006B000000}"/>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153905</xdr:rowOff>
    </xdr:from>
    <xdr:to>
      <xdr:col>54</xdr:col>
      <xdr:colOff>189865</xdr:colOff>
      <xdr:row>41</xdr:row>
      <xdr:rowOff>16859</xdr:rowOff>
    </xdr:to>
    <xdr:cxnSp macro="">
      <xdr:nvCxnSpPr>
        <xdr:cNvPr id="108" name="直線コネクタ 107">
          <a:extLst>
            <a:ext uri="{FF2B5EF4-FFF2-40B4-BE49-F238E27FC236}">
              <a16:creationId xmlns:a16="http://schemas.microsoft.com/office/drawing/2014/main" id="{00000000-0008-0000-0100-00006C000000}"/>
            </a:ext>
          </a:extLst>
        </xdr:cNvPr>
        <xdr:cNvCxnSpPr/>
      </xdr:nvCxnSpPr>
      <xdr:spPr>
        <a:xfrm flipV="1">
          <a:off x="9219565" y="5518385"/>
          <a:ext cx="0" cy="1371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20686</xdr:rowOff>
    </xdr:from>
    <xdr:ext cx="534377" cy="259045"/>
    <xdr:sp macro="" textlink="">
      <xdr:nvSpPr>
        <xdr:cNvPr id="109" name="【道路】&#10;一人当たり延長最小値テキスト">
          <a:extLst>
            <a:ext uri="{FF2B5EF4-FFF2-40B4-BE49-F238E27FC236}">
              <a16:creationId xmlns:a16="http://schemas.microsoft.com/office/drawing/2014/main" id="{00000000-0008-0000-0100-00006D000000}"/>
            </a:ext>
          </a:extLst>
        </xdr:cNvPr>
        <xdr:cNvSpPr txBox="1"/>
      </xdr:nvSpPr>
      <xdr:spPr>
        <a:xfrm>
          <a:off x="9258300" y="6893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16859</xdr:rowOff>
    </xdr:from>
    <xdr:to>
      <xdr:col>55</xdr:col>
      <xdr:colOff>88900</xdr:colOff>
      <xdr:row>41</xdr:row>
      <xdr:rowOff>16859</xdr:rowOff>
    </xdr:to>
    <xdr:cxnSp macro="">
      <xdr:nvCxnSpPr>
        <xdr:cNvPr id="110" name="直線コネクタ 109">
          <a:extLst>
            <a:ext uri="{FF2B5EF4-FFF2-40B4-BE49-F238E27FC236}">
              <a16:creationId xmlns:a16="http://schemas.microsoft.com/office/drawing/2014/main" id="{00000000-0008-0000-0100-00006E000000}"/>
            </a:ext>
          </a:extLst>
        </xdr:cNvPr>
        <xdr:cNvCxnSpPr/>
      </xdr:nvCxnSpPr>
      <xdr:spPr>
        <a:xfrm>
          <a:off x="9154160" y="68900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100582</xdr:rowOff>
    </xdr:from>
    <xdr:ext cx="534377" cy="259045"/>
    <xdr:sp macro="" textlink="">
      <xdr:nvSpPr>
        <xdr:cNvPr id="111" name="【道路】&#10;一人当たり延長最大値テキスト">
          <a:extLst>
            <a:ext uri="{FF2B5EF4-FFF2-40B4-BE49-F238E27FC236}">
              <a16:creationId xmlns:a16="http://schemas.microsoft.com/office/drawing/2014/main" id="{00000000-0008-0000-0100-00006F000000}"/>
            </a:ext>
          </a:extLst>
        </xdr:cNvPr>
        <xdr:cNvSpPr txBox="1"/>
      </xdr:nvSpPr>
      <xdr:spPr>
        <a:xfrm>
          <a:off x="9258300" y="5297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153905</xdr:rowOff>
    </xdr:from>
    <xdr:to>
      <xdr:col>55</xdr:col>
      <xdr:colOff>88900</xdr:colOff>
      <xdr:row>32</xdr:row>
      <xdr:rowOff>153905</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a:off x="9154160" y="55183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89730</xdr:rowOff>
    </xdr:from>
    <xdr:ext cx="534377" cy="259045"/>
    <xdr:sp macro="" textlink="">
      <xdr:nvSpPr>
        <xdr:cNvPr id="113" name="【道路】&#10;一人当たり延長平均値テキスト">
          <a:extLst>
            <a:ext uri="{FF2B5EF4-FFF2-40B4-BE49-F238E27FC236}">
              <a16:creationId xmlns:a16="http://schemas.microsoft.com/office/drawing/2014/main" id="{00000000-0008-0000-0100-000071000000}"/>
            </a:ext>
          </a:extLst>
        </xdr:cNvPr>
        <xdr:cNvSpPr txBox="1"/>
      </xdr:nvSpPr>
      <xdr:spPr>
        <a:xfrm>
          <a:off x="9258300" y="62924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66853</xdr:rowOff>
    </xdr:from>
    <xdr:to>
      <xdr:col>55</xdr:col>
      <xdr:colOff>50800</xdr:colOff>
      <xdr:row>38</xdr:row>
      <xdr:rowOff>168453</xdr:rowOff>
    </xdr:to>
    <xdr:sp macro="" textlink="">
      <xdr:nvSpPr>
        <xdr:cNvPr id="114" name="フローチャート: 判断 113">
          <a:extLst>
            <a:ext uri="{FF2B5EF4-FFF2-40B4-BE49-F238E27FC236}">
              <a16:creationId xmlns:a16="http://schemas.microsoft.com/office/drawing/2014/main" id="{00000000-0008-0000-0100-000072000000}"/>
            </a:ext>
          </a:extLst>
        </xdr:cNvPr>
        <xdr:cNvSpPr/>
      </xdr:nvSpPr>
      <xdr:spPr>
        <a:xfrm>
          <a:off x="9192260" y="643717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86284</xdr:rowOff>
    </xdr:from>
    <xdr:to>
      <xdr:col>50</xdr:col>
      <xdr:colOff>165100</xdr:colOff>
      <xdr:row>39</xdr:row>
      <xdr:rowOff>16434</xdr:rowOff>
    </xdr:to>
    <xdr:sp macro="" textlink="">
      <xdr:nvSpPr>
        <xdr:cNvPr id="115" name="フローチャート: 判断 114">
          <a:extLst>
            <a:ext uri="{FF2B5EF4-FFF2-40B4-BE49-F238E27FC236}">
              <a16:creationId xmlns:a16="http://schemas.microsoft.com/office/drawing/2014/main" id="{00000000-0008-0000-0100-000073000000}"/>
            </a:ext>
          </a:extLst>
        </xdr:cNvPr>
        <xdr:cNvSpPr/>
      </xdr:nvSpPr>
      <xdr:spPr>
        <a:xfrm>
          <a:off x="8445500" y="64566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90418</xdr:rowOff>
    </xdr:from>
    <xdr:to>
      <xdr:col>46</xdr:col>
      <xdr:colOff>38100</xdr:colOff>
      <xdr:row>39</xdr:row>
      <xdr:rowOff>20568</xdr:rowOff>
    </xdr:to>
    <xdr:sp macro="" textlink="">
      <xdr:nvSpPr>
        <xdr:cNvPr id="116" name="フローチャート: 判断 115">
          <a:extLst>
            <a:ext uri="{FF2B5EF4-FFF2-40B4-BE49-F238E27FC236}">
              <a16:creationId xmlns:a16="http://schemas.microsoft.com/office/drawing/2014/main" id="{00000000-0008-0000-0100-000074000000}"/>
            </a:ext>
          </a:extLst>
        </xdr:cNvPr>
        <xdr:cNvSpPr/>
      </xdr:nvSpPr>
      <xdr:spPr>
        <a:xfrm>
          <a:off x="7670800" y="64607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105810</xdr:rowOff>
    </xdr:from>
    <xdr:to>
      <xdr:col>41</xdr:col>
      <xdr:colOff>101600</xdr:colOff>
      <xdr:row>39</xdr:row>
      <xdr:rowOff>35960</xdr:rowOff>
    </xdr:to>
    <xdr:sp macro="" textlink="">
      <xdr:nvSpPr>
        <xdr:cNvPr id="117" name="フローチャート: 判断 116">
          <a:extLst>
            <a:ext uri="{FF2B5EF4-FFF2-40B4-BE49-F238E27FC236}">
              <a16:creationId xmlns:a16="http://schemas.microsoft.com/office/drawing/2014/main" id="{00000000-0008-0000-0100-000075000000}"/>
            </a:ext>
          </a:extLst>
        </xdr:cNvPr>
        <xdr:cNvSpPr/>
      </xdr:nvSpPr>
      <xdr:spPr>
        <a:xfrm>
          <a:off x="6873240" y="6476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118326</xdr:rowOff>
    </xdr:from>
    <xdr:to>
      <xdr:col>36</xdr:col>
      <xdr:colOff>165100</xdr:colOff>
      <xdr:row>39</xdr:row>
      <xdr:rowOff>48476</xdr:rowOff>
    </xdr:to>
    <xdr:sp macro="" textlink="">
      <xdr:nvSpPr>
        <xdr:cNvPr id="118" name="フローチャート: 判断 117">
          <a:extLst>
            <a:ext uri="{FF2B5EF4-FFF2-40B4-BE49-F238E27FC236}">
              <a16:creationId xmlns:a16="http://schemas.microsoft.com/office/drawing/2014/main" id="{00000000-0008-0000-0100-000076000000}"/>
            </a:ext>
          </a:extLst>
        </xdr:cNvPr>
        <xdr:cNvSpPr/>
      </xdr:nvSpPr>
      <xdr:spPr>
        <a:xfrm>
          <a:off x="6098540" y="64886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9" name="テキスト ボックス 118">
          <a:extLst>
            <a:ext uri="{FF2B5EF4-FFF2-40B4-BE49-F238E27FC236}">
              <a16:creationId xmlns:a16="http://schemas.microsoft.com/office/drawing/2014/main" id="{00000000-0008-0000-0100-000077000000}"/>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00000000-0008-0000-0100-000078000000}"/>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00000000-0008-0000-0100-000079000000}"/>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00000000-0008-0000-0100-00007A000000}"/>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61481</xdr:rowOff>
    </xdr:from>
    <xdr:to>
      <xdr:col>55</xdr:col>
      <xdr:colOff>50800</xdr:colOff>
      <xdr:row>40</xdr:row>
      <xdr:rowOff>163081</xdr:rowOff>
    </xdr:to>
    <xdr:sp macro="" textlink="">
      <xdr:nvSpPr>
        <xdr:cNvPr id="124" name="楕円 123">
          <a:extLst>
            <a:ext uri="{FF2B5EF4-FFF2-40B4-BE49-F238E27FC236}">
              <a16:creationId xmlns:a16="http://schemas.microsoft.com/office/drawing/2014/main" id="{00000000-0008-0000-0100-00007C000000}"/>
            </a:ext>
          </a:extLst>
        </xdr:cNvPr>
        <xdr:cNvSpPr/>
      </xdr:nvSpPr>
      <xdr:spPr>
        <a:xfrm>
          <a:off x="9192260" y="676708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147858</xdr:rowOff>
    </xdr:from>
    <xdr:ext cx="534377" cy="259045"/>
    <xdr:sp macro="" textlink="">
      <xdr:nvSpPr>
        <xdr:cNvPr id="125" name="【道路】&#10;一人当たり延長該当値テキスト">
          <a:extLst>
            <a:ext uri="{FF2B5EF4-FFF2-40B4-BE49-F238E27FC236}">
              <a16:creationId xmlns:a16="http://schemas.microsoft.com/office/drawing/2014/main" id="{00000000-0008-0000-0100-00007D000000}"/>
            </a:ext>
          </a:extLst>
        </xdr:cNvPr>
        <xdr:cNvSpPr txBox="1"/>
      </xdr:nvSpPr>
      <xdr:spPr>
        <a:xfrm>
          <a:off x="9258300" y="6685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65786</xdr:rowOff>
    </xdr:from>
    <xdr:to>
      <xdr:col>50</xdr:col>
      <xdr:colOff>165100</xdr:colOff>
      <xdr:row>40</xdr:row>
      <xdr:rowOff>167386</xdr:rowOff>
    </xdr:to>
    <xdr:sp macro="" textlink="">
      <xdr:nvSpPr>
        <xdr:cNvPr id="126" name="楕円 125">
          <a:extLst>
            <a:ext uri="{FF2B5EF4-FFF2-40B4-BE49-F238E27FC236}">
              <a16:creationId xmlns:a16="http://schemas.microsoft.com/office/drawing/2014/main" id="{00000000-0008-0000-0100-00007E000000}"/>
            </a:ext>
          </a:extLst>
        </xdr:cNvPr>
        <xdr:cNvSpPr/>
      </xdr:nvSpPr>
      <xdr:spPr>
        <a:xfrm>
          <a:off x="8445500" y="677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112281</xdr:rowOff>
    </xdr:from>
    <xdr:to>
      <xdr:col>55</xdr:col>
      <xdr:colOff>0</xdr:colOff>
      <xdr:row>40</xdr:row>
      <xdr:rowOff>116586</xdr:rowOff>
    </xdr:to>
    <xdr:cxnSp macro="">
      <xdr:nvCxnSpPr>
        <xdr:cNvPr id="127" name="直線コネクタ 126">
          <a:extLst>
            <a:ext uri="{FF2B5EF4-FFF2-40B4-BE49-F238E27FC236}">
              <a16:creationId xmlns:a16="http://schemas.microsoft.com/office/drawing/2014/main" id="{00000000-0008-0000-0100-00007F000000}"/>
            </a:ext>
          </a:extLst>
        </xdr:cNvPr>
        <xdr:cNvCxnSpPr/>
      </xdr:nvCxnSpPr>
      <xdr:spPr>
        <a:xfrm flipV="1">
          <a:off x="8496300" y="6817881"/>
          <a:ext cx="723900" cy="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68682</xdr:rowOff>
    </xdr:from>
    <xdr:to>
      <xdr:col>46</xdr:col>
      <xdr:colOff>38100</xdr:colOff>
      <xdr:row>40</xdr:row>
      <xdr:rowOff>170282</xdr:rowOff>
    </xdr:to>
    <xdr:sp macro="" textlink="">
      <xdr:nvSpPr>
        <xdr:cNvPr id="128" name="楕円 127">
          <a:extLst>
            <a:ext uri="{FF2B5EF4-FFF2-40B4-BE49-F238E27FC236}">
              <a16:creationId xmlns:a16="http://schemas.microsoft.com/office/drawing/2014/main" id="{00000000-0008-0000-0100-000080000000}"/>
            </a:ext>
          </a:extLst>
        </xdr:cNvPr>
        <xdr:cNvSpPr/>
      </xdr:nvSpPr>
      <xdr:spPr>
        <a:xfrm>
          <a:off x="7670800" y="67742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116586</xdr:rowOff>
    </xdr:from>
    <xdr:to>
      <xdr:col>50</xdr:col>
      <xdr:colOff>114300</xdr:colOff>
      <xdr:row>40</xdr:row>
      <xdr:rowOff>119482</xdr:rowOff>
    </xdr:to>
    <xdr:cxnSp macro="">
      <xdr:nvCxnSpPr>
        <xdr:cNvPr id="129" name="直線コネクタ 128">
          <a:extLst>
            <a:ext uri="{FF2B5EF4-FFF2-40B4-BE49-F238E27FC236}">
              <a16:creationId xmlns:a16="http://schemas.microsoft.com/office/drawing/2014/main" id="{00000000-0008-0000-0100-000081000000}"/>
            </a:ext>
          </a:extLst>
        </xdr:cNvPr>
        <xdr:cNvCxnSpPr/>
      </xdr:nvCxnSpPr>
      <xdr:spPr>
        <a:xfrm flipV="1">
          <a:off x="7713980" y="6822186"/>
          <a:ext cx="782320" cy="2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32961</xdr:rowOff>
    </xdr:from>
    <xdr:ext cx="534377" cy="259045"/>
    <xdr:sp macro="" textlink="">
      <xdr:nvSpPr>
        <xdr:cNvPr id="130" name="n_1aveValue【道路】&#10;一人当たり延長">
          <a:extLst>
            <a:ext uri="{FF2B5EF4-FFF2-40B4-BE49-F238E27FC236}">
              <a16:creationId xmlns:a16="http://schemas.microsoft.com/office/drawing/2014/main" id="{00000000-0008-0000-0100-000082000000}"/>
            </a:ext>
          </a:extLst>
        </xdr:cNvPr>
        <xdr:cNvSpPr txBox="1"/>
      </xdr:nvSpPr>
      <xdr:spPr>
        <a:xfrm>
          <a:off x="8239271" y="6235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37095</xdr:rowOff>
    </xdr:from>
    <xdr:ext cx="534377" cy="259045"/>
    <xdr:sp macro="" textlink="">
      <xdr:nvSpPr>
        <xdr:cNvPr id="131" name="n_2aveValue【道路】&#10;一人当たり延長">
          <a:extLst>
            <a:ext uri="{FF2B5EF4-FFF2-40B4-BE49-F238E27FC236}">
              <a16:creationId xmlns:a16="http://schemas.microsoft.com/office/drawing/2014/main" id="{00000000-0008-0000-0100-000083000000}"/>
            </a:ext>
          </a:extLst>
        </xdr:cNvPr>
        <xdr:cNvSpPr txBox="1"/>
      </xdr:nvSpPr>
      <xdr:spPr>
        <a:xfrm>
          <a:off x="7477271" y="623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52487</xdr:rowOff>
    </xdr:from>
    <xdr:ext cx="534377" cy="259045"/>
    <xdr:sp macro="" textlink="">
      <xdr:nvSpPr>
        <xdr:cNvPr id="132" name="n_3aveValue【道路】&#10;一人当たり延長">
          <a:extLst>
            <a:ext uri="{FF2B5EF4-FFF2-40B4-BE49-F238E27FC236}">
              <a16:creationId xmlns:a16="http://schemas.microsoft.com/office/drawing/2014/main" id="{00000000-0008-0000-0100-000084000000}"/>
            </a:ext>
          </a:extLst>
        </xdr:cNvPr>
        <xdr:cNvSpPr txBox="1"/>
      </xdr:nvSpPr>
      <xdr:spPr>
        <a:xfrm>
          <a:off x="6702571" y="6255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65003</xdr:rowOff>
    </xdr:from>
    <xdr:ext cx="534377" cy="259045"/>
    <xdr:sp macro="" textlink="">
      <xdr:nvSpPr>
        <xdr:cNvPr id="133" name="n_4aveValue【道路】&#10;一人当たり延長">
          <a:extLst>
            <a:ext uri="{FF2B5EF4-FFF2-40B4-BE49-F238E27FC236}">
              <a16:creationId xmlns:a16="http://schemas.microsoft.com/office/drawing/2014/main" id="{00000000-0008-0000-0100-000085000000}"/>
            </a:ext>
          </a:extLst>
        </xdr:cNvPr>
        <xdr:cNvSpPr txBox="1"/>
      </xdr:nvSpPr>
      <xdr:spPr>
        <a:xfrm>
          <a:off x="5905011" y="6267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158513</xdr:rowOff>
    </xdr:from>
    <xdr:ext cx="534377" cy="259045"/>
    <xdr:sp macro="" textlink="">
      <xdr:nvSpPr>
        <xdr:cNvPr id="134" name="n_1mainValue【道路】&#10;一人当たり延長">
          <a:extLst>
            <a:ext uri="{FF2B5EF4-FFF2-40B4-BE49-F238E27FC236}">
              <a16:creationId xmlns:a16="http://schemas.microsoft.com/office/drawing/2014/main" id="{00000000-0008-0000-0100-000086000000}"/>
            </a:ext>
          </a:extLst>
        </xdr:cNvPr>
        <xdr:cNvSpPr txBox="1"/>
      </xdr:nvSpPr>
      <xdr:spPr>
        <a:xfrm>
          <a:off x="8239271" y="6864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161409</xdr:rowOff>
    </xdr:from>
    <xdr:ext cx="534377" cy="259045"/>
    <xdr:sp macro="" textlink="">
      <xdr:nvSpPr>
        <xdr:cNvPr id="135" name="n_2mainValue【道路】&#10;一人当たり延長">
          <a:extLst>
            <a:ext uri="{FF2B5EF4-FFF2-40B4-BE49-F238E27FC236}">
              <a16:creationId xmlns:a16="http://schemas.microsoft.com/office/drawing/2014/main" id="{00000000-0008-0000-0100-000087000000}"/>
            </a:ext>
          </a:extLst>
        </xdr:cNvPr>
        <xdr:cNvSpPr txBox="1"/>
      </xdr:nvSpPr>
      <xdr:spPr>
        <a:xfrm>
          <a:off x="7477271" y="6867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6" name="正方形/長方形 135">
          <a:extLst>
            <a:ext uri="{FF2B5EF4-FFF2-40B4-BE49-F238E27FC236}">
              <a16:creationId xmlns:a16="http://schemas.microsoft.com/office/drawing/2014/main" id="{00000000-0008-0000-0100-00008800000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7" name="正方形/長方形 136">
          <a:extLst>
            <a:ext uri="{FF2B5EF4-FFF2-40B4-BE49-F238E27FC236}">
              <a16:creationId xmlns:a16="http://schemas.microsoft.com/office/drawing/2014/main" id="{00000000-0008-0000-0100-00008900000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8" name="正方形/長方形 137">
          <a:extLst>
            <a:ext uri="{FF2B5EF4-FFF2-40B4-BE49-F238E27FC236}">
              <a16:creationId xmlns:a16="http://schemas.microsoft.com/office/drawing/2014/main" id="{00000000-0008-0000-0100-00008A00000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9" name="正方形/長方形 138">
          <a:extLst>
            <a:ext uri="{FF2B5EF4-FFF2-40B4-BE49-F238E27FC236}">
              <a16:creationId xmlns:a16="http://schemas.microsoft.com/office/drawing/2014/main" id="{00000000-0008-0000-0100-00008B00000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0" name="正方形/長方形 139">
          <a:extLst>
            <a:ext uri="{FF2B5EF4-FFF2-40B4-BE49-F238E27FC236}">
              <a16:creationId xmlns:a16="http://schemas.microsoft.com/office/drawing/2014/main" id="{00000000-0008-0000-0100-00008C00000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1" name="正方形/長方形 140">
          <a:extLst>
            <a:ext uri="{FF2B5EF4-FFF2-40B4-BE49-F238E27FC236}">
              <a16:creationId xmlns:a16="http://schemas.microsoft.com/office/drawing/2014/main" id="{00000000-0008-0000-0100-00008D00000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2" name="正方形/長方形 141">
          <a:extLst>
            <a:ext uri="{FF2B5EF4-FFF2-40B4-BE49-F238E27FC236}">
              <a16:creationId xmlns:a16="http://schemas.microsoft.com/office/drawing/2014/main" id="{00000000-0008-0000-0100-00008E00000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3" name="正方形/長方形 142">
          <a:extLst>
            <a:ext uri="{FF2B5EF4-FFF2-40B4-BE49-F238E27FC236}">
              <a16:creationId xmlns:a16="http://schemas.microsoft.com/office/drawing/2014/main" id="{00000000-0008-0000-0100-00008F00000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4" name="テキスト ボックス 143">
          <a:extLst>
            <a:ext uri="{FF2B5EF4-FFF2-40B4-BE49-F238E27FC236}">
              <a16:creationId xmlns:a16="http://schemas.microsoft.com/office/drawing/2014/main" id="{00000000-0008-0000-0100-000090000000}"/>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5" name="直線コネクタ 144">
          <a:extLst>
            <a:ext uri="{FF2B5EF4-FFF2-40B4-BE49-F238E27FC236}">
              <a16:creationId xmlns:a16="http://schemas.microsoft.com/office/drawing/2014/main" id="{00000000-0008-0000-0100-00009100000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46" name="テキスト ボックス 145">
          <a:extLst>
            <a:ext uri="{FF2B5EF4-FFF2-40B4-BE49-F238E27FC236}">
              <a16:creationId xmlns:a16="http://schemas.microsoft.com/office/drawing/2014/main" id="{00000000-0008-0000-0100-00009200000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47" name="直線コネクタ 146">
          <a:extLst>
            <a:ext uri="{FF2B5EF4-FFF2-40B4-BE49-F238E27FC236}">
              <a16:creationId xmlns:a16="http://schemas.microsoft.com/office/drawing/2014/main" id="{00000000-0008-0000-0100-000093000000}"/>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48" name="テキスト ボックス 147">
          <a:extLst>
            <a:ext uri="{FF2B5EF4-FFF2-40B4-BE49-F238E27FC236}">
              <a16:creationId xmlns:a16="http://schemas.microsoft.com/office/drawing/2014/main" id="{00000000-0008-0000-0100-000094000000}"/>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49" name="直線コネクタ 148">
          <a:extLst>
            <a:ext uri="{FF2B5EF4-FFF2-40B4-BE49-F238E27FC236}">
              <a16:creationId xmlns:a16="http://schemas.microsoft.com/office/drawing/2014/main" id="{00000000-0008-0000-0100-000095000000}"/>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0" name="テキスト ボックス 149">
          <a:extLst>
            <a:ext uri="{FF2B5EF4-FFF2-40B4-BE49-F238E27FC236}">
              <a16:creationId xmlns:a16="http://schemas.microsoft.com/office/drawing/2014/main" id="{00000000-0008-0000-0100-000096000000}"/>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1" name="直線コネクタ 150">
          <a:extLst>
            <a:ext uri="{FF2B5EF4-FFF2-40B4-BE49-F238E27FC236}">
              <a16:creationId xmlns:a16="http://schemas.microsoft.com/office/drawing/2014/main" id="{00000000-0008-0000-0100-000097000000}"/>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2" name="テキスト ボックス 151">
          <a:extLst>
            <a:ext uri="{FF2B5EF4-FFF2-40B4-BE49-F238E27FC236}">
              <a16:creationId xmlns:a16="http://schemas.microsoft.com/office/drawing/2014/main" id="{00000000-0008-0000-0100-000098000000}"/>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3" name="直線コネクタ 152">
          <a:extLst>
            <a:ext uri="{FF2B5EF4-FFF2-40B4-BE49-F238E27FC236}">
              <a16:creationId xmlns:a16="http://schemas.microsoft.com/office/drawing/2014/main" id="{00000000-0008-0000-0100-000099000000}"/>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54" name="テキスト ボックス 153">
          <a:extLst>
            <a:ext uri="{FF2B5EF4-FFF2-40B4-BE49-F238E27FC236}">
              <a16:creationId xmlns:a16="http://schemas.microsoft.com/office/drawing/2014/main" id="{00000000-0008-0000-0100-00009A000000}"/>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55" name="直線コネクタ 154">
          <a:extLst>
            <a:ext uri="{FF2B5EF4-FFF2-40B4-BE49-F238E27FC236}">
              <a16:creationId xmlns:a16="http://schemas.microsoft.com/office/drawing/2014/main" id="{00000000-0008-0000-0100-00009B000000}"/>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0" name="【橋りょう・トンネル】&#10;有形固定資産減価償却率グラフ枠">
          <a:extLst>
            <a:ext uri="{FF2B5EF4-FFF2-40B4-BE49-F238E27FC236}">
              <a16:creationId xmlns:a16="http://schemas.microsoft.com/office/drawing/2014/main" id="{00000000-0008-0000-0100-0000A000000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130628</xdr:rowOff>
    </xdr:from>
    <xdr:to>
      <xdr:col>24</xdr:col>
      <xdr:colOff>62865</xdr:colOff>
      <xdr:row>64</xdr:row>
      <xdr:rowOff>130628</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flipV="1">
          <a:off x="4086225" y="9350828"/>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62" name="【橋りょう・トンネル】&#10;有形固定資産減価償却率最小値テキスト">
          <a:extLst>
            <a:ext uri="{FF2B5EF4-FFF2-40B4-BE49-F238E27FC236}">
              <a16:creationId xmlns:a16="http://schemas.microsoft.com/office/drawing/2014/main" id="{00000000-0008-0000-0100-0000A2000000}"/>
            </a:ext>
          </a:extLst>
        </xdr:cNvPr>
        <xdr:cNvSpPr txBox="1"/>
      </xdr:nvSpPr>
      <xdr:spPr>
        <a:xfrm>
          <a:off x="412496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402082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77305</xdr:rowOff>
    </xdr:from>
    <xdr:ext cx="340478" cy="259045"/>
    <xdr:sp macro="" textlink="">
      <xdr:nvSpPr>
        <xdr:cNvPr id="164" name="【橋りょう・トンネル】&#10;有形固定資産減価償却率最大値テキスト">
          <a:extLst>
            <a:ext uri="{FF2B5EF4-FFF2-40B4-BE49-F238E27FC236}">
              <a16:creationId xmlns:a16="http://schemas.microsoft.com/office/drawing/2014/main" id="{00000000-0008-0000-0100-0000A4000000}"/>
            </a:ext>
          </a:extLst>
        </xdr:cNvPr>
        <xdr:cNvSpPr txBox="1"/>
      </xdr:nvSpPr>
      <xdr:spPr>
        <a:xfrm>
          <a:off x="4124960" y="91298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130628</xdr:rowOff>
    </xdr:from>
    <xdr:to>
      <xdr:col>24</xdr:col>
      <xdr:colOff>152400</xdr:colOff>
      <xdr:row>55</xdr:row>
      <xdr:rowOff>130628</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4020820" y="93508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146430</xdr:rowOff>
    </xdr:from>
    <xdr:ext cx="405111" cy="259045"/>
    <xdr:sp macro="" textlink="">
      <xdr:nvSpPr>
        <xdr:cNvPr id="166" name="【橋りょう・トンネル】&#10;有形固定資産減価償却率平均値テキスト">
          <a:extLst>
            <a:ext uri="{FF2B5EF4-FFF2-40B4-BE49-F238E27FC236}">
              <a16:creationId xmlns:a16="http://schemas.microsoft.com/office/drawing/2014/main" id="{00000000-0008-0000-0100-0000A6000000}"/>
            </a:ext>
          </a:extLst>
        </xdr:cNvPr>
        <xdr:cNvSpPr txBox="1"/>
      </xdr:nvSpPr>
      <xdr:spPr>
        <a:xfrm>
          <a:off x="4124960" y="102048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67" name="フローチャート: 判断 166">
          <a:extLst>
            <a:ext uri="{FF2B5EF4-FFF2-40B4-BE49-F238E27FC236}">
              <a16:creationId xmlns:a16="http://schemas.microsoft.com/office/drawing/2014/main" id="{00000000-0008-0000-0100-0000A7000000}"/>
            </a:ext>
          </a:extLst>
        </xdr:cNvPr>
        <xdr:cNvSpPr/>
      </xdr:nvSpPr>
      <xdr:spPr>
        <a:xfrm>
          <a:off x="4036060" y="102264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132080</xdr:rowOff>
    </xdr:from>
    <xdr:to>
      <xdr:col>20</xdr:col>
      <xdr:colOff>38100</xdr:colOff>
      <xdr:row>61</xdr:row>
      <xdr:rowOff>62230</xdr:rowOff>
    </xdr:to>
    <xdr:sp macro="" textlink="">
      <xdr:nvSpPr>
        <xdr:cNvPr id="168" name="フローチャート: 判断 167">
          <a:extLst>
            <a:ext uri="{FF2B5EF4-FFF2-40B4-BE49-F238E27FC236}">
              <a16:creationId xmlns:a16="http://schemas.microsoft.com/office/drawing/2014/main" id="{00000000-0008-0000-0100-0000A8000000}"/>
            </a:ext>
          </a:extLst>
        </xdr:cNvPr>
        <xdr:cNvSpPr/>
      </xdr:nvSpPr>
      <xdr:spPr>
        <a:xfrm>
          <a:off x="3312160" y="101904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69" name="フローチャート: 判断 168">
          <a:extLst>
            <a:ext uri="{FF2B5EF4-FFF2-40B4-BE49-F238E27FC236}">
              <a16:creationId xmlns:a16="http://schemas.microsoft.com/office/drawing/2014/main" id="{00000000-0008-0000-0100-0000A9000000}"/>
            </a:ext>
          </a:extLst>
        </xdr:cNvPr>
        <xdr:cNvSpPr/>
      </xdr:nvSpPr>
      <xdr:spPr>
        <a:xfrm>
          <a:off x="2514600" y="101888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70" name="フローチャート: 判断 169">
          <a:extLst>
            <a:ext uri="{FF2B5EF4-FFF2-40B4-BE49-F238E27FC236}">
              <a16:creationId xmlns:a16="http://schemas.microsoft.com/office/drawing/2014/main" id="{00000000-0008-0000-0100-0000AA000000}"/>
            </a:ext>
          </a:extLst>
        </xdr:cNvPr>
        <xdr:cNvSpPr/>
      </xdr:nvSpPr>
      <xdr:spPr>
        <a:xfrm>
          <a:off x="1739900" y="101937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91259</xdr:rowOff>
    </xdr:from>
    <xdr:to>
      <xdr:col>6</xdr:col>
      <xdr:colOff>38100</xdr:colOff>
      <xdr:row>61</xdr:row>
      <xdr:rowOff>21409</xdr:rowOff>
    </xdr:to>
    <xdr:sp macro="" textlink="">
      <xdr:nvSpPr>
        <xdr:cNvPr id="171" name="フローチャート: 判断 170">
          <a:extLst>
            <a:ext uri="{FF2B5EF4-FFF2-40B4-BE49-F238E27FC236}">
              <a16:creationId xmlns:a16="http://schemas.microsoft.com/office/drawing/2014/main" id="{00000000-0008-0000-0100-0000AB000000}"/>
            </a:ext>
          </a:extLst>
        </xdr:cNvPr>
        <xdr:cNvSpPr/>
      </xdr:nvSpPr>
      <xdr:spPr>
        <a:xfrm>
          <a:off x="965200" y="101496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2" name="テキスト ボックス 171">
          <a:extLst>
            <a:ext uri="{FF2B5EF4-FFF2-40B4-BE49-F238E27FC236}">
              <a16:creationId xmlns:a16="http://schemas.microsoft.com/office/drawing/2014/main" id="{00000000-0008-0000-0100-0000AC00000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3" name="テキスト ボックス 172">
          <a:extLst>
            <a:ext uri="{FF2B5EF4-FFF2-40B4-BE49-F238E27FC236}">
              <a16:creationId xmlns:a16="http://schemas.microsoft.com/office/drawing/2014/main" id="{00000000-0008-0000-0100-0000AD00000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4" name="テキスト ボックス 173">
          <a:extLst>
            <a:ext uri="{FF2B5EF4-FFF2-40B4-BE49-F238E27FC236}">
              <a16:creationId xmlns:a16="http://schemas.microsoft.com/office/drawing/2014/main" id="{00000000-0008-0000-0100-0000AE00000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5" name="テキスト ボックス 174">
          <a:extLst>
            <a:ext uri="{FF2B5EF4-FFF2-40B4-BE49-F238E27FC236}">
              <a16:creationId xmlns:a16="http://schemas.microsoft.com/office/drawing/2014/main" id="{00000000-0008-0000-0100-0000AF00000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6" name="テキスト ボックス 175">
          <a:extLst>
            <a:ext uri="{FF2B5EF4-FFF2-40B4-BE49-F238E27FC236}">
              <a16:creationId xmlns:a16="http://schemas.microsoft.com/office/drawing/2014/main" id="{00000000-0008-0000-0100-0000B000000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71665</xdr:rowOff>
    </xdr:from>
    <xdr:to>
      <xdr:col>24</xdr:col>
      <xdr:colOff>114300</xdr:colOff>
      <xdr:row>61</xdr:row>
      <xdr:rowOff>1815</xdr:rowOff>
    </xdr:to>
    <xdr:sp macro="" textlink="">
      <xdr:nvSpPr>
        <xdr:cNvPr id="177" name="楕円 176">
          <a:extLst>
            <a:ext uri="{FF2B5EF4-FFF2-40B4-BE49-F238E27FC236}">
              <a16:creationId xmlns:a16="http://schemas.microsoft.com/office/drawing/2014/main" id="{00000000-0008-0000-0100-0000B1000000}"/>
            </a:ext>
          </a:extLst>
        </xdr:cNvPr>
        <xdr:cNvSpPr/>
      </xdr:nvSpPr>
      <xdr:spPr>
        <a:xfrm>
          <a:off x="4036060" y="101300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94542</xdr:rowOff>
    </xdr:from>
    <xdr:ext cx="405111" cy="259045"/>
    <xdr:sp macro="" textlink="">
      <xdr:nvSpPr>
        <xdr:cNvPr id="178" name="【橋りょう・トンネル】&#10;有形固定資産減価償却率該当値テキスト">
          <a:extLst>
            <a:ext uri="{FF2B5EF4-FFF2-40B4-BE49-F238E27FC236}">
              <a16:creationId xmlns:a16="http://schemas.microsoft.com/office/drawing/2014/main" id="{00000000-0008-0000-0100-0000B2000000}"/>
            </a:ext>
          </a:extLst>
        </xdr:cNvPr>
        <xdr:cNvSpPr txBox="1"/>
      </xdr:nvSpPr>
      <xdr:spPr>
        <a:xfrm>
          <a:off x="4124960" y="9985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47172</xdr:rowOff>
    </xdr:from>
    <xdr:to>
      <xdr:col>20</xdr:col>
      <xdr:colOff>38100</xdr:colOff>
      <xdr:row>60</xdr:row>
      <xdr:rowOff>148772</xdr:rowOff>
    </xdr:to>
    <xdr:sp macro="" textlink="">
      <xdr:nvSpPr>
        <xdr:cNvPr id="179" name="楕円 178">
          <a:extLst>
            <a:ext uri="{FF2B5EF4-FFF2-40B4-BE49-F238E27FC236}">
              <a16:creationId xmlns:a16="http://schemas.microsoft.com/office/drawing/2014/main" id="{00000000-0008-0000-0100-0000B3000000}"/>
            </a:ext>
          </a:extLst>
        </xdr:cNvPr>
        <xdr:cNvSpPr/>
      </xdr:nvSpPr>
      <xdr:spPr>
        <a:xfrm>
          <a:off x="3312160" y="1010557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97972</xdr:rowOff>
    </xdr:from>
    <xdr:to>
      <xdr:col>24</xdr:col>
      <xdr:colOff>63500</xdr:colOff>
      <xdr:row>60</xdr:row>
      <xdr:rowOff>122465</xdr:rowOff>
    </xdr:to>
    <xdr:cxnSp macro="">
      <xdr:nvCxnSpPr>
        <xdr:cNvPr id="180" name="直線コネクタ 179">
          <a:extLst>
            <a:ext uri="{FF2B5EF4-FFF2-40B4-BE49-F238E27FC236}">
              <a16:creationId xmlns:a16="http://schemas.microsoft.com/office/drawing/2014/main" id="{00000000-0008-0000-0100-0000B4000000}"/>
            </a:ext>
          </a:extLst>
        </xdr:cNvPr>
        <xdr:cNvCxnSpPr/>
      </xdr:nvCxnSpPr>
      <xdr:spPr>
        <a:xfrm>
          <a:off x="3355340" y="10156372"/>
          <a:ext cx="73152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24312</xdr:rowOff>
    </xdr:from>
    <xdr:to>
      <xdr:col>15</xdr:col>
      <xdr:colOff>101600</xdr:colOff>
      <xdr:row>60</xdr:row>
      <xdr:rowOff>125912</xdr:rowOff>
    </xdr:to>
    <xdr:sp macro="" textlink="">
      <xdr:nvSpPr>
        <xdr:cNvPr id="181" name="楕円 180">
          <a:extLst>
            <a:ext uri="{FF2B5EF4-FFF2-40B4-BE49-F238E27FC236}">
              <a16:creationId xmlns:a16="http://schemas.microsoft.com/office/drawing/2014/main" id="{00000000-0008-0000-0100-0000B5000000}"/>
            </a:ext>
          </a:extLst>
        </xdr:cNvPr>
        <xdr:cNvSpPr/>
      </xdr:nvSpPr>
      <xdr:spPr>
        <a:xfrm>
          <a:off x="2514600" y="1008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75112</xdr:rowOff>
    </xdr:from>
    <xdr:to>
      <xdr:col>19</xdr:col>
      <xdr:colOff>177800</xdr:colOff>
      <xdr:row>60</xdr:row>
      <xdr:rowOff>97972</xdr:rowOff>
    </xdr:to>
    <xdr:cxnSp macro="">
      <xdr:nvCxnSpPr>
        <xdr:cNvPr id="182" name="直線コネクタ 181">
          <a:extLst>
            <a:ext uri="{FF2B5EF4-FFF2-40B4-BE49-F238E27FC236}">
              <a16:creationId xmlns:a16="http://schemas.microsoft.com/office/drawing/2014/main" id="{00000000-0008-0000-0100-0000B6000000}"/>
            </a:ext>
          </a:extLst>
        </xdr:cNvPr>
        <xdr:cNvCxnSpPr/>
      </xdr:nvCxnSpPr>
      <xdr:spPr>
        <a:xfrm>
          <a:off x="2565400" y="10133512"/>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53357</xdr:rowOff>
    </xdr:from>
    <xdr:ext cx="405111" cy="259045"/>
    <xdr:sp macro="" textlink="">
      <xdr:nvSpPr>
        <xdr:cNvPr id="183" name="n_1aveValue【橋りょう・トンネル】&#10;有形固定資産減価償却率">
          <a:extLst>
            <a:ext uri="{FF2B5EF4-FFF2-40B4-BE49-F238E27FC236}">
              <a16:creationId xmlns:a16="http://schemas.microsoft.com/office/drawing/2014/main" id="{00000000-0008-0000-0100-0000B7000000}"/>
            </a:ext>
          </a:extLst>
        </xdr:cNvPr>
        <xdr:cNvSpPr txBox="1"/>
      </xdr:nvSpPr>
      <xdr:spPr>
        <a:xfrm>
          <a:off x="3170564" y="1027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51724</xdr:rowOff>
    </xdr:from>
    <xdr:ext cx="405111" cy="259045"/>
    <xdr:sp macro="" textlink="">
      <xdr:nvSpPr>
        <xdr:cNvPr id="184" name="n_2aveValue【橋りょう・トンネル】&#10;有形固定資産減価償却率">
          <a:extLst>
            <a:ext uri="{FF2B5EF4-FFF2-40B4-BE49-F238E27FC236}">
              <a16:creationId xmlns:a16="http://schemas.microsoft.com/office/drawing/2014/main" id="{00000000-0008-0000-0100-0000B8000000}"/>
            </a:ext>
          </a:extLst>
        </xdr:cNvPr>
        <xdr:cNvSpPr txBox="1"/>
      </xdr:nvSpPr>
      <xdr:spPr>
        <a:xfrm>
          <a:off x="2385704" y="10277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82023</xdr:rowOff>
    </xdr:from>
    <xdr:ext cx="405111" cy="259045"/>
    <xdr:sp macro="" textlink="">
      <xdr:nvSpPr>
        <xdr:cNvPr id="185" name="n_3aveValue【橋りょう・トンネル】&#10;有形固定資産減価償却率">
          <a:extLst>
            <a:ext uri="{FF2B5EF4-FFF2-40B4-BE49-F238E27FC236}">
              <a16:creationId xmlns:a16="http://schemas.microsoft.com/office/drawing/2014/main" id="{00000000-0008-0000-0100-0000B9000000}"/>
            </a:ext>
          </a:extLst>
        </xdr:cNvPr>
        <xdr:cNvSpPr txBox="1"/>
      </xdr:nvSpPr>
      <xdr:spPr>
        <a:xfrm>
          <a:off x="1611004" y="9972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37936</xdr:rowOff>
    </xdr:from>
    <xdr:ext cx="405111" cy="259045"/>
    <xdr:sp macro="" textlink="">
      <xdr:nvSpPr>
        <xdr:cNvPr id="186" name="n_4aveValue【橋りょう・トンネル】&#10;有形固定資産減価償却率">
          <a:extLst>
            <a:ext uri="{FF2B5EF4-FFF2-40B4-BE49-F238E27FC236}">
              <a16:creationId xmlns:a16="http://schemas.microsoft.com/office/drawing/2014/main" id="{00000000-0008-0000-0100-0000BA000000}"/>
            </a:ext>
          </a:extLst>
        </xdr:cNvPr>
        <xdr:cNvSpPr txBox="1"/>
      </xdr:nvSpPr>
      <xdr:spPr>
        <a:xfrm>
          <a:off x="836304" y="9928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165299</xdr:rowOff>
    </xdr:from>
    <xdr:ext cx="405111" cy="259045"/>
    <xdr:sp macro="" textlink="">
      <xdr:nvSpPr>
        <xdr:cNvPr id="187" name="n_1mainValue【橋りょう・トンネル】&#10;有形固定資産減価償却率">
          <a:extLst>
            <a:ext uri="{FF2B5EF4-FFF2-40B4-BE49-F238E27FC236}">
              <a16:creationId xmlns:a16="http://schemas.microsoft.com/office/drawing/2014/main" id="{00000000-0008-0000-0100-0000BB000000}"/>
            </a:ext>
          </a:extLst>
        </xdr:cNvPr>
        <xdr:cNvSpPr txBox="1"/>
      </xdr:nvSpPr>
      <xdr:spPr>
        <a:xfrm>
          <a:off x="3170564" y="9888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142439</xdr:rowOff>
    </xdr:from>
    <xdr:ext cx="405111" cy="259045"/>
    <xdr:sp macro="" textlink="">
      <xdr:nvSpPr>
        <xdr:cNvPr id="188" name="n_2mainValue【橋りょう・トンネル】&#10;有形固定資産減価償却率">
          <a:extLst>
            <a:ext uri="{FF2B5EF4-FFF2-40B4-BE49-F238E27FC236}">
              <a16:creationId xmlns:a16="http://schemas.microsoft.com/office/drawing/2014/main" id="{00000000-0008-0000-0100-0000BC000000}"/>
            </a:ext>
          </a:extLst>
        </xdr:cNvPr>
        <xdr:cNvSpPr txBox="1"/>
      </xdr:nvSpPr>
      <xdr:spPr>
        <a:xfrm>
          <a:off x="2385704" y="9865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89" name="正方形/長方形 188">
          <a:extLst>
            <a:ext uri="{FF2B5EF4-FFF2-40B4-BE49-F238E27FC236}">
              <a16:creationId xmlns:a16="http://schemas.microsoft.com/office/drawing/2014/main" id="{00000000-0008-0000-0100-0000BD00000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0" name="正方形/長方形 189">
          <a:extLst>
            <a:ext uri="{FF2B5EF4-FFF2-40B4-BE49-F238E27FC236}">
              <a16:creationId xmlns:a16="http://schemas.microsoft.com/office/drawing/2014/main" id="{00000000-0008-0000-0100-0000BE00000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1" name="正方形/長方形 190">
          <a:extLst>
            <a:ext uri="{FF2B5EF4-FFF2-40B4-BE49-F238E27FC236}">
              <a16:creationId xmlns:a16="http://schemas.microsoft.com/office/drawing/2014/main" id="{00000000-0008-0000-0100-0000BF00000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2" name="正方形/長方形 191">
          <a:extLst>
            <a:ext uri="{FF2B5EF4-FFF2-40B4-BE49-F238E27FC236}">
              <a16:creationId xmlns:a16="http://schemas.microsoft.com/office/drawing/2014/main" id="{00000000-0008-0000-0100-0000C0000000}"/>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3" name="正方形/長方形 192">
          <a:extLst>
            <a:ext uri="{FF2B5EF4-FFF2-40B4-BE49-F238E27FC236}">
              <a16:creationId xmlns:a16="http://schemas.microsoft.com/office/drawing/2014/main" id="{00000000-0008-0000-0100-0000C1000000}"/>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4" name="正方形/長方形 193">
          <a:extLst>
            <a:ext uri="{FF2B5EF4-FFF2-40B4-BE49-F238E27FC236}">
              <a16:creationId xmlns:a16="http://schemas.microsoft.com/office/drawing/2014/main" id="{00000000-0008-0000-0100-0000C2000000}"/>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5" name="正方形/長方形 194">
          <a:extLst>
            <a:ext uri="{FF2B5EF4-FFF2-40B4-BE49-F238E27FC236}">
              <a16:creationId xmlns:a16="http://schemas.microsoft.com/office/drawing/2014/main" id="{00000000-0008-0000-0100-0000C300000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6" name="正方形/長方形 195">
          <a:extLst>
            <a:ext uri="{FF2B5EF4-FFF2-40B4-BE49-F238E27FC236}">
              <a16:creationId xmlns:a16="http://schemas.microsoft.com/office/drawing/2014/main" id="{00000000-0008-0000-0100-0000C400000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7" name="テキスト ボックス 196">
          <a:extLst>
            <a:ext uri="{FF2B5EF4-FFF2-40B4-BE49-F238E27FC236}">
              <a16:creationId xmlns:a16="http://schemas.microsoft.com/office/drawing/2014/main" id="{00000000-0008-0000-0100-0000C500000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99" name="直線コネクタ 198">
          <a:extLst>
            <a:ext uri="{FF2B5EF4-FFF2-40B4-BE49-F238E27FC236}">
              <a16:creationId xmlns:a16="http://schemas.microsoft.com/office/drawing/2014/main" id="{00000000-0008-0000-0100-0000C7000000}"/>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00" name="テキスト ボックス 199">
          <a:extLst>
            <a:ext uri="{FF2B5EF4-FFF2-40B4-BE49-F238E27FC236}">
              <a16:creationId xmlns:a16="http://schemas.microsoft.com/office/drawing/2014/main" id="{00000000-0008-0000-0100-0000C8000000}"/>
            </a:ext>
          </a:extLst>
        </xdr:cNvPr>
        <xdr:cNvSpPr txBox="1"/>
      </xdr:nvSpPr>
      <xdr:spPr>
        <a:xfrm>
          <a:off x="5600834" y="1072117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01" name="直線コネクタ 200">
          <a:extLst>
            <a:ext uri="{FF2B5EF4-FFF2-40B4-BE49-F238E27FC236}">
              <a16:creationId xmlns:a16="http://schemas.microsoft.com/office/drawing/2014/main" id="{00000000-0008-0000-0100-0000C9000000}"/>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02" name="テキスト ボックス 201">
          <a:extLst>
            <a:ext uri="{FF2B5EF4-FFF2-40B4-BE49-F238E27FC236}">
              <a16:creationId xmlns:a16="http://schemas.microsoft.com/office/drawing/2014/main" id="{00000000-0008-0000-0100-0000CA000000}"/>
            </a:ext>
          </a:extLst>
        </xdr:cNvPr>
        <xdr:cNvSpPr txBox="1"/>
      </xdr:nvSpPr>
      <xdr:spPr>
        <a:xfrm>
          <a:off x="5299921" y="1039841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03" name="直線コネクタ 202">
          <a:extLst>
            <a:ext uri="{FF2B5EF4-FFF2-40B4-BE49-F238E27FC236}">
              <a16:creationId xmlns:a16="http://schemas.microsoft.com/office/drawing/2014/main" id="{00000000-0008-0000-0100-0000CB000000}"/>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04" name="テキスト ボックス 203">
          <a:extLst>
            <a:ext uri="{FF2B5EF4-FFF2-40B4-BE49-F238E27FC236}">
              <a16:creationId xmlns:a16="http://schemas.microsoft.com/office/drawing/2014/main" id="{00000000-0008-0000-0100-0000CC000000}"/>
            </a:ext>
          </a:extLst>
        </xdr:cNvPr>
        <xdr:cNvSpPr txBox="1"/>
      </xdr:nvSpPr>
      <xdr:spPr>
        <a:xfrm>
          <a:off x="5299921" y="100794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05" name="直線コネクタ 204">
          <a:extLst>
            <a:ext uri="{FF2B5EF4-FFF2-40B4-BE49-F238E27FC236}">
              <a16:creationId xmlns:a16="http://schemas.microsoft.com/office/drawing/2014/main" id="{00000000-0008-0000-0100-0000CD000000}"/>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06" name="テキスト ボックス 205">
          <a:extLst>
            <a:ext uri="{FF2B5EF4-FFF2-40B4-BE49-F238E27FC236}">
              <a16:creationId xmlns:a16="http://schemas.microsoft.com/office/drawing/2014/main" id="{00000000-0008-0000-0100-0000CE000000}"/>
            </a:ext>
          </a:extLst>
        </xdr:cNvPr>
        <xdr:cNvSpPr txBox="1"/>
      </xdr:nvSpPr>
      <xdr:spPr>
        <a:xfrm>
          <a:off x="5299921" y="9760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07" name="直線コネクタ 206">
          <a:extLst>
            <a:ext uri="{FF2B5EF4-FFF2-40B4-BE49-F238E27FC236}">
              <a16:creationId xmlns:a16="http://schemas.microsoft.com/office/drawing/2014/main" id="{00000000-0008-0000-0100-0000CF000000}"/>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08" name="テキスト ボックス 207">
          <a:extLst>
            <a:ext uri="{FF2B5EF4-FFF2-40B4-BE49-F238E27FC236}">
              <a16:creationId xmlns:a16="http://schemas.microsoft.com/office/drawing/2014/main" id="{00000000-0008-0000-0100-0000D0000000}"/>
            </a:ext>
          </a:extLst>
        </xdr:cNvPr>
        <xdr:cNvSpPr txBox="1"/>
      </xdr:nvSpPr>
      <xdr:spPr>
        <a:xfrm>
          <a:off x="5209768" y="944156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09" name="直線コネクタ 208">
          <a:extLst>
            <a:ext uri="{FF2B5EF4-FFF2-40B4-BE49-F238E27FC236}">
              <a16:creationId xmlns:a16="http://schemas.microsoft.com/office/drawing/2014/main" id="{00000000-0008-0000-0100-0000D1000000}"/>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10" name="テキスト ボックス 209">
          <a:extLst>
            <a:ext uri="{FF2B5EF4-FFF2-40B4-BE49-F238E27FC236}">
              <a16:creationId xmlns:a16="http://schemas.microsoft.com/office/drawing/2014/main" id="{00000000-0008-0000-0100-0000D2000000}"/>
            </a:ext>
          </a:extLst>
        </xdr:cNvPr>
        <xdr:cNvSpPr txBox="1"/>
      </xdr:nvSpPr>
      <xdr:spPr>
        <a:xfrm>
          <a:off x="5209768" y="912260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1" name="直線コネクタ 210">
          <a:extLst>
            <a:ext uri="{FF2B5EF4-FFF2-40B4-BE49-F238E27FC236}">
              <a16:creationId xmlns:a16="http://schemas.microsoft.com/office/drawing/2014/main" id="{00000000-0008-0000-0100-0000D300000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12" name="テキスト ボックス 211">
          <a:extLst>
            <a:ext uri="{FF2B5EF4-FFF2-40B4-BE49-F238E27FC236}">
              <a16:creationId xmlns:a16="http://schemas.microsoft.com/office/drawing/2014/main" id="{00000000-0008-0000-0100-0000D4000000}"/>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3" name="【橋りょう・トンネル】&#10;一人当たり有形固定資産（償却資産）額グラフ枠">
          <a:extLst>
            <a:ext uri="{FF2B5EF4-FFF2-40B4-BE49-F238E27FC236}">
              <a16:creationId xmlns:a16="http://schemas.microsoft.com/office/drawing/2014/main" id="{00000000-0008-0000-0100-0000D500000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154327</xdr:rowOff>
    </xdr:from>
    <xdr:to>
      <xdr:col>54</xdr:col>
      <xdr:colOff>189865</xdr:colOff>
      <xdr:row>64</xdr:row>
      <xdr:rowOff>124632</xdr:rowOff>
    </xdr:to>
    <xdr:cxnSp macro="">
      <xdr:nvCxnSpPr>
        <xdr:cNvPr id="214" name="直線コネクタ 213">
          <a:extLst>
            <a:ext uri="{FF2B5EF4-FFF2-40B4-BE49-F238E27FC236}">
              <a16:creationId xmlns:a16="http://schemas.microsoft.com/office/drawing/2014/main" id="{00000000-0008-0000-0100-0000D6000000}"/>
            </a:ext>
          </a:extLst>
        </xdr:cNvPr>
        <xdr:cNvCxnSpPr/>
      </xdr:nvCxnSpPr>
      <xdr:spPr>
        <a:xfrm flipV="1">
          <a:off x="9219565" y="9374527"/>
          <a:ext cx="0" cy="1479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128459</xdr:rowOff>
    </xdr:from>
    <xdr:ext cx="469744" cy="259045"/>
    <xdr:sp macro="" textlink="">
      <xdr:nvSpPr>
        <xdr:cNvPr id="215" name="【橋りょう・トンネル】&#10;一人当たり有形固定資産（償却資産）額最小値テキスト">
          <a:extLst>
            <a:ext uri="{FF2B5EF4-FFF2-40B4-BE49-F238E27FC236}">
              <a16:creationId xmlns:a16="http://schemas.microsoft.com/office/drawing/2014/main" id="{00000000-0008-0000-0100-0000D7000000}"/>
            </a:ext>
          </a:extLst>
        </xdr:cNvPr>
        <xdr:cNvSpPr txBox="1"/>
      </xdr:nvSpPr>
      <xdr:spPr>
        <a:xfrm>
          <a:off x="9258300" y="10857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124632</xdr:rowOff>
    </xdr:from>
    <xdr:to>
      <xdr:col>55</xdr:col>
      <xdr:colOff>88900</xdr:colOff>
      <xdr:row>64</xdr:row>
      <xdr:rowOff>124632</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9154160" y="108535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101004</xdr:rowOff>
    </xdr:from>
    <xdr:ext cx="690189" cy="259045"/>
    <xdr:sp macro="" textlink="">
      <xdr:nvSpPr>
        <xdr:cNvPr id="217" name="【橋りょう・トンネル】&#10;一人当たり有形固定資産（償却資産）額最大値テキスト">
          <a:extLst>
            <a:ext uri="{FF2B5EF4-FFF2-40B4-BE49-F238E27FC236}">
              <a16:creationId xmlns:a16="http://schemas.microsoft.com/office/drawing/2014/main" id="{00000000-0008-0000-0100-0000D9000000}"/>
            </a:ext>
          </a:extLst>
        </xdr:cNvPr>
        <xdr:cNvSpPr txBox="1"/>
      </xdr:nvSpPr>
      <xdr:spPr>
        <a:xfrm>
          <a:off x="9258300" y="915356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1,395,730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154327</xdr:rowOff>
    </xdr:from>
    <xdr:to>
      <xdr:col>55</xdr:col>
      <xdr:colOff>88900</xdr:colOff>
      <xdr:row>55</xdr:row>
      <xdr:rowOff>154327</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9154160" y="93745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18186</xdr:rowOff>
    </xdr:from>
    <xdr:ext cx="599010" cy="259045"/>
    <xdr:sp macro="" textlink="">
      <xdr:nvSpPr>
        <xdr:cNvPr id="219" name="【橋りょう・トンネル】&#10;一人当たり有形固定資産（償却資産）額平均値テキスト">
          <a:extLst>
            <a:ext uri="{FF2B5EF4-FFF2-40B4-BE49-F238E27FC236}">
              <a16:creationId xmlns:a16="http://schemas.microsoft.com/office/drawing/2014/main" id="{00000000-0008-0000-0100-0000DB000000}"/>
            </a:ext>
          </a:extLst>
        </xdr:cNvPr>
        <xdr:cNvSpPr txBox="1"/>
      </xdr:nvSpPr>
      <xdr:spPr>
        <a:xfrm>
          <a:off x="9258300" y="102442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166759</xdr:rowOff>
    </xdr:from>
    <xdr:to>
      <xdr:col>55</xdr:col>
      <xdr:colOff>50800</xdr:colOff>
      <xdr:row>62</xdr:row>
      <xdr:rowOff>96909</xdr:rowOff>
    </xdr:to>
    <xdr:sp macro="" textlink="">
      <xdr:nvSpPr>
        <xdr:cNvPr id="220" name="フローチャート: 判断 219">
          <a:extLst>
            <a:ext uri="{FF2B5EF4-FFF2-40B4-BE49-F238E27FC236}">
              <a16:creationId xmlns:a16="http://schemas.microsoft.com/office/drawing/2014/main" id="{00000000-0008-0000-0100-0000DC000000}"/>
            </a:ext>
          </a:extLst>
        </xdr:cNvPr>
        <xdr:cNvSpPr/>
      </xdr:nvSpPr>
      <xdr:spPr>
        <a:xfrm>
          <a:off x="9192260" y="103927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17485</xdr:rowOff>
    </xdr:from>
    <xdr:to>
      <xdr:col>50</xdr:col>
      <xdr:colOff>165100</xdr:colOff>
      <xdr:row>62</xdr:row>
      <xdr:rowOff>119085</xdr:rowOff>
    </xdr:to>
    <xdr:sp macro="" textlink="">
      <xdr:nvSpPr>
        <xdr:cNvPr id="221" name="フローチャート: 判断 220">
          <a:extLst>
            <a:ext uri="{FF2B5EF4-FFF2-40B4-BE49-F238E27FC236}">
              <a16:creationId xmlns:a16="http://schemas.microsoft.com/office/drawing/2014/main" id="{00000000-0008-0000-0100-0000DD000000}"/>
            </a:ext>
          </a:extLst>
        </xdr:cNvPr>
        <xdr:cNvSpPr/>
      </xdr:nvSpPr>
      <xdr:spPr>
        <a:xfrm>
          <a:off x="8445500" y="10411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10806</xdr:rowOff>
    </xdr:from>
    <xdr:to>
      <xdr:col>46</xdr:col>
      <xdr:colOff>38100</xdr:colOff>
      <xdr:row>62</xdr:row>
      <xdr:rowOff>112406</xdr:rowOff>
    </xdr:to>
    <xdr:sp macro="" textlink="">
      <xdr:nvSpPr>
        <xdr:cNvPr id="222" name="フローチャート: 判断 221">
          <a:extLst>
            <a:ext uri="{FF2B5EF4-FFF2-40B4-BE49-F238E27FC236}">
              <a16:creationId xmlns:a16="http://schemas.microsoft.com/office/drawing/2014/main" id="{00000000-0008-0000-0100-0000DE000000}"/>
            </a:ext>
          </a:extLst>
        </xdr:cNvPr>
        <xdr:cNvSpPr/>
      </xdr:nvSpPr>
      <xdr:spPr>
        <a:xfrm>
          <a:off x="7670800" y="104044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163160</xdr:rowOff>
    </xdr:from>
    <xdr:to>
      <xdr:col>41</xdr:col>
      <xdr:colOff>101600</xdr:colOff>
      <xdr:row>62</xdr:row>
      <xdr:rowOff>93310</xdr:rowOff>
    </xdr:to>
    <xdr:sp macro="" textlink="">
      <xdr:nvSpPr>
        <xdr:cNvPr id="223" name="フローチャート: 判断 222">
          <a:extLst>
            <a:ext uri="{FF2B5EF4-FFF2-40B4-BE49-F238E27FC236}">
              <a16:creationId xmlns:a16="http://schemas.microsoft.com/office/drawing/2014/main" id="{00000000-0008-0000-0100-0000DF000000}"/>
            </a:ext>
          </a:extLst>
        </xdr:cNvPr>
        <xdr:cNvSpPr/>
      </xdr:nvSpPr>
      <xdr:spPr>
        <a:xfrm>
          <a:off x="6873240" y="103892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25088</xdr:rowOff>
    </xdr:from>
    <xdr:to>
      <xdr:col>36</xdr:col>
      <xdr:colOff>165100</xdr:colOff>
      <xdr:row>62</xdr:row>
      <xdr:rowOff>126688</xdr:rowOff>
    </xdr:to>
    <xdr:sp macro="" textlink="">
      <xdr:nvSpPr>
        <xdr:cNvPr id="224" name="フローチャート: 判断 223">
          <a:extLst>
            <a:ext uri="{FF2B5EF4-FFF2-40B4-BE49-F238E27FC236}">
              <a16:creationId xmlns:a16="http://schemas.microsoft.com/office/drawing/2014/main" id="{00000000-0008-0000-0100-0000E0000000}"/>
            </a:ext>
          </a:extLst>
        </xdr:cNvPr>
        <xdr:cNvSpPr/>
      </xdr:nvSpPr>
      <xdr:spPr>
        <a:xfrm>
          <a:off x="6098540" y="1041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5" name="テキスト ボックス 224">
          <a:extLst>
            <a:ext uri="{FF2B5EF4-FFF2-40B4-BE49-F238E27FC236}">
              <a16:creationId xmlns:a16="http://schemas.microsoft.com/office/drawing/2014/main" id="{00000000-0008-0000-0100-0000E100000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7" name="テキスト ボックス 226">
          <a:extLst>
            <a:ext uri="{FF2B5EF4-FFF2-40B4-BE49-F238E27FC236}">
              <a16:creationId xmlns:a16="http://schemas.microsoft.com/office/drawing/2014/main" id="{00000000-0008-0000-0100-0000E300000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9" name="テキスト ボックス 228">
          <a:extLst>
            <a:ext uri="{FF2B5EF4-FFF2-40B4-BE49-F238E27FC236}">
              <a16:creationId xmlns:a16="http://schemas.microsoft.com/office/drawing/2014/main" id="{00000000-0008-0000-0100-0000E500000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32851</xdr:rowOff>
    </xdr:from>
    <xdr:to>
      <xdr:col>55</xdr:col>
      <xdr:colOff>50800</xdr:colOff>
      <xdr:row>64</xdr:row>
      <xdr:rowOff>134451</xdr:rowOff>
    </xdr:to>
    <xdr:sp macro="" textlink="">
      <xdr:nvSpPr>
        <xdr:cNvPr id="230" name="楕円 229">
          <a:extLst>
            <a:ext uri="{FF2B5EF4-FFF2-40B4-BE49-F238E27FC236}">
              <a16:creationId xmlns:a16="http://schemas.microsoft.com/office/drawing/2014/main" id="{00000000-0008-0000-0100-0000E6000000}"/>
            </a:ext>
          </a:extLst>
        </xdr:cNvPr>
        <xdr:cNvSpPr/>
      </xdr:nvSpPr>
      <xdr:spPr>
        <a:xfrm>
          <a:off x="9192260" y="107618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119228</xdr:rowOff>
    </xdr:from>
    <xdr:ext cx="534377" cy="259045"/>
    <xdr:sp macro="" textlink="">
      <xdr:nvSpPr>
        <xdr:cNvPr id="231" name="【橋りょう・トンネル】&#10;一人当たり有形固定資産（償却資産）額該当値テキスト">
          <a:extLst>
            <a:ext uri="{FF2B5EF4-FFF2-40B4-BE49-F238E27FC236}">
              <a16:creationId xmlns:a16="http://schemas.microsoft.com/office/drawing/2014/main" id="{00000000-0008-0000-0100-0000E7000000}"/>
            </a:ext>
          </a:extLst>
        </xdr:cNvPr>
        <xdr:cNvSpPr txBox="1"/>
      </xdr:nvSpPr>
      <xdr:spPr>
        <a:xfrm>
          <a:off x="9258300" y="10680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33606</xdr:rowOff>
    </xdr:from>
    <xdr:to>
      <xdr:col>50</xdr:col>
      <xdr:colOff>165100</xdr:colOff>
      <xdr:row>64</xdr:row>
      <xdr:rowOff>135206</xdr:rowOff>
    </xdr:to>
    <xdr:sp macro="" textlink="">
      <xdr:nvSpPr>
        <xdr:cNvPr id="232" name="楕円 231">
          <a:extLst>
            <a:ext uri="{FF2B5EF4-FFF2-40B4-BE49-F238E27FC236}">
              <a16:creationId xmlns:a16="http://schemas.microsoft.com/office/drawing/2014/main" id="{00000000-0008-0000-0100-0000E8000000}"/>
            </a:ext>
          </a:extLst>
        </xdr:cNvPr>
        <xdr:cNvSpPr/>
      </xdr:nvSpPr>
      <xdr:spPr>
        <a:xfrm>
          <a:off x="8445500" y="10762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83651</xdr:rowOff>
    </xdr:from>
    <xdr:to>
      <xdr:col>55</xdr:col>
      <xdr:colOff>0</xdr:colOff>
      <xdr:row>64</xdr:row>
      <xdr:rowOff>84406</xdr:rowOff>
    </xdr:to>
    <xdr:cxnSp macro="">
      <xdr:nvCxnSpPr>
        <xdr:cNvPr id="233" name="直線コネクタ 232">
          <a:extLst>
            <a:ext uri="{FF2B5EF4-FFF2-40B4-BE49-F238E27FC236}">
              <a16:creationId xmlns:a16="http://schemas.microsoft.com/office/drawing/2014/main" id="{00000000-0008-0000-0100-0000E9000000}"/>
            </a:ext>
          </a:extLst>
        </xdr:cNvPr>
        <xdr:cNvCxnSpPr/>
      </xdr:nvCxnSpPr>
      <xdr:spPr>
        <a:xfrm flipV="1">
          <a:off x="8496300" y="10812611"/>
          <a:ext cx="723900" cy="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34323</xdr:rowOff>
    </xdr:from>
    <xdr:to>
      <xdr:col>46</xdr:col>
      <xdr:colOff>38100</xdr:colOff>
      <xdr:row>64</xdr:row>
      <xdr:rowOff>135923</xdr:rowOff>
    </xdr:to>
    <xdr:sp macro="" textlink="">
      <xdr:nvSpPr>
        <xdr:cNvPr id="234" name="楕円 233">
          <a:extLst>
            <a:ext uri="{FF2B5EF4-FFF2-40B4-BE49-F238E27FC236}">
              <a16:creationId xmlns:a16="http://schemas.microsoft.com/office/drawing/2014/main" id="{00000000-0008-0000-0100-0000EA000000}"/>
            </a:ext>
          </a:extLst>
        </xdr:cNvPr>
        <xdr:cNvSpPr/>
      </xdr:nvSpPr>
      <xdr:spPr>
        <a:xfrm>
          <a:off x="7670800" y="1076328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84406</xdr:rowOff>
    </xdr:from>
    <xdr:to>
      <xdr:col>50</xdr:col>
      <xdr:colOff>114300</xdr:colOff>
      <xdr:row>64</xdr:row>
      <xdr:rowOff>85123</xdr:rowOff>
    </xdr:to>
    <xdr:cxnSp macro="">
      <xdr:nvCxnSpPr>
        <xdr:cNvPr id="235" name="直線コネクタ 234">
          <a:extLst>
            <a:ext uri="{FF2B5EF4-FFF2-40B4-BE49-F238E27FC236}">
              <a16:creationId xmlns:a16="http://schemas.microsoft.com/office/drawing/2014/main" id="{00000000-0008-0000-0100-0000EB000000}"/>
            </a:ext>
          </a:extLst>
        </xdr:cNvPr>
        <xdr:cNvCxnSpPr/>
      </xdr:nvCxnSpPr>
      <xdr:spPr>
        <a:xfrm flipV="1">
          <a:off x="7713980" y="10813366"/>
          <a:ext cx="782320" cy="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135612</xdr:rowOff>
    </xdr:from>
    <xdr:ext cx="599010" cy="259045"/>
    <xdr:sp macro="" textlink="">
      <xdr:nvSpPr>
        <xdr:cNvPr id="236" name="n_1aveValue【橋りょう・トンネル】&#10;一人当たり有形固定資産（償却資産）額">
          <a:extLst>
            <a:ext uri="{FF2B5EF4-FFF2-40B4-BE49-F238E27FC236}">
              <a16:creationId xmlns:a16="http://schemas.microsoft.com/office/drawing/2014/main" id="{00000000-0008-0000-0100-0000EC000000}"/>
            </a:ext>
          </a:extLst>
        </xdr:cNvPr>
        <xdr:cNvSpPr txBox="1"/>
      </xdr:nvSpPr>
      <xdr:spPr>
        <a:xfrm>
          <a:off x="8214575" y="10194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128933</xdr:rowOff>
    </xdr:from>
    <xdr:ext cx="599010" cy="259045"/>
    <xdr:sp macro="" textlink="">
      <xdr:nvSpPr>
        <xdr:cNvPr id="237" name="n_2aveValue【橋りょう・トンネル】&#10;一人当たり有形固定資産（償却資産）額">
          <a:extLst>
            <a:ext uri="{FF2B5EF4-FFF2-40B4-BE49-F238E27FC236}">
              <a16:creationId xmlns:a16="http://schemas.microsoft.com/office/drawing/2014/main" id="{00000000-0008-0000-0100-0000ED000000}"/>
            </a:ext>
          </a:extLst>
        </xdr:cNvPr>
        <xdr:cNvSpPr txBox="1"/>
      </xdr:nvSpPr>
      <xdr:spPr>
        <a:xfrm>
          <a:off x="7444955" y="10187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109837</xdr:rowOff>
    </xdr:from>
    <xdr:ext cx="599010" cy="259045"/>
    <xdr:sp macro="" textlink="">
      <xdr:nvSpPr>
        <xdr:cNvPr id="238" name="n_3aveValue【橋りょう・トンネル】&#10;一人当たり有形固定資産（償却資産）額">
          <a:extLst>
            <a:ext uri="{FF2B5EF4-FFF2-40B4-BE49-F238E27FC236}">
              <a16:creationId xmlns:a16="http://schemas.microsoft.com/office/drawing/2014/main" id="{00000000-0008-0000-0100-0000EE000000}"/>
            </a:ext>
          </a:extLst>
        </xdr:cNvPr>
        <xdr:cNvSpPr txBox="1"/>
      </xdr:nvSpPr>
      <xdr:spPr>
        <a:xfrm>
          <a:off x="6670255" y="10168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143215</xdr:rowOff>
    </xdr:from>
    <xdr:ext cx="599010" cy="259045"/>
    <xdr:sp macro="" textlink="">
      <xdr:nvSpPr>
        <xdr:cNvPr id="239" name="n_4aveValue【橋りょう・トンネル】&#10;一人当たり有形固定資産（償却資産）額">
          <a:extLst>
            <a:ext uri="{FF2B5EF4-FFF2-40B4-BE49-F238E27FC236}">
              <a16:creationId xmlns:a16="http://schemas.microsoft.com/office/drawing/2014/main" id="{00000000-0008-0000-0100-0000EF000000}"/>
            </a:ext>
          </a:extLst>
        </xdr:cNvPr>
        <xdr:cNvSpPr txBox="1"/>
      </xdr:nvSpPr>
      <xdr:spPr>
        <a:xfrm>
          <a:off x="5872695" y="10201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126333</xdr:rowOff>
    </xdr:from>
    <xdr:ext cx="534377" cy="259045"/>
    <xdr:sp macro="" textlink="">
      <xdr:nvSpPr>
        <xdr:cNvPr id="240" name="n_1mainValue【橋りょう・トンネル】&#10;一人当たり有形固定資産（償却資産）額">
          <a:extLst>
            <a:ext uri="{FF2B5EF4-FFF2-40B4-BE49-F238E27FC236}">
              <a16:creationId xmlns:a16="http://schemas.microsoft.com/office/drawing/2014/main" id="{00000000-0008-0000-0100-0000F0000000}"/>
            </a:ext>
          </a:extLst>
        </xdr:cNvPr>
        <xdr:cNvSpPr txBox="1"/>
      </xdr:nvSpPr>
      <xdr:spPr>
        <a:xfrm>
          <a:off x="8239271" y="10855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127050</xdr:rowOff>
    </xdr:from>
    <xdr:ext cx="534377" cy="259045"/>
    <xdr:sp macro="" textlink="">
      <xdr:nvSpPr>
        <xdr:cNvPr id="241" name="n_2mainValue【橋りょう・トンネル】&#10;一人当たり有形固定資産（償却資産）額">
          <a:extLst>
            <a:ext uri="{FF2B5EF4-FFF2-40B4-BE49-F238E27FC236}">
              <a16:creationId xmlns:a16="http://schemas.microsoft.com/office/drawing/2014/main" id="{00000000-0008-0000-0100-0000F1000000}"/>
            </a:ext>
          </a:extLst>
        </xdr:cNvPr>
        <xdr:cNvSpPr txBox="1"/>
      </xdr:nvSpPr>
      <xdr:spPr>
        <a:xfrm>
          <a:off x="7477271" y="10856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2" name="正方形/長方形 241">
          <a:extLst>
            <a:ext uri="{FF2B5EF4-FFF2-40B4-BE49-F238E27FC236}">
              <a16:creationId xmlns:a16="http://schemas.microsoft.com/office/drawing/2014/main" id="{00000000-0008-0000-0100-0000F200000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3" name="正方形/長方形 242">
          <a:extLst>
            <a:ext uri="{FF2B5EF4-FFF2-40B4-BE49-F238E27FC236}">
              <a16:creationId xmlns:a16="http://schemas.microsoft.com/office/drawing/2014/main" id="{00000000-0008-0000-0100-0000F300000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4" name="正方形/長方形 243">
          <a:extLst>
            <a:ext uri="{FF2B5EF4-FFF2-40B4-BE49-F238E27FC236}">
              <a16:creationId xmlns:a16="http://schemas.microsoft.com/office/drawing/2014/main" id="{00000000-0008-0000-0100-0000F4000000}"/>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5" name="正方形/長方形 244">
          <a:extLst>
            <a:ext uri="{FF2B5EF4-FFF2-40B4-BE49-F238E27FC236}">
              <a16:creationId xmlns:a16="http://schemas.microsoft.com/office/drawing/2014/main" id="{00000000-0008-0000-0100-0000F5000000}"/>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6" name="正方形/長方形 245">
          <a:extLst>
            <a:ext uri="{FF2B5EF4-FFF2-40B4-BE49-F238E27FC236}">
              <a16:creationId xmlns:a16="http://schemas.microsoft.com/office/drawing/2014/main" id="{00000000-0008-0000-0100-0000F6000000}"/>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7" name="正方形/長方形 246">
          <a:extLst>
            <a:ext uri="{FF2B5EF4-FFF2-40B4-BE49-F238E27FC236}">
              <a16:creationId xmlns:a16="http://schemas.microsoft.com/office/drawing/2014/main" id="{00000000-0008-0000-0100-0000F700000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48" name="正方形/長方形 247">
          <a:extLst>
            <a:ext uri="{FF2B5EF4-FFF2-40B4-BE49-F238E27FC236}">
              <a16:creationId xmlns:a16="http://schemas.microsoft.com/office/drawing/2014/main" id="{00000000-0008-0000-0100-0000F800000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49" name="正方形/長方形 248">
          <a:extLst>
            <a:ext uri="{FF2B5EF4-FFF2-40B4-BE49-F238E27FC236}">
              <a16:creationId xmlns:a16="http://schemas.microsoft.com/office/drawing/2014/main" id="{00000000-0008-0000-0100-0000F9000000}"/>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0" name="テキスト ボックス 249">
          <a:extLst>
            <a:ext uri="{FF2B5EF4-FFF2-40B4-BE49-F238E27FC236}">
              <a16:creationId xmlns:a16="http://schemas.microsoft.com/office/drawing/2014/main" id="{00000000-0008-0000-0100-0000FA000000}"/>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52" name="テキスト ボックス 251">
          <a:extLst>
            <a:ext uri="{FF2B5EF4-FFF2-40B4-BE49-F238E27FC236}">
              <a16:creationId xmlns:a16="http://schemas.microsoft.com/office/drawing/2014/main" id="{00000000-0008-0000-0100-0000FC000000}"/>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54" name="テキスト ボックス 253">
          <a:extLst>
            <a:ext uri="{FF2B5EF4-FFF2-40B4-BE49-F238E27FC236}">
              <a16:creationId xmlns:a16="http://schemas.microsoft.com/office/drawing/2014/main" id="{00000000-0008-0000-0100-0000FE000000}"/>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56" name="テキスト ボックス 255">
          <a:extLst>
            <a:ext uri="{FF2B5EF4-FFF2-40B4-BE49-F238E27FC236}">
              <a16:creationId xmlns:a16="http://schemas.microsoft.com/office/drawing/2014/main" id="{00000000-0008-0000-0100-000000010000}"/>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57" name="直線コネクタ 256">
          <a:extLst>
            <a:ext uri="{FF2B5EF4-FFF2-40B4-BE49-F238E27FC236}">
              <a16:creationId xmlns:a16="http://schemas.microsoft.com/office/drawing/2014/main" id="{00000000-0008-0000-0100-000001010000}"/>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58" name="テキスト ボックス 257">
          <a:extLst>
            <a:ext uri="{FF2B5EF4-FFF2-40B4-BE49-F238E27FC236}">
              <a16:creationId xmlns:a16="http://schemas.microsoft.com/office/drawing/2014/main" id="{00000000-0008-0000-0100-000002010000}"/>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59" name="直線コネクタ 258">
          <a:extLst>
            <a:ext uri="{FF2B5EF4-FFF2-40B4-BE49-F238E27FC236}">
              <a16:creationId xmlns:a16="http://schemas.microsoft.com/office/drawing/2014/main" id="{00000000-0008-0000-0100-000003010000}"/>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60" name="テキスト ボックス 259">
          <a:extLst>
            <a:ext uri="{FF2B5EF4-FFF2-40B4-BE49-F238E27FC236}">
              <a16:creationId xmlns:a16="http://schemas.microsoft.com/office/drawing/2014/main" id="{00000000-0008-0000-0100-000004010000}"/>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61" name="直線コネクタ 260">
          <a:extLst>
            <a:ext uri="{FF2B5EF4-FFF2-40B4-BE49-F238E27FC236}">
              <a16:creationId xmlns:a16="http://schemas.microsoft.com/office/drawing/2014/main" id="{00000000-0008-0000-0100-000005010000}"/>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62" name="テキスト ボックス 261">
          <a:extLst>
            <a:ext uri="{FF2B5EF4-FFF2-40B4-BE49-F238E27FC236}">
              <a16:creationId xmlns:a16="http://schemas.microsoft.com/office/drawing/2014/main" id="{00000000-0008-0000-0100-000006010000}"/>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3" name="直線コネクタ 262">
          <a:extLst>
            <a:ext uri="{FF2B5EF4-FFF2-40B4-BE49-F238E27FC236}">
              <a16:creationId xmlns:a16="http://schemas.microsoft.com/office/drawing/2014/main" id="{00000000-0008-0000-0100-000007010000}"/>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64" name="テキスト ボックス 263">
          <a:extLst>
            <a:ext uri="{FF2B5EF4-FFF2-40B4-BE49-F238E27FC236}">
              <a16:creationId xmlns:a16="http://schemas.microsoft.com/office/drawing/2014/main" id="{00000000-0008-0000-0100-000008010000}"/>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65" name="【公営住宅】&#10;有形固定資産減価償却率グラフ枠">
          <a:extLst>
            <a:ext uri="{FF2B5EF4-FFF2-40B4-BE49-F238E27FC236}">
              <a16:creationId xmlns:a16="http://schemas.microsoft.com/office/drawing/2014/main" id="{00000000-0008-0000-0100-000009010000}"/>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24764</xdr:rowOff>
    </xdr:from>
    <xdr:to>
      <xdr:col>24</xdr:col>
      <xdr:colOff>62865</xdr:colOff>
      <xdr:row>86</xdr:row>
      <xdr:rowOff>114300</xdr:rowOff>
    </xdr:to>
    <xdr:cxnSp macro="">
      <xdr:nvCxnSpPr>
        <xdr:cNvPr id="266" name="直線コネクタ 265">
          <a:extLst>
            <a:ext uri="{FF2B5EF4-FFF2-40B4-BE49-F238E27FC236}">
              <a16:creationId xmlns:a16="http://schemas.microsoft.com/office/drawing/2014/main" id="{00000000-0008-0000-0100-00000A010000}"/>
            </a:ext>
          </a:extLst>
        </xdr:cNvPr>
        <xdr:cNvCxnSpPr/>
      </xdr:nvCxnSpPr>
      <xdr:spPr>
        <a:xfrm flipV="1">
          <a:off x="4086225" y="13100684"/>
          <a:ext cx="0" cy="1430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67" name="【公営住宅】&#10;有形固定資産減価償却率最小値テキスト">
          <a:extLst>
            <a:ext uri="{FF2B5EF4-FFF2-40B4-BE49-F238E27FC236}">
              <a16:creationId xmlns:a16="http://schemas.microsoft.com/office/drawing/2014/main" id="{00000000-0008-0000-0100-00000B010000}"/>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68" name="直線コネクタ 267">
          <a:extLst>
            <a:ext uri="{FF2B5EF4-FFF2-40B4-BE49-F238E27FC236}">
              <a16:creationId xmlns:a16="http://schemas.microsoft.com/office/drawing/2014/main" id="{00000000-0008-0000-0100-00000C010000}"/>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142891</xdr:rowOff>
    </xdr:from>
    <xdr:ext cx="405111" cy="259045"/>
    <xdr:sp macro="" textlink="">
      <xdr:nvSpPr>
        <xdr:cNvPr id="269" name="【公営住宅】&#10;有形固定資産減価償却率最大値テキスト">
          <a:extLst>
            <a:ext uri="{FF2B5EF4-FFF2-40B4-BE49-F238E27FC236}">
              <a16:creationId xmlns:a16="http://schemas.microsoft.com/office/drawing/2014/main" id="{00000000-0008-0000-0100-00000D010000}"/>
            </a:ext>
          </a:extLst>
        </xdr:cNvPr>
        <xdr:cNvSpPr txBox="1"/>
      </xdr:nvSpPr>
      <xdr:spPr>
        <a:xfrm>
          <a:off x="4124960" y="12883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24764</xdr:rowOff>
    </xdr:from>
    <xdr:to>
      <xdr:col>24</xdr:col>
      <xdr:colOff>152400</xdr:colOff>
      <xdr:row>78</xdr:row>
      <xdr:rowOff>24764</xdr:rowOff>
    </xdr:to>
    <xdr:cxnSp macro="">
      <xdr:nvCxnSpPr>
        <xdr:cNvPr id="270" name="直線コネクタ 269">
          <a:extLst>
            <a:ext uri="{FF2B5EF4-FFF2-40B4-BE49-F238E27FC236}">
              <a16:creationId xmlns:a16="http://schemas.microsoft.com/office/drawing/2014/main" id="{00000000-0008-0000-0100-00000E010000}"/>
            </a:ext>
          </a:extLst>
        </xdr:cNvPr>
        <xdr:cNvCxnSpPr/>
      </xdr:nvCxnSpPr>
      <xdr:spPr>
        <a:xfrm>
          <a:off x="4020820" y="131006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71" name="【公営住宅】&#10;有形固定資産減価償却率平均値テキスト">
          <a:extLst>
            <a:ext uri="{FF2B5EF4-FFF2-40B4-BE49-F238E27FC236}">
              <a16:creationId xmlns:a16="http://schemas.microsoft.com/office/drawing/2014/main" id="{00000000-0008-0000-0100-00000F010000}"/>
            </a:ext>
          </a:extLst>
        </xdr:cNvPr>
        <xdr:cNvSpPr txBox="1"/>
      </xdr:nvSpPr>
      <xdr:spPr>
        <a:xfrm>
          <a:off x="4124960" y="137464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21589</xdr:rowOff>
    </xdr:from>
    <xdr:to>
      <xdr:col>24</xdr:col>
      <xdr:colOff>114300</xdr:colOff>
      <xdr:row>82</xdr:row>
      <xdr:rowOff>123189</xdr:rowOff>
    </xdr:to>
    <xdr:sp macro="" textlink="">
      <xdr:nvSpPr>
        <xdr:cNvPr id="272" name="フローチャート: 判断 271">
          <a:extLst>
            <a:ext uri="{FF2B5EF4-FFF2-40B4-BE49-F238E27FC236}">
              <a16:creationId xmlns:a16="http://schemas.microsoft.com/office/drawing/2014/main" id="{00000000-0008-0000-0100-000010010000}"/>
            </a:ext>
          </a:extLst>
        </xdr:cNvPr>
        <xdr:cNvSpPr/>
      </xdr:nvSpPr>
      <xdr:spPr>
        <a:xfrm>
          <a:off x="4036060" y="13768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158750</xdr:rowOff>
    </xdr:from>
    <xdr:to>
      <xdr:col>20</xdr:col>
      <xdr:colOff>38100</xdr:colOff>
      <xdr:row>82</xdr:row>
      <xdr:rowOff>88900</xdr:rowOff>
    </xdr:to>
    <xdr:sp macro="" textlink="">
      <xdr:nvSpPr>
        <xdr:cNvPr id="273" name="フローチャート: 判断 272">
          <a:extLst>
            <a:ext uri="{FF2B5EF4-FFF2-40B4-BE49-F238E27FC236}">
              <a16:creationId xmlns:a16="http://schemas.microsoft.com/office/drawing/2014/main" id="{00000000-0008-0000-0100-000011010000}"/>
            </a:ext>
          </a:extLst>
        </xdr:cNvPr>
        <xdr:cNvSpPr/>
      </xdr:nvSpPr>
      <xdr:spPr>
        <a:xfrm>
          <a:off x="3312160" y="137375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636</xdr:rowOff>
    </xdr:from>
    <xdr:to>
      <xdr:col>15</xdr:col>
      <xdr:colOff>101600</xdr:colOff>
      <xdr:row>82</xdr:row>
      <xdr:rowOff>102236</xdr:rowOff>
    </xdr:to>
    <xdr:sp macro="" textlink="">
      <xdr:nvSpPr>
        <xdr:cNvPr id="274" name="フローチャート: 判断 273">
          <a:extLst>
            <a:ext uri="{FF2B5EF4-FFF2-40B4-BE49-F238E27FC236}">
              <a16:creationId xmlns:a16="http://schemas.microsoft.com/office/drawing/2014/main" id="{00000000-0008-0000-0100-000012010000}"/>
            </a:ext>
          </a:extLst>
        </xdr:cNvPr>
        <xdr:cNvSpPr/>
      </xdr:nvSpPr>
      <xdr:spPr>
        <a:xfrm>
          <a:off x="2514600" y="13747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158750</xdr:rowOff>
    </xdr:from>
    <xdr:to>
      <xdr:col>10</xdr:col>
      <xdr:colOff>165100</xdr:colOff>
      <xdr:row>83</xdr:row>
      <xdr:rowOff>88900</xdr:rowOff>
    </xdr:to>
    <xdr:sp macro="" textlink="">
      <xdr:nvSpPr>
        <xdr:cNvPr id="275" name="フローチャート: 判断 274">
          <a:extLst>
            <a:ext uri="{FF2B5EF4-FFF2-40B4-BE49-F238E27FC236}">
              <a16:creationId xmlns:a16="http://schemas.microsoft.com/office/drawing/2014/main" id="{00000000-0008-0000-0100-000013010000}"/>
            </a:ext>
          </a:extLst>
        </xdr:cNvPr>
        <xdr:cNvSpPr/>
      </xdr:nvSpPr>
      <xdr:spPr>
        <a:xfrm>
          <a:off x="1739900" y="13905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120650</xdr:rowOff>
    </xdr:from>
    <xdr:to>
      <xdr:col>6</xdr:col>
      <xdr:colOff>38100</xdr:colOff>
      <xdr:row>83</xdr:row>
      <xdr:rowOff>50800</xdr:rowOff>
    </xdr:to>
    <xdr:sp macro="" textlink="">
      <xdr:nvSpPr>
        <xdr:cNvPr id="276" name="フローチャート: 判断 275">
          <a:extLst>
            <a:ext uri="{FF2B5EF4-FFF2-40B4-BE49-F238E27FC236}">
              <a16:creationId xmlns:a16="http://schemas.microsoft.com/office/drawing/2014/main" id="{00000000-0008-0000-0100-000014010000}"/>
            </a:ext>
          </a:extLst>
        </xdr:cNvPr>
        <xdr:cNvSpPr/>
      </xdr:nvSpPr>
      <xdr:spPr>
        <a:xfrm>
          <a:off x="965200" y="138671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77" name="テキスト ボックス 276">
          <a:extLst>
            <a:ext uri="{FF2B5EF4-FFF2-40B4-BE49-F238E27FC236}">
              <a16:creationId xmlns:a16="http://schemas.microsoft.com/office/drawing/2014/main" id="{00000000-0008-0000-0100-000015010000}"/>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79" name="テキスト ボックス 278">
          <a:extLst>
            <a:ext uri="{FF2B5EF4-FFF2-40B4-BE49-F238E27FC236}">
              <a16:creationId xmlns:a16="http://schemas.microsoft.com/office/drawing/2014/main" id="{00000000-0008-0000-0100-000017010000}"/>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1" name="テキスト ボックス 280">
          <a:extLst>
            <a:ext uri="{FF2B5EF4-FFF2-40B4-BE49-F238E27FC236}">
              <a16:creationId xmlns:a16="http://schemas.microsoft.com/office/drawing/2014/main" id="{00000000-0008-0000-0100-000019010000}"/>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38736</xdr:rowOff>
    </xdr:from>
    <xdr:to>
      <xdr:col>24</xdr:col>
      <xdr:colOff>114300</xdr:colOff>
      <xdr:row>79</xdr:row>
      <xdr:rowOff>140336</xdr:rowOff>
    </xdr:to>
    <xdr:sp macro="" textlink="">
      <xdr:nvSpPr>
        <xdr:cNvPr id="282" name="楕円 281">
          <a:extLst>
            <a:ext uri="{FF2B5EF4-FFF2-40B4-BE49-F238E27FC236}">
              <a16:creationId xmlns:a16="http://schemas.microsoft.com/office/drawing/2014/main" id="{00000000-0008-0000-0100-00001A010000}"/>
            </a:ext>
          </a:extLst>
        </xdr:cNvPr>
        <xdr:cNvSpPr/>
      </xdr:nvSpPr>
      <xdr:spPr>
        <a:xfrm>
          <a:off x="4036060" y="13282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61613</xdr:rowOff>
    </xdr:from>
    <xdr:ext cx="405111" cy="259045"/>
    <xdr:sp macro="" textlink="">
      <xdr:nvSpPr>
        <xdr:cNvPr id="283" name="【公営住宅】&#10;有形固定資産減価償却率該当値テキスト">
          <a:extLst>
            <a:ext uri="{FF2B5EF4-FFF2-40B4-BE49-F238E27FC236}">
              <a16:creationId xmlns:a16="http://schemas.microsoft.com/office/drawing/2014/main" id="{00000000-0008-0000-0100-00001B010000}"/>
            </a:ext>
          </a:extLst>
        </xdr:cNvPr>
        <xdr:cNvSpPr txBox="1"/>
      </xdr:nvSpPr>
      <xdr:spPr>
        <a:xfrm>
          <a:off x="4124960" y="13137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156845</xdr:rowOff>
    </xdr:from>
    <xdr:to>
      <xdr:col>20</xdr:col>
      <xdr:colOff>38100</xdr:colOff>
      <xdr:row>79</xdr:row>
      <xdr:rowOff>86995</xdr:rowOff>
    </xdr:to>
    <xdr:sp macro="" textlink="">
      <xdr:nvSpPr>
        <xdr:cNvPr id="284" name="楕円 283">
          <a:extLst>
            <a:ext uri="{FF2B5EF4-FFF2-40B4-BE49-F238E27FC236}">
              <a16:creationId xmlns:a16="http://schemas.microsoft.com/office/drawing/2014/main" id="{00000000-0008-0000-0100-00001C010000}"/>
            </a:ext>
          </a:extLst>
        </xdr:cNvPr>
        <xdr:cNvSpPr/>
      </xdr:nvSpPr>
      <xdr:spPr>
        <a:xfrm>
          <a:off x="3312160" y="132327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36195</xdr:rowOff>
    </xdr:from>
    <xdr:to>
      <xdr:col>24</xdr:col>
      <xdr:colOff>63500</xdr:colOff>
      <xdr:row>79</xdr:row>
      <xdr:rowOff>89536</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3355340" y="13279755"/>
          <a:ext cx="73152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105411</xdr:rowOff>
    </xdr:from>
    <xdr:to>
      <xdr:col>15</xdr:col>
      <xdr:colOff>101600</xdr:colOff>
      <xdr:row>79</xdr:row>
      <xdr:rowOff>35561</xdr:rowOff>
    </xdr:to>
    <xdr:sp macro="" textlink="">
      <xdr:nvSpPr>
        <xdr:cNvPr id="286" name="楕円 285">
          <a:extLst>
            <a:ext uri="{FF2B5EF4-FFF2-40B4-BE49-F238E27FC236}">
              <a16:creationId xmlns:a16="http://schemas.microsoft.com/office/drawing/2014/main" id="{00000000-0008-0000-0100-00001E010000}"/>
            </a:ext>
          </a:extLst>
        </xdr:cNvPr>
        <xdr:cNvSpPr/>
      </xdr:nvSpPr>
      <xdr:spPr>
        <a:xfrm>
          <a:off x="2514600" y="131813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156211</xdr:rowOff>
    </xdr:from>
    <xdr:to>
      <xdr:col>19</xdr:col>
      <xdr:colOff>177800</xdr:colOff>
      <xdr:row>79</xdr:row>
      <xdr:rowOff>36195</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2565400" y="13232131"/>
          <a:ext cx="789940" cy="4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80027</xdr:rowOff>
    </xdr:from>
    <xdr:ext cx="405111" cy="259045"/>
    <xdr:sp macro="" textlink="">
      <xdr:nvSpPr>
        <xdr:cNvPr id="288" name="n_1aveValue【公営住宅】&#10;有形固定資産減価償却率">
          <a:extLst>
            <a:ext uri="{FF2B5EF4-FFF2-40B4-BE49-F238E27FC236}">
              <a16:creationId xmlns:a16="http://schemas.microsoft.com/office/drawing/2014/main" id="{00000000-0008-0000-0100-000020010000}"/>
            </a:ext>
          </a:extLst>
        </xdr:cNvPr>
        <xdr:cNvSpPr txBox="1"/>
      </xdr:nvSpPr>
      <xdr:spPr>
        <a:xfrm>
          <a:off x="3170564" y="13826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93363</xdr:rowOff>
    </xdr:from>
    <xdr:ext cx="405111" cy="259045"/>
    <xdr:sp macro="" textlink="">
      <xdr:nvSpPr>
        <xdr:cNvPr id="289" name="n_2aveValue【公営住宅】&#10;有形固定資産減価償却率">
          <a:extLst>
            <a:ext uri="{FF2B5EF4-FFF2-40B4-BE49-F238E27FC236}">
              <a16:creationId xmlns:a16="http://schemas.microsoft.com/office/drawing/2014/main" id="{00000000-0008-0000-0100-000021010000}"/>
            </a:ext>
          </a:extLst>
        </xdr:cNvPr>
        <xdr:cNvSpPr txBox="1"/>
      </xdr:nvSpPr>
      <xdr:spPr>
        <a:xfrm>
          <a:off x="2385704" y="13839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105427</xdr:rowOff>
    </xdr:from>
    <xdr:ext cx="405111" cy="259045"/>
    <xdr:sp macro="" textlink="">
      <xdr:nvSpPr>
        <xdr:cNvPr id="290" name="n_3aveValue【公営住宅】&#10;有形固定資産減価償却率">
          <a:extLst>
            <a:ext uri="{FF2B5EF4-FFF2-40B4-BE49-F238E27FC236}">
              <a16:creationId xmlns:a16="http://schemas.microsoft.com/office/drawing/2014/main" id="{00000000-0008-0000-0100-000022010000}"/>
            </a:ext>
          </a:extLst>
        </xdr:cNvPr>
        <xdr:cNvSpPr txBox="1"/>
      </xdr:nvSpPr>
      <xdr:spPr>
        <a:xfrm>
          <a:off x="1611004" y="1368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67327</xdr:rowOff>
    </xdr:from>
    <xdr:ext cx="405111" cy="259045"/>
    <xdr:sp macro="" textlink="">
      <xdr:nvSpPr>
        <xdr:cNvPr id="291" name="n_4aveValue【公営住宅】&#10;有形固定資産減価償却率">
          <a:extLst>
            <a:ext uri="{FF2B5EF4-FFF2-40B4-BE49-F238E27FC236}">
              <a16:creationId xmlns:a16="http://schemas.microsoft.com/office/drawing/2014/main" id="{00000000-0008-0000-0100-000023010000}"/>
            </a:ext>
          </a:extLst>
        </xdr:cNvPr>
        <xdr:cNvSpPr txBox="1"/>
      </xdr:nvSpPr>
      <xdr:spPr>
        <a:xfrm>
          <a:off x="836304" y="1364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103522</xdr:rowOff>
    </xdr:from>
    <xdr:ext cx="405111" cy="259045"/>
    <xdr:sp macro="" textlink="">
      <xdr:nvSpPr>
        <xdr:cNvPr id="292" name="n_1mainValue【公営住宅】&#10;有形固定資産減価償却率">
          <a:extLst>
            <a:ext uri="{FF2B5EF4-FFF2-40B4-BE49-F238E27FC236}">
              <a16:creationId xmlns:a16="http://schemas.microsoft.com/office/drawing/2014/main" id="{00000000-0008-0000-0100-000024010000}"/>
            </a:ext>
          </a:extLst>
        </xdr:cNvPr>
        <xdr:cNvSpPr txBox="1"/>
      </xdr:nvSpPr>
      <xdr:spPr>
        <a:xfrm>
          <a:off x="3170564" y="1301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52088</xdr:rowOff>
    </xdr:from>
    <xdr:ext cx="405111" cy="259045"/>
    <xdr:sp macro="" textlink="">
      <xdr:nvSpPr>
        <xdr:cNvPr id="293" name="n_2mainValue【公営住宅】&#10;有形固定資産減価償却率">
          <a:extLst>
            <a:ext uri="{FF2B5EF4-FFF2-40B4-BE49-F238E27FC236}">
              <a16:creationId xmlns:a16="http://schemas.microsoft.com/office/drawing/2014/main" id="{00000000-0008-0000-0100-000025010000}"/>
            </a:ext>
          </a:extLst>
        </xdr:cNvPr>
        <xdr:cNvSpPr txBox="1"/>
      </xdr:nvSpPr>
      <xdr:spPr>
        <a:xfrm>
          <a:off x="2385704" y="12960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4" name="正方形/長方形 293">
          <a:extLst>
            <a:ext uri="{FF2B5EF4-FFF2-40B4-BE49-F238E27FC236}">
              <a16:creationId xmlns:a16="http://schemas.microsoft.com/office/drawing/2014/main" id="{00000000-0008-0000-0100-00002601000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95" name="正方形/長方形 294">
          <a:extLst>
            <a:ext uri="{FF2B5EF4-FFF2-40B4-BE49-F238E27FC236}">
              <a16:creationId xmlns:a16="http://schemas.microsoft.com/office/drawing/2014/main" id="{00000000-0008-0000-0100-00002701000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96" name="正方形/長方形 295">
          <a:extLst>
            <a:ext uri="{FF2B5EF4-FFF2-40B4-BE49-F238E27FC236}">
              <a16:creationId xmlns:a16="http://schemas.microsoft.com/office/drawing/2014/main" id="{00000000-0008-0000-0100-00002801000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97" name="正方形/長方形 296">
          <a:extLst>
            <a:ext uri="{FF2B5EF4-FFF2-40B4-BE49-F238E27FC236}">
              <a16:creationId xmlns:a16="http://schemas.microsoft.com/office/drawing/2014/main" id="{00000000-0008-0000-0100-00002901000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98" name="正方形/長方形 297">
          <a:extLst>
            <a:ext uri="{FF2B5EF4-FFF2-40B4-BE49-F238E27FC236}">
              <a16:creationId xmlns:a16="http://schemas.microsoft.com/office/drawing/2014/main" id="{00000000-0008-0000-0100-00002A01000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99" name="正方形/長方形 298">
          <a:extLst>
            <a:ext uri="{FF2B5EF4-FFF2-40B4-BE49-F238E27FC236}">
              <a16:creationId xmlns:a16="http://schemas.microsoft.com/office/drawing/2014/main" id="{00000000-0008-0000-0100-00002B010000}"/>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0" name="正方形/長方形 299">
          <a:extLst>
            <a:ext uri="{FF2B5EF4-FFF2-40B4-BE49-F238E27FC236}">
              <a16:creationId xmlns:a16="http://schemas.microsoft.com/office/drawing/2014/main" id="{00000000-0008-0000-0100-00002C01000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1" name="正方形/長方形 300">
          <a:extLst>
            <a:ext uri="{FF2B5EF4-FFF2-40B4-BE49-F238E27FC236}">
              <a16:creationId xmlns:a16="http://schemas.microsoft.com/office/drawing/2014/main" id="{00000000-0008-0000-0100-00002D010000}"/>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3" name="直線コネクタ 302">
          <a:extLst>
            <a:ext uri="{FF2B5EF4-FFF2-40B4-BE49-F238E27FC236}">
              <a16:creationId xmlns:a16="http://schemas.microsoft.com/office/drawing/2014/main" id="{00000000-0008-0000-0100-00002F010000}"/>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04" name="直線コネクタ 303">
          <a:extLst>
            <a:ext uri="{FF2B5EF4-FFF2-40B4-BE49-F238E27FC236}">
              <a16:creationId xmlns:a16="http://schemas.microsoft.com/office/drawing/2014/main" id="{00000000-0008-0000-0100-000030010000}"/>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05" name="テキスト ボックス 304">
          <a:extLst>
            <a:ext uri="{FF2B5EF4-FFF2-40B4-BE49-F238E27FC236}">
              <a16:creationId xmlns:a16="http://schemas.microsoft.com/office/drawing/2014/main" id="{00000000-0008-0000-0100-000031010000}"/>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06" name="直線コネクタ 305">
          <a:extLst>
            <a:ext uri="{FF2B5EF4-FFF2-40B4-BE49-F238E27FC236}">
              <a16:creationId xmlns:a16="http://schemas.microsoft.com/office/drawing/2014/main" id="{00000000-0008-0000-0100-000032010000}"/>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07" name="テキスト ボックス 306">
          <a:extLst>
            <a:ext uri="{FF2B5EF4-FFF2-40B4-BE49-F238E27FC236}">
              <a16:creationId xmlns:a16="http://schemas.microsoft.com/office/drawing/2014/main" id="{00000000-0008-0000-0100-000033010000}"/>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08" name="直線コネクタ 307">
          <a:extLst>
            <a:ext uri="{FF2B5EF4-FFF2-40B4-BE49-F238E27FC236}">
              <a16:creationId xmlns:a16="http://schemas.microsoft.com/office/drawing/2014/main" id="{00000000-0008-0000-0100-000034010000}"/>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09" name="テキスト ボックス 308">
          <a:extLst>
            <a:ext uri="{FF2B5EF4-FFF2-40B4-BE49-F238E27FC236}">
              <a16:creationId xmlns:a16="http://schemas.microsoft.com/office/drawing/2014/main" id="{00000000-0008-0000-0100-000035010000}"/>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10" name="直線コネクタ 309">
          <a:extLst>
            <a:ext uri="{FF2B5EF4-FFF2-40B4-BE49-F238E27FC236}">
              <a16:creationId xmlns:a16="http://schemas.microsoft.com/office/drawing/2014/main" id="{00000000-0008-0000-0100-000036010000}"/>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11" name="テキスト ボックス 310">
          <a:extLst>
            <a:ext uri="{FF2B5EF4-FFF2-40B4-BE49-F238E27FC236}">
              <a16:creationId xmlns:a16="http://schemas.microsoft.com/office/drawing/2014/main" id="{00000000-0008-0000-0100-000037010000}"/>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12" name="直線コネクタ 311">
          <a:extLst>
            <a:ext uri="{FF2B5EF4-FFF2-40B4-BE49-F238E27FC236}">
              <a16:creationId xmlns:a16="http://schemas.microsoft.com/office/drawing/2014/main" id="{00000000-0008-0000-0100-000038010000}"/>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13" name="テキスト ボックス 312">
          <a:extLst>
            <a:ext uri="{FF2B5EF4-FFF2-40B4-BE49-F238E27FC236}">
              <a16:creationId xmlns:a16="http://schemas.microsoft.com/office/drawing/2014/main" id="{00000000-0008-0000-0100-000039010000}"/>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14" name="直線コネクタ 313">
          <a:extLst>
            <a:ext uri="{FF2B5EF4-FFF2-40B4-BE49-F238E27FC236}">
              <a16:creationId xmlns:a16="http://schemas.microsoft.com/office/drawing/2014/main" id="{00000000-0008-0000-0100-00003A010000}"/>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15" name="テキスト ボックス 314">
          <a:extLst>
            <a:ext uri="{FF2B5EF4-FFF2-40B4-BE49-F238E27FC236}">
              <a16:creationId xmlns:a16="http://schemas.microsoft.com/office/drawing/2014/main" id="{00000000-0008-0000-0100-00003B010000}"/>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6" name="直線コネクタ 315">
          <a:extLst>
            <a:ext uri="{FF2B5EF4-FFF2-40B4-BE49-F238E27FC236}">
              <a16:creationId xmlns:a16="http://schemas.microsoft.com/office/drawing/2014/main" id="{00000000-0008-0000-0100-00003C010000}"/>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17" name="テキスト ボックス 316">
          <a:extLst>
            <a:ext uri="{FF2B5EF4-FFF2-40B4-BE49-F238E27FC236}">
              <a16:creationId xmlns:a16="http://schemas.microsoft.com/office/drawing/2014/main" id="{00000000-0008-0000-0100-00003D010000}"/>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8" name="【公営住宅】&#10;一人当たり面積グラフ枠">
          <a:extLst>
            <a:ext uri="{FF2B5EF4-FFF2-40B4-BE49-F238E27FC236}">
              <a16:creationId xmlns:a16="http://schemas.microsoft.com/office/drawing/2014/main" id="{00000000-0008-0000-0100-00003E010000}"/>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57367</xdr:rowOff>
    </xdr:from>
    <xdr:to>
      <xdr:col>54</xdr:col>
      <xdr:colOff>189865</xdr:colOff>
      <xdr:row>86</xdr:row>
      <xdr:rowOff>154360</xdr:rowOff>
    </xdr:to>
    <xdr:cxnSp macro="">
      <xdr:nvCxnSpPr>
        <xdr:cNvPr id="319" name="直線コネクタ 318">
          <a:extLst>
            <a:ext uri="{FF2B5EF4-FFF2-40B4-BE49-F238E27FC236}">
              <a16:creationId xmlns:a16="http://schemas.microsoft.com/office/drawing/2014/main" id="{00000000-0008-0000-0100-00003F010000}"/>
            </a:ext>
          </a:extLst>
        </xdr:cNvPr>
        <xdr:cNvCxnSpPr/>
      </xdr:nvCxnSpPr>
      <xdr:spPr>
        <a:xfrm flipV="1">
          <a:off x="9219565" y="13133287"/>
          <a:ext cx="0" cy="1438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320" name="【公営住宅】&#10;一人当たり面積最小値テキスト">
          <a:extLst>
            <a:ext uri="{FF2B5EF4-FFF2-40B4-BE49-F238E27FC236}">
              <a16:creationId xmlns:a16="http://schemas.microsoft.com/office/drawing/2014/main" id="{00000000-0008-0000-0100-000040010000}"/>
            </a:ext>
          </a:extLst>
        </xdr:cNvPr>
        <xdr:cNvSpPr txBox="1"/>
      </xdr:nvSpPr>
      <xdr:spPr>
        <a:xfrm>
          <a:off x="9258300" y="1457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321" name="直線コネクタ 320">
          <a:extLst>
            <a:ext uri="{FF2B5EF4-FFF2-40B4-BE49-F238E27FC236}">
              <a16:creationId xmlns:a16="http://schemas.microsoft.com/office/drawing/2014/main" id="{00000000-0008-0000-0100-000041010000}"/>
            </a:ext>
          </a:extLst>
        </xdr:cNvPr>
        <xdr:cNvCxnSpPr/>
      </xdr:nvCxnSpPr>
      <xdr:spPr>
        <a:xfrm>
          <a:off x="9154160" y="145714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4044</xdr:rowOff>
    </xdr:from>
    <xdr:ext cx="469744" cy="259045"/>
    <xdr:sp macro="" textlink="">
      <xdr:nvSpPr>
        <xdr:cNvPr id="322" name="【公営住宅】&#10;一人当たり面積最大値テキスト">
          <a:extLst>
            <a:ext uri="{FF2B5EF4-FFF2-40B4-BE49-F238E27FC236}">
              <a16:creationId xmlns:a16="http://schemas.microsoft.com/office/drawing/2014/main" id="{00000000-0008-0000-0100-000042010000}"/>
            </a:ext>
          </a:extLst>
        </xdr:cNvPr>
        <xdr:cNvSpPr txBox="1"/>
      </xdr:nvSpPr>
      <xdr:spPr>
        <a:xfrm>
          <a:off x="9258300" y="12912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57367</xdr:rowOff>
    </xdr:from>
    <xdr:to>
      <xdr:col>55</xdr:col>
      <xdr:colOff>88900</xdr:colOff>
      <xdr:row>78</xdr:row>
      <xdr:rowOff>57367</xdr:rowOff>
    </xdr:to>
    <xdr:cxnSp macro="">
      <xdr:nvCxnSpPr>
        <xdr:cNvPr id="323" name="直線コネクタ 322">
          <a:extLst>
            <a:ext uri="{FF2B5EF4-FFF2-40B4-BE49-F238E27FC236}">
              <a16:creationId xmlns:a16="http://schemas.microsoft.com/office/drawing/2014/main" id="{00000000-0008-0000-0100-000043010000}"/>
            </a:ext>
          </a:extLst>
        </xdr:cNvPr>
        <xdr:cNvCxnSpPr/>
      </xdr:nvCxnSpPr>
      <xdr:spPr>
        <a:xfrm>
          <a:off x="9154160" y="131332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78757</xdr:rowOff>
    </xdr:from>
    <xdr:ext cx="469744" cy="259045"/>
    <xdr:sp macro="" textlink="">
      <xdr:nvSpPr>
        <xdr:cNvPr id="324" name="【公営住宅】&#10;一人当たり面積平均値テキスト">
          <a:extLst>
            <a:ext uri="{FF2B5EF4-FFF2-40B4-BE49-F238E27FC236}">
              <a16:creationId xmlns:a16="http://schemas.microsoft.com/office/drawing/2014/main" id="{00000000-0008-0000-0100-000044010000}"/>
            </a:ext>
          </a:extLst>
        </xdr:cNvPr>
        <xdr:cNvSpPr txBox="1"/>
      </xdr:nvSpPr>
      <xdr:spPr>
        <a:xfrm>
          <a:off x="9258300" y="141605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55880</xdr:rowOff>
    </xdr:from>
    <xdr:to>
      <xdr:col>55</xdr:col>
      <xdr:colOff>50800</xdr:colOff>
      <xdr:row>85</xdr:row>
      <xdr:rowOff>157480</xdr:rowOff>
    </xdr:to>
    <xdr:sp macro="" textlink="">
      <xdr:nvSpPr>
        <xdr:cNvPr id="325" name="フローチャート: 判断 324">
          <a:extLst>
            <a:ext uri="{FF2B5EF4-FFF2-40B4-BE49-F238E27FC236}">
              <a16:creationId xmlns:a16="http://schemas.microsoft.com/office/drawing/2014/main" id="{00000000-0008-0000-0100-000045010000}"/>
            </a:ext>
          </a:extLst>
        </xdr:cNvPr>
        <xdr:cNvSpPr/>
      </xdr:nvSpPr>
      <xdr:spPr>
        <a:xfrm>
          <a:off x="9192260" y="143052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65677</xdr:rowOff>
    </xdr:from>
    <xdr:to>
      <xdr:col>50</xdr:col>
      <xdr:colOff>165100</xdr:colOff>
      <xdr:row>85</xdr:row>
      <xdr:rowOff>167277</xdr:rowOff>
    </xdr:to>
    <xdr:sp macro="" textlink="">
      <xdr:nvSpPr>
        <xdr:cNvPr id="326" name="フローチャート: 判断 325">
          <a:extLst>
            <a:ext uri="{FF2B5EF4-FFF2-40B4-BE49-F238E27FC236}">
              <a16:creationId xmlns:a16="http://schemas.microsoft.com/office/drawing/2014/main" id="{00000000-0008-0000-0100-000046010000}"/>
            </a:ext>
          </a:extLst>
        </xdr:cNvPr>
        <xdr:cNvSpPr/>
      </xdr:nvSpPr>
      <xdr:spPr>
        <a:xfrm>
          <a:off x="8445500" y="14315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58820</xdr:rowOff>
    </xdr:from>
    <xdr:to>
      <xdr:col>46</xdr:col>
      <xdr:colOff>38100</xdr:colOff>
      <xdr:row>85</xdr:row>
      <xdr:rowOff>160420</xdr:rowOff>
    </xdr:to>
    <xdr:sp macro="" textlink="">
      <xdr:nvSpPr>
        <xdr:cNvPr id="327" name="フローチャート: 判断 326">
          <a:extLst>
            <a:ext uri="{FF2B5EF4-FFF2-40B4-BE49-F238E27FC236}">
              <a16:creationId xmlns:a16="http://schemas.microsoft.com/office/drawing/2014/main" id="{00000000-0008-0000-0100-000047010000}"/>
            </a:ext>
          </a:extLst>
        </xdr:cNvPr>
        <xdr:cNvSpPr/>
      </xdr:nvSpPr>
      <xdr:spPr>
        <a:xfrm>
          <a:off x="7670800" y="143082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35306</xdr:rowOff>
    </xdr:from>
    <xdr:to>
      <xdr:col>41</xdr:col>
      <xdr:colOff>101600</xdr:colOff>
      <xdr:row>85</xdr:row>
      <xdr:rowOff>136906</xdr:rowOff>
    </xdr:to>
    <xdr:sp macro="" textlink="">
      <xdr:nvSpPr>
        <xdr:cNvPr id="328" name="フローチャート: 判断 327">
          <a:extLst>
            <a:ext uri="{FF2B5EF4-FFF2-40B4-BE49-F238E27FC236}">
              <a16:creationId xmlns:a16="http://schemas.microsoft.com/office/drawing/2014/main" id="{00000000-0008-0000-0100-000048010000}"/>
            </a:ext>
          </a:extLst>
        </xdr:cNvPr>
        <xdr:cNvSpPr/>
      </xdr:nvSpPr>
      <xdr:spPr>
        <a:xfrm>
          <a:off x="6873240" y="14284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27468</xdr:rowOff>
    </xdr:from>
    <xdr:to>
      <xdr:col>36</xdr:col>
      <xdr:colOff>165100</xdr:colOff>
      <xdr:row>85</xdr:row>
      <xdr:rowOff>129068</xdr:rowOff>
    </xdr:to>
    <xdr:sp macro="" textlink="">
      <xdr:nvSpPr>
        <xdr:cNvPr id="329" name="フローチャート: 判断 328">
          <a:extLst>
            <a:ext uri="{FF2B5EF4-FFF2-40B4-BE49-F238E27FC236}">
              <a16:creationId xmlns:a16="http://schemas.microsoft.com/office/drawing/2014/main" id="{00000000-0008-0000-0100-000049010000}"/>
            </a:ext>
          </a:extLst>
        </xdr:cNvPr>
        <xdr:cNvSpPr/>
      </xdr:nvSpPr>
      <xdr:spPr>
        <a:xfrm>
          <a:off x="6098540" y="14276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1" name="テキスト ボックス 330">
          <a:extLst>
            <a:ext uri="{FF2B5EF4-FFF2-40B4-BE49-F238E27FC236}">
              <a16:creationId xmlns:a16="http://schemas.microsoft.com/office/drawing/2014/main" id="{00000000-0008-0000-0100-00004B010000}"/>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4" name="テキスト ボックス 333">
          <a:extLst>
            <a:ext uri="{FF2B5EF4-FFF2-40B4-BE49-F238E27FC236}">
              <a16:creationId xmlns:a16="http://schemas.microsoft.com/office/drawing/2014/main" id="{00000000-0008-0000-0100-00004E010000}"/>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43143</xdr:rowOff>
    </xdr:from>
    <xdr:to>
      <xdr:col>55</xdr:col>
      <xdr:colOff>50800</xdr:colOff>
      <xdr:row>86</xdr:row>
      <xdr:rowOff>144743</xdr:rowOff>
    </xdr:to>
    <xdr:sp macro="" textlink="">
      <xdr:nvSpPr>
        <xdr:cNvPr id="335" name="楕円 334">
          <a:extLst>
            <a:ext uri="{FF2B5EF4-FFF2-40B4-BE49-F238E27FC236}">
              <a16:creationId xmlns:a16="http://schemas.microsoft.com/office/drawing/2014/main" id="{00000000-0008-0000-0100-00004F010000}"/>
            </a:ext>
          </a:extLst>
        </xdr:cNvPr>
        <xdr:cNvSpPr/>
      </xdr:nvSpPr>
      <xdr:spPr>
        <a:xfrm>
          <a:off x="9192260" y="1446018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129520</xdr:rowOff>
    </xdr:from>
    <xdr:ext cx="469744" cy="259045"/>
    <xdr:sp macro="" textlink="">
      <xdr:nvSpPr>
        <xdr:cNvPr id="336" name="【公営住宅】&#10;一人当たり面積該当値テキスト">
          <a:extLst>
            <a:ext uri="{FF2B5EF4-FFF2-40B4-BE49-F238E27FC236}">
              <a16:creationId xmlns:a16="http://schemas.microsoft.com/office/drawing/2014/main" id="{00000000-0008-0000-0100-000050010000}"/>
            </a:ext>
          </a:extLst>
        </xdr:cNvPr>
        <xdr:cNvSpPr txBox="1"/>
      </xdr:nvSpPr>
      <xdr:spPr>
        <a:xfrm>
          <a:off x="9258300" y="14378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44123</xdr:rowOff>
    </xdr:from>
    <xdr:to>
      <xdr:col>50</xdr:col>
      <xdr:colOff>165100</xdr:colOff>
      <xdr:row>86</xdr:row>
      <xdr:rowOff>145723</xdr:rowOff>
    </xdr:to>
    <xdr:sp macro="" textlink="">
      <xdr:nvSpPr>
        <xdr:cNvPr id="337" name="楕円 336">
          <a:extLst>
            <a:ext uri="{FF2B5EF4-FFF2-40B4-BE49-F238E27FC236}">
              <a16:creationId xmlns:a16="http://schemas.microsoft.com/office/drawing/2014/main" id="{00000000-0008-0000-0100-000051010000}"/>
            </a:ext>
          </a:extLst>
        </xdr:cNvPr>
        <xdr:cNvSpPr/>
      </xdr:nvSpPr>
      <xdr:spPr>
        <a:xfrm>
          <a:off x="8445500" y="14461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93943</xdr:rowOff>
    </xdr:from>
    <xdr:to>
      <xdr:col>55</xdr:col>
      <xdr:colOff>0</xdr:colOff>
      <xdr:row>86</xdr:row>
      <xdr:rowOff>94923</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flipV="1">
          <a:off x="8496300" y="14510983"/>
          <a:ext cx="7239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45103</xdr:rowOff>
    </xdr:from>
    <xdr:to>
      <xdr:col>46</xdr:col>
      <xdr:colOff>38100</xdr:colOff>
      <xdr:row>86</xdr:row>
      <xdr:rowOff>146703</xdr:rowOff>
    </xdr:to>
    <xdr:sp macro="" textlink="">
      <xdr:nvSpPr>
        <xdr:cNvPr id="339" name="楕円 338">
          <a:extLst>
            <a:ext uri="{FF2B5EF4-FFF2-40B4-BE49-F238E27FC236}">
              <a16:creationId xmlns:a16="http://schemas.microsoft.com/office/drawing/2014/main" id="{00000000-0008-0000-0100-000053010000}"/>
            </a:ext>
          </a:extLst>
        </xdr:cNvPr>
        <xdr:cNvSpPr/>
      </xdr:nvSpPr>
      <xdr:spPr>
        <a:xfrm>
          <a:off x="7670800" y="1446214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94923</xdr:rowOff>
    </xdr:from>
    <xdr:to>
      <xdr:col>50</xdr:col>
      <xdr:colOff>114300</xdr:colOff>
      <xdr:row>86</xdr:row>
      <xdr:rowOff>95903</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flipV="1">
          <a:off x="7713980" y="14511963"/>
          <a:ext cx="78232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12354</xdr:rowOff>
    </xdr:from>
    <xdr:ext cx="469744" cy="259045"/>
    <xdr:sp macro="" textlink="">
      <xdr:nvSpPr>
        <xdr:cNvPr id="341" name="n_1aveValue【公営住宅】&#10;一人当たり面積">
          <a:extLst>
            <a:ext uri="{FF2B5EF4-FFF2-40B4-BE49-F238E27FC236}">
              <a16:creationId xmlns:a16="http://schemas.microsoft.com/office/drawing/2014/main" id="{00000000-0008-0000-0100-000055010000}"/>
            </a:ext>
          </a:extLst>
        </xdr:cNvPr>
        <xdr:cNvSpPr txBox="1"/>
      </xdr:nvSpPr>
      <xdr:spPr>
        <a:xfrm>
          <a:off x="8271587" y="14094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5497</xdr:rowOff>
    </xdr:from>
    <xdr:ext cx="469744" cy="259045"/>
    <xdr:sp macro="" textlink="">
      <xdr:nvSpPr>
        <xdr:cNvPr id="342" name="n_2aveValue【公営住宅】&#10;一人当たり面積">
          <a:extLst>
            <a:ext uri="{FF2B5EF4-FFF2-40B4-BE49-F238E27FC236}">
              <a16:creationId xmlns:a16="http://schemas.microsoft.com/office/drawing/2014/main" id="{00000000-0008-0000-0100-000056010000}"/>
            </a:ext>
          </a:extLst>
        </xdr:cNvPr>
        <xdr:cNvSpPr txBox="1"/>
      </xdr:nvSpPr>
      <xdr:spPr>
        <a:xfrm>
          <a:off x="7509587" y="14087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153433</xdr:rowOff>
    </xdr:from>
    <xdr:ext cx="469744" cy="259045"/>
    <xdr:sp macro="" textlink="">
      <xdr:nvSpPr>
        <xdr:cNvPr id="343" name="n_3aveValue【公営住宅】&#10;一人当たり面積">
          <a:extLst>
            <a:ext uri="{FF2B5EF4-FFF2-40B4-BE49-F238E27FC236}">
              <a16:creationId xmlns:a16="http://schemas.microsoft.com/office/drawing/2014/main" id="{00000000-0008-0000-0100-000057010000}"/>
            </a:ext>
          </a:extLst>
        </xdr:cNvPr>
        <xdr:cNvSpPr txBox="1"/>
      </xdr:nvSpPr>
      <xdr:spPr>
        <a:xfrm>
          <a:off x="6712027" y="14067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145595</xdr:rowOff>
    </xdr:from>
    <xdr:ext cx="469744" cy="259045"/>
    <xdr:sp macro="" textlink="">
      <xdr:nvSpPr>
        <xdr:cNvPr id="344" name="n_4aveValue【公営住宅】&#10;一人当たり面積">
          <a:extLst>
            <a:ext uri="{FF2B5EF4-FFF2-40B4-BE49-F238E27FC236}">
              <a16:creationId xmlns:a16="http://schemas.microsoft.com/office/drawing/2014/main" id="{00000000-0008-0000-0100-000058010000}"/>
            </a:ext>
          </a:extLst>
        </xdr:cNvPr>
        <xdr:cNvSpPr txBox="1"/>
      </xdr:nvSpPr>
      <xdr:spPr>
        <a:xfrm>
          <a:off x="5937327" y="14059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136850</xdr:rowOff>
    </xdr:from>
    <xdr:ext cx="469744" cy="259045"/>
    <xdr:sp macro="" textlink="">
      <xdr:nvSpPr>
        <xdr:cNvPr id="345" name="n_1mainValue【公営住宅】&#10;一人当たり面積">
          <a:extLst>
            <a:ext uri="{FF2B5EF4-FFF2-40B4-BE49-F238E27FC236}">
              <a16:creationId xmlns:a16="http://schemas.microsoft.com/office/drawing/2014/main" id="{00000000-0008-0000-0100-000059010000}"/>
            </a:ext>
          </a:extLst>
        </xdr:cNvPr>
        <xdr:cNvSpPr txBox="1"/>
      </xdr:nvSpPr>
      <xdr:spPr>
        <a:xfrm>
          <a:off x="8271587" y="14553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137830</xdr:rowOff>
    </xdr:from>
    <xdr:ext cx="469744" cy="259045"/>
    <xdr:sp macro="" textlink="">
      <xdr:nvSpPr>
        <xdr:cNvPr id="346" name="n_2mainValue【公営住宅】&#10;一人当たり面積">
          <a:extLst>
            <a:ext uri="{FF2B5EF4-FFF2-40B4-BE49-F238E27FC236}">
              <a16:creationId xmlns:a16="http://schemas.microsoft.com/office/drawing/2014/main" id="{00000000-0008-0000-0100-00005A010000}"/>
            </a:ext>
          </a:extLst>
        </xdr:cNvPr>
        <xdr:cNvSpPr txBox="1"/>
      </xdr:nvSpPr>
      <xdr:spPr>
        <a:xfrm>
          <a:off x="7509587" y="14554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47" name="正方形/長方形 346">
          <a:extLst>
            <a:ext uri="{FF2B5EF4-FFF2-40B4-BE49-F238E27FC236}">
              <a16:creationId xmlns:a16="http://schemas.microsoft.com/office/drawing/2014/main" id="{00000000-0008-0000-0100-00005B010000}"/>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48" name="正方形/長方形 347">
          <a:extLst>
            <a:ext uri="{FF2B5EF4-FFF2-40B4-BE49-F238E27FC236}">
              <a16:creationId xmlns:a16="http://schemas.microsoft.com/office/drawing/2014/main" id="{00000000-0008-0000-0100-00005C01000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49" name="正方形/長方形 348">
          <a:extLst>
            <a:ext uri="{FF2B5EF4-FFF2-40B4-BE49-F238E27FC236}">
              <a16:creationId xmlns:a16="http://schemas.microsoft.com/office/drawing/2014/main" id="{00000000-0008-0000-0100-00005D01000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50" name="正方形/長方形 349">
          <a:extLst>
            <a:ext uri="{FF2B5EF4-FFF2-40B4-BE49-F238E27FC236}">
              <a16:creationId xmlns:a16="http://schemas.microsoft.com/office/drawing/2014/main" id="{00000000-0008-0000-0100-00005E01000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51" name="正方形/長方形 350">
          <a:extLst>
            <a:ext uri="{FF2B5EF4-FFF2-40B4-BE49-F238E27FC236}">
              <a16:creationId xmlns:a16="http://schemas.microsoft.com/office/drawing/2014/main" id="{00000000-0008-0000-0100-00005F01000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2" name="正方形/長方形 351">
          <a:extLst>
            <a:ext uri="{FF2B5EF4-FFF2-40B4-BE49-F238E27FC236}">
              <a16:creationId xmlns:a16="http://schemas.microsoft.com/office/drawing/2014/main" id="{00000000-0008-0000-0100-000060010000}"/>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3" name="正方形/長方形 352">
          <a:extLst>
            <a:ext uri="{FF2B5EF4-FFF2-40B4-BE49-F238E27FC236}">
              <a16:creationId xmlns:a16="http://schemas.microsoft.com/office/drawing/2014/main" id="{00000000-0008-0000-0100-00006101000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54" name="正方形/長方形 353">
          <a:extLst>
            <a:ext uri="{FF2B5EF4-FFF2-40B4-BE49-F238E27FC236}">
              <a16:creationId xmlns:a16="http://schemas.microsoft.com/office/drawing/2014/main" id="{00000000-0008-0000-0100-000062010000}"/>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55" name="正方形/長方形 354">
          <a:extLst>
            <a:ext uri="{FF2B5EF4-FFF2-40B4-BE49-F238E27FC236}">
              <a16:creationId xmlns:a16="http://schemas.microsoft.com/office/drawing/2014/main" id="{00000000-0008-0000-0100-00006301000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56" name="正方形/長方形 355">
          <a:extLst>
            <a:ext uri="{FF2B5EF4-FFF2-40B4-BE49-F238E27FC236}">
              <a16:creationId xmlns:a16="http://schemas.microsoft.com/office/drawing/2014/main" id="{00000000-0008-0000-0100-00006401000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57" name="正方形/長方形 356">
          <a:extLst>
            <a:ext uri="{FF2B5EF4-FFF2-40B4-BE49-F238E27FC236}">
              <a16:creationId xmlns:a16="http://schemas.microsoft.com/office/drawing/2014/main" id="{00000000-0008-0000-0100-00006501000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58" name="正方形/長方形 357">
          <a:extLst>
            <a:ext uri="{FF2B5EF4-FFF2-40B4-BE49-F238E27FC236}">
              <a16:creationId xmlns:a16="http://schemas.microsoft.com/office/drawing/2014/main" id="{00000000-0008-0000-0100-00006601000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59" name="正方形/長方形 358">
          <a:extLst>
            <a:ext uri="{FF2B5EF4-FFF2-40B4-BE49-F238E27FC236}">
              <a16:creationId xmlns:a16="http://schemas.microsoft.com/office/drawing/2014/main" id="{00000000-0008-0000-0100-00006701000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60" name="正方形/長方形 359">
          <a:extLst>
            <a:ext uri="{FF2B5EF4-FFF2-40B4-BE49-F238E27FC236}">
              <a16:creationId xmlns:a16="http://schemas.microsoft.com/office/drawing/2014/main" id="{00000000-0008-0000-0100-00006801000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61" name="正方形/長方形 360">
          <a:extLst>
            <a:ext uri="{FF2B5EF4-FFF2-40B4-BE49-F238E27FC236}">
              <a16:creationId xmlns:a16="http://schemas.microsoft.com/office/drawing/2014/main" id="{00000000-0008-0000-0100-00006901000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62" name="正方形/長方形 361">
          <a:extLst>
            <a:ext uri="{FF2B5EF4-FFF2-40B4-BE49-F238E27FC236}">
              <a16:creationId xmlns:a16="http://schemas.microsoft.com/office/drawing/2014/main" id="{00000000-0008-0000-0100-00006A010000}"/>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63" name="正方形/長方形 362">
          <a:extLst>
            <a:ext uri="{FF2B5EF4-FFF2-40B4-BE49-F238E27FC236}">
              <a16:creationId xmlns:a16="http://schemas.microsoft.com/office/drawing/2014/main" id="{00000000-0008-0000-0100-00006B01000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64" name="正方形/長方形 363">
          <a:extLst>
            <a:ext uri="{FF2B5EF4-FFF2-40B4-BE49-F238E27FC236}">
              <a16:creationId xmlns:a16="http://schemas.microsoft.com/office/drawing/2014/main" id="{00000000-0008-0000-0100-00006C01000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65" name="正方形/長方形 364">
          <a:extLst>
            <a:ext uri="{FF2B5EF4-FFF2-40B4-BE49-F238E27FC236}">
              <a16:creationId xmlns:a16="http://schemas.microsoft.com/office/drawing/2014/main" id="{00000000-0008-0000-0100-00006D01000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66" name="正方形/長方形 365">
          <a:extLst>
            <a:ext uri="{FF2B5EF4-FFF2-40B4-BE49-F238E27FC236}">
              <a16:creationId xmlns:a16="http://schemas.microsoft.com/office/drawing/2014/main" id="{00000000-0008-0000-0100-00006E01000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67" name="正方形/長方形 366">
          <a:extLst>
            <a:ext uri="{FF2B5EF4-FFF2-40B4-BE49-F238E27FC236}">
              <a16:creationId xmlns:a16="http://schemas.microsoft.com/office/drawing/2014/main" id="{00000000-0008-0000-0100-00006F01000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68" name="正方形/長方形 367">
          <a:extLst>
            <a:ext uri="{FF2B5EF4-FFF2-40B4-BE49-F238E27FC236}">
              <a16:creationId xmlns:a16="http://schemas.microsoft.com/office/drawing/2014/main" id="{00000000-0008-0000-0100-00007001000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69" name="正方形/長方形 368">
          <a:extLst>
            <a:ext uri="{FF2B5EF4-FFF2-40B4-BE49-F238E27FC236}">
              <a16:creationId xmlns:a16="http://schemas.microsoft.com/office/drawing/2014/main" id="{00000000-0008-0000-0100-00007101000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70" name="正方形/長方形 369">
          <a:extLst>
            <a:ext uri="{FF2B5EF4-FFF2-40B4-BE49-F238E27FC236}">
              <a16:creationId xmlns:a16="http://schemas.microsoft.com/office/drawing/2014/main" id="{00000000-0008-0000-0100-000072010000}"/>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71" name="テキスト ボックス 370">
          <a:extLst>
            <a:ext uri="{FF2B5EF4-FFF2-40B4-BE49-F238E27FC236}">
              <a16:creationId xmlns:a16="http://schemas.microsoft.com/office/drawing/2014/main" id="{00000000-0008-0000-0100-000073010000}"/>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72" name="直線コネクタ 371">
          <a:extLst>
            <a:ext uri="{FF2B5EF4-FFF2-40B4-BE49-F238E27FC236}">
              <a16:creationId xmlns:a16="http://schemas.microsoft.com/office/drawing/2014/main" id="{00000000-0008-0000-0100-000074010000}"/>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73" name="テキスト ボックス 372">
          <a:extLst>
            <a:ext uri="{FF2B5EF4-FFF2-40B4-BE49-F238E27FC236}">
              <a16:creationId xmlns:a16="http://schemas.microsoft.com/office/drawing/2014/main" id="{00000000-0008-0000-0100-00007501000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74" name="直線コネクタ 373">
          <a:extLst>
            <a:ext uri="{FF2B5EF4-FFF2-40B4-BE49-F238E27FC236}">
              <a16:creationId xmlns:a16="http://schemas.microsoft.com/office/drawing/2014/main" id="{00000000-0008-0000-0100-000076010000}"/>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75" name="テキスト ボックス 374">
          <a:extLst>
            <a:ext uri="{FF2B5EF4-FFF2-40B4-BE49-F238E27FC236}">
              <a16:creationId xmlns:a16="http://schemas.microsoft.com/office/drawing/2014/main" id="{00000000-0008-0000-0100-000077010000}"/>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76" name="直線コネクタ 375">
          <a:extLst>
            <a:ext uri="{FF2B5EF4-FFF2-40B4-BE49-F238E27FC236}">
              <a16:creationId xmlns:a16="http://schemas.microsoft.com/office/drawing/2014/main" id="{00000000-0008-0000-0100-000078010000}"/>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77" name="テキスト ボックス 376">
          <a:extLst>
            <a:ext uri="{FF2B5EF4-FFF2-40B4-BE49-F238E27FC236}">
              <a16:creationId xmlns:a16="http://schemas.microsoft.com/office/drawing/2014/main" id="{00000000-0008-0000-0100-000079010000}"/>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78" name="直線コネクタ 377">
          <a:extLst>
            <a:ext uri="{FF2B5EF4-FFF2-40B4-BE49-F238E27FC236}">
              <a16:creationId xmlns:a16="http://schemas.microsoft.com/office/drawing/2014/main" id="{00000000-0008-0000-0100-00007A010000}"/>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79" name="テキスト ボックス 378">
          <a:extLst>
            <a:ext uri="{FF2B5EF4-FFF2-40B4-BE49-F238E27FC236}">
              <a16:creationId xmlns:a16="http://schemas.microsoft.com/office/drawing/2014/main" id="{00000000-0008-0000-0100-00007B010000}"/>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80" name="直線コネクタ 379">
          <a:extLst>
            <a:ext uri="{FF2B5EF4-FFF2-40B4-BE49-F238E27FC236}">
              <a16:creationId xmlns:a16="http://schemas.microsoft.com/office/drawing/2014/main" id="{00000000-0008-0000-0100-00007C010000}"/>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81" name="テキスト ボックス 380">
          <a:extLst>
            <a:ext uri="{FF2B5EF4-FFF2-40B4-BE49-F238E27FC236}">
              <a16:creationId xmlns:a16="http://schemas.microsoft.com/office/drawing/2014/main" id="{00000000-0008-0000-0100-00007D010000}"/>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82" name="直線コネクタ 381">
          <a:extLst>
            <a:ext uri="{FF2B5EF4-FFF2-40B4-BE49-F238E27FC236}">
              <a16:creationId xmlns:a16="http://schemas.microsoft.com/office/drawing/2014/main" id="{00000000-0008-0000-0100-00007E010000}"/>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83" name="テキスト ボックス 382">
          <a:extLst>
            <a:ext uri="{FF2B5EF4-FFF2-40B4-BE49-F238E27FC236}">
              <a16:creationId xmlns:a16="http://schemas.microsoft.com/office/drawing/2014/main" id="{00000000-0008-0000-0100-00007F010000}"/>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84" name="直線コネクタ 383">
          <a:extLst>
            <a:ext uri="{FF2B5EF4-FFF2-40B4-BE49-F238E27FC236}">
              <a16:creationId xmlns:a16="http://schemas.microsoft.com/office/drawing/2014/main" id="{00000000-0008-0000-0100-000080010000}"/>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85" name="テキスト ボックス 384">
          <a:extLst>
            <a:ext uri="{FF2B5EF4-FFF2-40B4-BE49-F238E27FC236}">
              <a16:creationId xmlns:a16="http://schemas.microsoft.com/office/drawing/2014/main" id="{00000000-0008-0000-0100-000081010000}"/>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86" name="直線コネクタ 385">
          <a:extLst>
            <a:ext uri="{FF2B5EF4-FFF2-40B4-BE49-F238E27FC236}">
              <a16:creationId xmlns:a16="http://schemas.microsoft.com/office/drawing/2014/main" id="{00000000-0008-0000-0100-000082010000}"/>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87" name="【認定こども園・幼稚園・保育所】&#10;有形固定資産減価償却率グラフ枠">
          <a:extLst>
            <a:ext uri="{FF2B5EF4-FFF2-40B4-BE49-F238E27FC236}">
              <a16:creationId xmlns:a16="http://schemas.microsoft.com/office/drawing/2014/main" id="{00000000-0008-0000-0100-000083010000}"/>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117022</xdr:rowOff>
    </xdr:from>
    <xdr:to>
      <xdr:col>85</xdr:col>
      <xdr:colOff>126364</xdr:colOff>
      <xdr:row>42</xdr:row>
      <xdr:rowOff>92528</xdr:rowOff>
    </xdr:to>
    <xdr:cxnSp macro="">
      <xdr:nvCxnSpPr>
        <xdr:cNvPr id="388" name="直線コネクタ 387">
          <a:extLst>
            <a:ext uri="{FF2B5EF4-FFF2-40B4-BE49-F238E27FC236}">
              <a16:creationId xmlns:a16="http://schemas.microsoft.com/office/drawing/2014/main" id="{00000000-0008-0000-0100-000084010000}"/>
            </a:ext>
          </a:extLst>
        </xdr:cNvPr>
        <xdr:cNvCxnSpPr/>
      </xdr:nvCxnSpPr>
      <xdr:spPr>
        <a:xfrm flipV="1">
          <a:off x="14375764" y="5649142"/>
          <a:ext cx="0" cy="1484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89" name="【認定こども園・幼稚園・保育所】&#10;有形固定資産減価償却率最小値テキスト">
          <a:extLst>
            <a:ext uri="{FF2B5EF4-FFF2-40B4-BE49-F238E27FC236}">
              <a16:creationId xmlns:a16="http://schemas.microsoft.com/office/drawing/2014/main" id="{00000000-0008-0000-0100-000085010000}"/>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90" name="直線コネクタ 389">
          <a:extLst>
            <a:ext uri="{FF2B5EF4-FFF2-40B4-BE49-F238E27FC236}">
              <a16:creationId xmlns:a16="http://schemas.microsoft.com/office/drawing/2014/main" id="{00000000-0008-0000-0100-000086010000}"/>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63699</xdr:rowOff>
    </xdr:from>
    <xdr:ext cx="340478" cy="259045"/>
    <xdr:sp macro="" textlink="">
      <xdr:nvSpPr>
        <xdr:cNvPr id="391" name="【認定こども園・幼稚園・保育所】&#10;有形固定資産減価償却率最大値テキスト">
          <a:extLst>
            <a:ext uri="{FF2B5EF4-FFF2-40B4-BE49-F238E27FC236}">
              <a16:creationId xmlns:a16="http://schemas.microsoft.com/office/drawing/2014/main" id="{00000000-0008-0000-0100-000087010000}"/>
            </a:ext>
          </a:extLst>
        </xdr:cNvPr>
        <xdr:cNvSpPr txBox="1"/>
      </xdr:nvSpPr>
      <xdr:spPr>
        <a:xfrm>
          <a:off x="14414500" y="542817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117022</xdr:rowOff>
    </xdr:from>
    <xdr:to>
      <xdr:col>86</xdr:col>
      <xdr:colOff>25400</xdr:colOff>
      <xdr:row>33</xdr:row>
      <xdr:rowOff>117022</xdr:rowOff>
    </xdr:to>
    <xdr:cxnSp macro="">
      <xdr:nvCxnSpPr>
        <xdr:cNvPr id="392" name="直線コネクタ 391">
          <a:extLst>
            <a:ext uri="{FF2B5EF4-FFF2-40B4-BE49-F238E27FC236}">
              <a16:creationId xmlns:a16="http://schemas.microsoft.com/office/drawing/2014/main" id="{00000000-0008-0000-0100-000088010000}"/>
            </a:ext>
          </a:extLst>
        </xdr:cNvPr>
        <xdr:cNvCxnSpPr/>
      </xdr:nvCxnSpPr>
      <xdr:spPr>
        <a:xfrm>
          <a:off x="14287500" y="56491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95630</xdr:rowOff>
    </xdr:from>
    <xdr:ext cx="405111" cy="259045"/>
    <xdr:sp macro="" textlink="">
      <xdr:nvSpPr>
        <xdr:cNvPr id="393" name="【認定こども園・幼稚園・保育所】&#10;有形固定資産減価償却率平均値テキスト">
          <a:extLst>
            <a:ext uri="{FF2B5EF4-FFF2-40B4-BE49-F238E27FC236}">
              <a16:creationId xmlns:a16="http://schemas.microsoft.com/office/drawing/2014/main" id="{00000000-0008-0000-0100-000089010000}"/>
            </a:ext>
          </a:extLst>
        </xdr:cNvPr>
        <xdr:cNvSpPr txBox="1"/>
      </xdr:nvSpPr>
      <xdr:spPr>
        <a:xfrm>
          <a:off x="14414500" y="62983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72753</xdr:rowOff>
    </xdr:from>
    <xdr:to>
      <xdr:col>85</xdr:col>
      <xdr:colOff>177800</xdr:colOff>
      <xdr:row>39</xdr:row>
      <xdr:rowOff>2903</xdr:rowOff>
    </xdr:to>
    <xdr:sp macro="" textlink="">
      <xdr:nvSpPr>
        <xdr:cNvPr id="394" name="フローチャート: 判断 393">
          <a:extLst>
            <a:ext uri="{FF2B5EF4-FFF2-40B4-BE49-F238E27FC236}">
              <a16:creationId xmlns:a16="http://schemas.microsoft.com/office/drawing/2014/main" id="{00000000-0008-0000-0100-00008A010000}"/>
            </a:ext>
          </a:extLst>
        </xdr:cNvPr>
        <xdr:cNvSpPr/>
      </xdr:nvSpPr>
      <xdr:spPr>
        <a:xfrm>
          <a:off x="14325600" y="644307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67854</xdr:rowOff>
    </xdr:from>
    <xdr:to>
      <xdr:col>81</xdr:col>
      <xdr:colOff>101600</xdr:colOff>
      <xdr:row>38</xdr:row>
      <xdr:rowOff>169454</xdr:rowOff>
    </xdr:to>
    <xdr:sp macro="" textlink="">
      <xdr:nvSpPr>
        <xdr:cNvPr id="395" name="フローチャート: 判断 394">
          <a:extLst>
            <a:ext uri="{FF2B5EF4-FFF2-40B4-BE49-F238E27FC236}">
              <a16:creationId xmlns:a16="http://schemas.microsoft.com/office/drawing/2014/main" id="{00000000-0008-0000-0100-00008B010000}"/>
            </a:ext>
          </a:extLst>
        </xdr:cNvPr>
        <xdr:cNvSpPr/>
      </xdr:nvSpPr>
      <xdr:spPr>
        <a:xfrm>
          <a:off x="13578840" y="643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102144</xdr:rowOff>
    </xdr:from>
    <xdr:to>
      <xdr:col>76</xdr:col>
      <xdr:colOff>165100</xdr:colOff>
      <xdr:row>39</xdr:row>
      <xdr:rowOff>32294</xdr:rowOff>
    </xdr:to>
    <xdr:sp macro="" textlink="">
      <xdr:nvSpPr>
        <xdr:cNvPr id="396" name="フローチャート: 判断 395">
          <a:extLst>
            <a:ext uri="{FF2B5EF4-FFF2-40B4-BE49-F238E27FC236}">
              <a16:creationId xmlns:a16="http://schemas.microsoft.com/office/drawing/2014/main" id="{00000000-0008-0000-0100-00008C010000}"/>
            </a:ext>
          </a:extLst>
        </xdr:cNvPr>
        <xdr:cNvSpPr/>
      </xdr:nvSpPr>
      <xdr:spPr>
        <a:xfrm>
          <a:off x="12804140" y="64724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25400</xdr:rowOff>
    </xdr:from>
    <xdr:to>
      <xdr:col>72</xdr:col>
      <xdr:colOff>38100</xdr:colOff>
      <xdr:row>38</xdr:row>
      <xdr:rowOff>127000</xdr:rowOff>
    </xdr:to>
    <xdr:sp macro="" textlink="">
      <xdr:nvSpPr>
        <xdr:cNvPr id="397" name="フローチャート: 判断 396">
          <a:extLst>
            <a:ext uri="{FF2B5EF4-FFF2-40B4-BE49-F238E27FC236}">
              <a16:creationId xmlns:a16="http://schemas.microsoft.com/office/drawing/2014/main" id="{00000000-0008-0000-0100-00008D010000}"/>
            </a:ext>
          </a:extLst>
        </xdr:cNvPr>
        <xdr:cNvSpPr/>
      </xdr:nvSpPr>
      <xdr:spPr>
        <a:xfrm>
          <a:off x="12029440" y="63957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12337</xdr:rowOff>
    </xdr:from>
    <xdr:to>
      <xdr:col>67</xdr:col>
      <xdr:colOff>101600</xdr:colOff>
      <xdr:row>38</xdr:row>
      <xdr:rowOff>113937</xdr:rowOff>
    </xdr:to>
    <xdr:sp macro="" textlink="">
      <xdr:nvSpPr>
        <xdr:cNvPr id="398" name="フローチャート: 判断 397">
          <a:extLst>
            <a:ext uri="{FF2B5EF4-FFF2-40B4-BE49-F238E27FC236}">
              <a16:creationId xmlns:a16="http://schemas.microsoft.com/office/drawing/2014/main" id="{00000000-0008-0000-0100-00008E010000}"/>
            </a:ext>
          </a:extLst>
        </xdr:cNvPr>
        <xdr:cNvSpPr/>
      </xdr:nvSpPr>
      <xdr:spPr>
        <a:xfrm>
          <a:off x="11231880" y="6382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99" name="テキスト ボックス 398">
          <a:extLst>
            <a:ext uri="{FF2B5EF4-FFF2-40B4-BE49-F238E27FC236}">
              <a16:creationId xmlns:a16="http://schemas.microsoft.com/office/drawing/2014/main" id="{00000000-0008-0000-0100-00008F01000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00" name="テキスト ボックス 399">
          <a:extLst>
            <a:ext uri="{FF2B5EF4-FFF2-40B4-BE49-F238E27FC236}">
              <a16:creationId xmlns:a16="http://schemas.microsoft.com/office/drawing/2014/main" id="{00000000-0008-0000-0100-000090010000}"/>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01" name="テキスト ボックス 400">
          <a:extLst>
            <a:ext uri="{FF2B5EF4-FFF2-40B4-BE49-F238E27FC236}">
              <a16:creationId xmlns:a16="http://schemas.microsoft.com/office/drawing/2014/main" id="{00000000-0008-0000-0100-000091010000}"/>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02" name="テキスト ボックス 401">
          <a:extLst>
            <a:ext uri="{FF2B5EF4-FFF2-40B4-BE49-F238E27FC236}">
              <a16:creationId xmlns:a16="http://schemas.microsoft.com/office/drawing/2014/main" id="{00000000-0008-0000-0100-000092010000}"/>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44994</xdr:rowOff>
    </xdr:from>
    <xdr:to>
      <xdr:col>85</xdr:col>
      <xdr:colOff>177800</xdr:colOff>
      <xdr:row>41</xdr:row>
      <xdr:rowOff>146594</xdr:rowOff>
    </xdr:to>
    <xdr:sp macro="" textlink="">
      <xdr:nvSpPr>
        <xdr:cNvPr id="404" name="楕円 403">
          <a:extLst>
            <a:ext uri="{FF2B5EF4-FFF2-40B4-BE49-F238E27FC236}">
              <a16:creationId xmlns:a16="http://schemas.microsoft.com/office/drawing/2014/main" id="{00000000-0008-0000-0100-000094010000}"/>
            </a:ext>
          </a:extLst>
        </xdr:cNvPr>
        <xdr:cNvSpPr/>
      </xdr:nvSpPr>
      <xdr:spPr>
        <a:xfrm>
          <a:off x="14325600" y="691823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23421</xdr:rowOff>
    </xdr:from>
    <xdr:ext cx="405111" cy="259045"/>
    <xdr:sp macro="" textlink="">
      <xdr:nvSpPr>
        <xdr:cNvPr id="405" name="【認定こども園・幼稚園・保育所】&#10;有形固定資産減価償却率該当値テキスト">
          <a:extLst>
            <a:ext uri="{FF2B5EF4-FFF2-40B4-BE49-F238E27FC236}">
              <a16:creationId xmlns:a16="http://schemas.microsoft.com/office/drawing/2014/main" id="{00000000-0008-0000-0100-000095010000}"/>
            </a:ext>
          </a:extLst>
        </xdr:cNvPr>
        <xdr:cNvSpPr txBox="1"/>
      </xdr:nvSpPr>
      <xdr:spPr>
        <a:xfrm>
          <a:off x="14414500" y="6896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141333</xdr:rowOff>
    </xdr:from>
    <xdr:to>
      <xdr:col>81</xdr:col>
      <xdr:colOff>101600</xdr:colOff>
      <xdr:row>41</xdr:row>
      <xdr:rowOff>71483</xdr:rowOff>
    </xdr:to>
    <xdr:sp macro="" textlink="">
      <xdr:nvSpPr>
        <xdr:cNvPr id="406" name="楕円 405">
          <a:extLst>
            <a:ext uri="{FF2B5EF4-FFF2-40B4-BE49-F238E27FC236}">
              <a16:creationId xmlns:a16="http://schemas.microsoft.com/office/drawing/2014/main" id="{00000000-0008-0000-0100-000096010000}"/>
            </a:ext>
          </a:extLst>
        </xdr:cNvPr>
        <xdr:cNvSpPr/>
      </xdr:nvSpPr>
      <xdr:spPr>
        <a:xfrm>
          <a:off x="13578840" y="68469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20683</xdr:rowOff>
    </xdr:from>
    <xdr:to>
      <xdr:col>85</xdr:col>
      <xdr:colOff>127000</xdr:colOff>
      <xdr:row>41</xdr:row>
      <xdr:rowOff>95794</xdr:rowOff>
    </xdr:to>
    <xdr:cxnSp macro="">
      <xdr:nvCxnSpPr>
        <xdr:cNvPr id="407" name="直線コネクタ 406">
          <a:extLst>
            <a:ext uri="{FF2B5EF4-FFF2-40B4-BE49-F238E27FC236}">
              <a16:creationId xmlns:a16="http://schemas.microsoft.com/office/drawing/2014/main" id="{00000000-0008-0000-0100-000097010000}"/>
            </a:ext>
          </a:extLst>
        </xdr:cNvPr>
        <xdr:cNvCxnSpPr/>
      </xdr:nvCxnSpPr>
      <xdr:spPr>
        <a:xfrm>
          <a:off x="13629640" y="6893923"/>
          <a:ext cx="74676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69487</xdr:rowOff>
    </xdr:from>
    <xdr:to>
      <xdr:col>76</xdr:col>
      <xdr:colOff>165100</xdr:colOff>
      <xdr:row>40</xdr:row>
      <xdr:rowOff>171087</xdr:rowOff>
    </xdr:to>
    <xdr:sp macro="" textlink="">
      <xdr:nvSpPr>
        <xdr:cNvPr id="408" name="楕円 407">
          <a:extLst>
            <a:ext uri="{FF2B5EF4-FFF2-40B4-BE49-F238E27FC236}">
              <a16:creationId xmlns:a16="http://schemas.microsoft.com/office/drawing/2014/main" id="{00000000-0008-0000-0100-000098010000}"/>
            </a:ext>
          </a:extLst>
        </xdr:cNvPr>
        <xdr:cNvSpPr/>
      </xdr:nvSpPr>
      <xdr:spPr>
        <a:xfrm>
          <a:off x="12804140" y="6775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120287</xdr:rowOff>
    </xdr:from>
    <xdr:to>
      <xdr:col>81</xdr:col>
      <xdr:colOff>50800</xdr:colOff>
      <xdr:row>41</xdr:row>
      <xdr:rowOff>20683</xdr:rowOff>
    </xdr:to>
    <xdr:cxnSp macro="">
      <xdr:nvCxnSpPr>
        <xdr:cNvPr id="409" name="直線コネクタ 408">
          <a:extLst>
            <a:ext uri="{FF2B5EF4-FFF2-40B4-BE49-F238E27FC236}">
              <a16:creationId xmlns:a16="http://schemas.microsoft.com/office/drawing/2014/main" id="{00000000-0008-0000-0100-000099010000}"/>
            </a:ext>
          </a:extLst>
        </xdr:cNvPr>
        <xdr:cNvCxnSpPr/>
      </xdr:nvCxnSpPr>
      <xdr:spPr>
        <a:xfrm>
          <a:off x="12854940" y="6825887"/>
          <a:ext cx="774700" cy="6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14531</xdr:rowOff>
    </xdr:from>
    <xdr:ext cx="405111" cy="259045"/>
    <xdr:sp macro="" textlink="">
      <xdr:nvSpPr>
        <xdr:cNvPr id="410" name="n_1aveValue【認定こども園・幼稚園・保育所】&#10;有形固定資産減価償却率">
          <a:extLst>
            <a:ext uri="{FF2B5EF4-FFF2-40B4-BE49-F238E27FC236}">
              <a16:creationId xmlns:a16="http://schemas.microsoft.com/office/drawing/2014/main" id="{00000000-0008-0000-0100-00009A010000}"/>
            </a:ext>
          </a:extLst>
        </xdr:cNvPr>
        <xdr:cNvSpPr txBox="1"/>
      </xdr:nvSpPr>
      <xdr:spPr>
        <a:xfrm>
          <a:off x="13437244" y="6217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48821</xdr:rowOff>
    </xdr:from>
    <xdr:ext cx="405111" cy="259045"/>
    <xdr:sp macro="" textlink="">
      <xdr:nvSpPr>
        <xdr:cNvPr id="411" name="n_2aveValue【認定こども園・幼稚園・保育所】&#10;有形固定資産減価償却率">
          <a:extLst>
            <a:ext uri="{FF2B5EF4-FFF2-40B4-BE49-F238E27FC236}">
              <a16:creationId xmlns:a16="http://schemas.microsoft.com/office/drawing/2014/main" id="{00000000-0008-0000-0100-00009B010000}"/>
            </a:ext>
          </a:extLst>
        </xdr:cNvPr>
        <xdr:cNvSpPr txBox="1"/>
      </xdr:nvSpPr>
      <xdr:spPr>
        <a:xfrm>
          <a:off x="12675244" y="6251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143527</xdr:rowOff>
    </xdr:from>
    <xdr:ext cx="405111" cy="259045"/>
    <xdr:sp macro="" textlink="">
      <xdr:nvSpPr>
        <xdr:cNvPr id="412" name="n_3aveValue【認定こども園・幼稚園・保育所】&#10;有形固定資産減価償却率">
          <a:extLst>
            <a:ext uri="{FF2B5EF4-FFF2-40B4-BE49-F238E27FC236}">
              <a16:creationId xmlns:a16="http://schemas.microsoft.com/office/drawing/2014/main" id="{00000000-0008-0000-0100-00009C010000}"/>
            </a:ext>
          </a:extLst>
        </xdr:cNvPr>
        <xdr:cNvSpPr txBox="1"/>
      </xdr:nvSpPr>
      <xdr:spPr>
        <a:xfrm>
          <a:off x="119005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130464</xdr:rowOff>
    </xdr:from>
    <xdr:ext cx="405111" cy="259045"/>
    <xdr:sp macro="" textlink="">
      <xdr:nvSpPr>
        <xdr:cNvPr id="413" name="n_4aveValue【認定こども園・幼稚園・保育所】&#10;有形固定資産減価償却率">
          <a:extLst>
            <a:ext uri="{FF2B5EF4-FFF2-40B4-BE49-F238E27FC236}">
              <a16:creationId xmlns:a16="http://schemas.microsoft.com/office/drawing/2014/main" id="{00000000-0008-0000-0100-00009D010000}"/>
            </a:ext>
          </a:extLst>
        </xdr:cNvPr>
        <xdr:cNvSpPr txBox="1"/>
      </xdr:nvSpPr>
      <xdr:spPr>
        <a:xfrm>
          <a:off x="11102984" y="6165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62610</xdr:rowOff>
    </xdr:from>
    <xdr:ext cx="405111" cy="259045"/>
    <xdr:sp macro="" textlink="">
      <xdr:nvSpPr>
        <xdr:cNvPr id="414" name="n_1mainValue【認定こども園・幼稚園・保育所】&#10;有形固定資産減価償却率">
          <a:extLst>
            <a:ext uri="{FF2B5EF4-FFF2-40B4-BE49-F238E27FC236}">
              <a16:creationId xmlns:a16="http://schemas.microsoft.com/office/drawing/2014/main" id="{00000000-0008-0000-0100-00009E010000}"/>
            </a:ext>
          </a:extLst>
        </xdr:cNvPr>
        <xdr:cNvSpPr txBox="1"/>
      </xdr:nvSpPr>
      <xdr:spPr>
        <a:xfrm>
          <a:off x="13437244" y="6935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162214</xdr:rowOff>
    </xdr:from>
    <xdr:ext cx="405111" cy="259045"/>
    <xdr:sp macro="" textlink="">
      <xdr:nvSpPr>
        <xdr:cNvPr id="415" name="n_2mainValue【認定こども園・幼稚園・保育所】&#10;有形固定資産減価償却率">
          <a:extLst>
            <a:ext uri="{FF2B5EF4-FFF2-40B4-BE49-F238E27FC236}">
              <a16:creationId xmlns:a16="http://schemas.microsoft.com/office/drawing/2014/main" id="{00000000-0008-0000-0100-00009F010000}"/>
            </a:ext>
          </a:extLst>
        </xdr:cNvPr>
        <xdr:cNvSpPr txBox="1"/>
      </xdr:nvSpPr>
      <xdr:spPr>
        <a:xfrm>
          <a:off x="12675244" y="6867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16" name="正方形/長方形 415">
          <a:extLst>
            <a:ext uri="{FF2B5EF4-FFF2-40B4-BE49-F238E27FC236}">
              <a16:creationId xmlns:a16="http://schemas.microsoft.com/office/drawing/2014/main" id="{00000000-0008-0000-0100-0000A001000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17" name="正方形/長方形 416">
          <a:extLst>
            <a:ext uri="{FF2B5EF4-FFF2-40B4-BE49-F238E27FC236}">
              <a16:creationId xmlns:a16="http://schemas.microsoft.com/office/drawing/2014/main" id="{00000000-0008-0000-0100-0000A101000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18" name="正方形/長方形 417">
          <a:extLst>
            <a:ext uri="{FF2B5EF4-FFF2-40B4-BE49-F238E27FC236}">
              <a16:creationId xmlns:a16="http://schemas.microsoft.com/office/drawing/2014/main" id="{00000000-0008-0000-0100-0000A201000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9" name="正方形/長方形 418">
          <a:extLst>
            <a:ext uri="{FF2B5EF4-FFF2-40B4-BE49-F238E27FC236}">
              <a16:creationId xmlns:a16="http://schemas.microsoft.com/office/drawing/2014/main" id="{00000000-0008-0000-0100-0000A301000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20" name="正方形/長方形 419">
          <a:extLst>
            <a:ext uri="{FF2B5EF4-FFF2-40B4-BE49-F238E27FC236}">
              <a16:creationId xmlns:a16="http://schemas.microsoft.com/office/drawing/2014/main" id="{00000000-0008-0000-0100-0000A401000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21" name="正方形/長方形 420">
          <a:extLst>
            <a:ext uri="{FF2B5EF4-FFF2-40B4-BE49-F238E27FC236}">
              <a16:creationId xmlns:a16="http://schemas.microsoft.com/office/drawing/2014/main" id="{00000000-0008-0000-0100-0000A501000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22" name="正方形/長方形 421">
          <a:extLst>
            <a:ext uri="{FF2B5EF4-FFF2-40B4-BE49-F238E27FC236}">
              <a16:creationId xmlns:a16="http://schemas.microsoft.com/office/drawing/2014/main" id="{00000000-0008-0000-0100-0000A601000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23" name="正方形/長方形 422">
          <a:extLst>
            <a:ext uri="{FF2B5EF4-FFF2-40B4-BE49-F238E27FC236}">
              <a16:creationId xmlns:a16="http://schemas.microsoft.com/office/drawing/2014/main" id="{00000000-0008-0000-0100-0000A7010000}"/>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24" name="テキスト ボックス 423">
          <a:extLst>
            <a:ext uri="{FF2B5EF4-FFF2-40B4-BE49-F238E27FC236}">
              <a16:creationId xmlns:a16="http://schemas.microsoft.com/office/drawing/2014/main" id="{00000000-0008-0000-0100-0000A8010000}"/>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25" name="直線コネクタ 424">
          <a:extLst>
            <a:ext uri="{FF2B5EF4-FFF2-40B4-BE49-F238E27FC236}">
              <a16:creationId xmlns:a16="http://schemas.microsoft.com/office/drawing/2014/main" id="{00000000-0008-0000-0100-0000A9010000}"/>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26" name="直線コネクタ 425">
          <a:extLst>
            <a:ext uri="{FF2B5EF4-FFF2-40B4-BE49-F238E27FC236}">
              <a16:creationId xmlns:a16="http://schemas.microsoft.com/office/drawing/2014/main" id="{00000000-0008-0000-0100-0000AA010000}"/>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27" name="テキスト ボックス 426">
          <a:extLst>
            <a:ext uri="{FF2B5EF4-FFF2-40B4-BE49-F238E27FC236}">
              <a16:creationId xmlns:a16="http://schemas.microsoft.com/office/drawing/2014/main" id="{00000000-0008-0000-0100-0000AB010000}"/>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28" name="直線コネクタ 427">
          <a:extLst>
            <a:ext uri="{FF2B5EF4-FFF2-40B4-BE49-F238E27FC236}">
              <a16:creationId xmlns:a16="http://schemas.microsoft.com/office/drawing/2014/main" id="{00000000-0008-0000-0100-0000AC010000}"/>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30" name="直線コネクタ 429">
          <a:extLst>
            <a:ext uri="{FF2B5EF4-FFF2-40B4-BE49-F238E27FC236}">
              <a16:creationId xmlns:a16="http://schemas.microsoft.com/office/drawing/2014/main" id="{00000000-0008-0000-0100-0000AE010000}"/>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32" name="直線コネクタ 431">
          <a:extLst>
            <a:ext uri="{FF2B5EF4-FFF2-40B4-BE49-F238E27FC236}">
              <a16:creationId xmlns:a16="http://schemas.microsoft.com/office/drawing/2014/main" id="{00000000-0008-0000-0100-0000B0010000}"/>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34" name="直線コネクタ 433">
          <a:extLst>
            <a:ext uri="{FF2B5EF4-FFF2-40B4-BE49-F238E27FC236}">
              <a16:creationId xmlns:a16="http://schemas.microsoft.com/office/drawing/2014/main" id="{00000000-0008-0000-0100-0000B2010000}"/>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35" name="テキスト ボックス 434">
          <a:extLst>
            <a:ext uri="{FF2B5EF4-FFF2-40B4-BE49-F238E27FC236}">
              <a16:creationId xmlns:a16="http://schemas.microsoft.com/office/drawing/2014/main" id="{00000000-0008-0000-0100-0000B3010000}"/>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36" name="直線コネクタ 435">
          <a:extLst>
            <a:ext uri="{FF2B5EF4-FFF2-40B4-BE49-F238E27FC236}">
              <a16:creationId xmlns:a16="http://schemas.microsoft.com/office/drawing/2014/main" id="{00000000-0008-0000-0100-0000B401000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37" name="テキスト ボックス 436">
          <a:extLst>
            <a:ext uri="{FF2B5EF4-FFF2-40B4-BE49-F238E27FC236}">
              <a16:creationId xmlns:a16="http://schemas.microsoft.com/office/drawing/2014/main" id="{00000000-0008-0000-0100-0000B5010000}"/>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38" name="【認定こども園・幼稚園・保育所】&#10;一人当たり面積グラフ枠">
          <a:extLst>
            <a:ext uri="{FF2B5EF4-FFF2-40B4-BE49-F238E27FC236}">
              <a16:creationId xmlns:a16="http://schemas.microsoft.com/office/drawing/2014/main" id="{00000000-0008-0000-0100-0000B601000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89535</xdr:rowOff>
    </xdr:from>
    <xdr:to>
      <xdr:col>116</xdr:col>
      <xdr:colOff>62864</xdr:colOff>
      <xdr:row>41</xdr:row>
      <xdr:rowOff>146685</xdr:rowOff>
    </xdr:to>
    <xdr:cxnSp macro="">
      <xdr:nvCxnSpPr>
        <xdr:cNvPr id="439" name="直線コネクタ 438">
          <a:extLst>
            <a:ext uri="{FF2B5EF4-FFF2-40B4-BE49-F238E27FC236}">
              <a16:creationId xmlns:a16="http://schemas.microsoft.com/office/drawing/2014/main" id="{00000000-0008-0000-0100-0000B7010000}"/>
            </a:ext>
          </a:extLst>
        </xdr:cNvPr>
        <xdr:cNvCxnSpPr/>
      </xdr:nvCxnSpPr>
      <xdr:spPr>
        <a:xfrm flipV="1">
          <a:off x="19509104" y="5789295"/>
          <a:ext cx="0" cy="123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150512</xdr:rowOff>
    </xdr:from>
    <xdr:ext cx="469744" cy="259045"/>
    <xdr:sp macro="" textlink="">
      <xdr:nvSpPr>
        <xdr:cNvPr id="440" name="【認定こども園・幼稚園・保育所】&#10;一人当たり面積最小値テキスト">
          <a:extLst>
            <a:ext uri="{FF2B5EF4-FFF2-40B4-BE49-F238E27FC236}">
              <a16:creationId xmlns:a16="http://schemas.microsoft.com/office/drawing/2014/main" id="{00000000-0008-0000-0100-0000B8010000}"/>
            </a:ext>
          </a:extLst>
        </xdr:cNvPr>
        <xdr:cNvSpPr txBox="1"/>
      </xdr:nvSpPr>
      <xdr:spPr>
        <a:xfrm>
          <a:off x="19547840" y="702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146685</xdr:rowOff>
    </xdr:from>
    <xdr:to>
      <xdr:col>116</xdr:col>
      <xdr:colOff>152400</xdr:colOff>
      <xdr:row>41</xdr:row>
      <xdr:rowOff>146685</xdr:rowOff>
    </xdr:to>
    <xdr:cxnSp macro="">
      <xdr:nvCxnSpPr>
        <xdr:cNvPr id="441" name="直線コネクタ 440">
          <a:extLst>
            <a:ext uri="{FF2B5EF4-FFF2-40B4-BE49-F238E27FC236}">
              <a16:creationId xmlns:a16="http://schemas.microsoft.com/office/drawing/2014/main" id="{00000000-0008-0000-0100-0000B9010000}"/>
            </a:ext>
          </a:extLst>
        </xdr:cNvPr>
        <xdr:cNvCxnSpPr/>
      </xdr:nvCxnSpPr>
      <xdr:spPr>
        <a:xfrm>
          <a:off x="19443700" y="70199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36212</xdr:rowOff>
    </xdr:from>
    <xdr:ext cx="469744" cy="259045"/>
    <xdr:sp macro="" textlink="">
      <xdr:nvSpPr>
        <xdr:cNvPr id="442" name="【認定こども園・幼稚園・保育所】&#10;一人当たり面積最大値テキスト">
          <a:extLst>
            <a:ext uri="{FF2B5EF4-FFF2-40B4-BE49-F238E27FC236}">
              <a16:creationId xmlns:a16="http://schemas.microsoft.com/office/drawing/2014/main" id="{00000000-0008-0000-0100-0000BA010000}"/>
            </a:ext>
          </a:extLst>
        </xdr:cNvPr>
        <xdr:cNvSpPr txBox="1"/>
      </xdr:nvSpPr>
      <xdr:spPr>
        <a:xfrm>
          <a:off x="19547840" y="5568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89535</xdr:rowOff>
    </xdr:from>
    <xdr:to>
      <xdr:col>116</xdr:col>
      <xdr:colOff>152400</xdr:colOff>
      <xdr:row>34</xdr:row>
      <xdr:rowOff>89535</xdr:rowOff>
    </xdr:to>
    <xdr:cxnSp macro="">
      <xdr:nvCxnSpPr>
        <xdr:cNvPr id="443" name="直線コネクタ 442">
          <a:extLst>
            <a:ext uri="{FF2B5EF4-FFF2-40B4-BE49-F238E27FC236}">
              <a16:creationId xmlns:a16="http://schemas.microsoft.com/office/drawing/2014/main" id="{00000000-0008-0000-0100-0000BB010000}"/>
            </a:ext>
          </a:extLst>
        </xdr:cNvPr>
        <xdr:cNvCxnSpPr/>
      </xdr:nvCxnSpPr>
      <xdr:spPr>
        <a:xfrm>
          <a:off x="19443700" y="57892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652</xdr:rowOff>
    </xdr:from>
    <xdr:ext cx="469744" cy="259045"/>
    <xdr:sp macro="" textlink="">
      <xdr:nvSpPr>
        <xdr:cNvPr id="444" name="【認定こども園・幼稚園・保育所】&#10;一人当たり面積平均値テキスト">
          <a:extLst>
            <a:ext uri="{FF2B5EF4-FFF2-40B4-BE49-F238E27FC236}">
              <a16:creationId xmlns:a16="http://schemas.microsoft.com/office/drawing/2014/main" id="{00000000-0008-0000-0100-0000BC010000}"/>
            </a:ext>
          </a:extLst>
        </xdr:cNvPr>
        <xdr:cNvSpPr txBox="1"/>
      </xdr:nvSpPr>
      <xdr:spPr>
        <a:xfrm>
          <a:off x="19547840" y="63709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149225</xdr:rowOff>
    </xdr:from>
    <xdr:to>
      <xdr:col>116</xdr:col>
      <xdr:colOff>114300</xdr:colOff>
      <xdr:row>39</xdr:row>
      <xdr:rowOff>79375</xdr:rowOff>
    </xdr:to>
    <xdr:sp macro="" textlink="">
      <xdr:nvSpPr>
        <xdr:cNvPr id="445" name="フローチャート: 判断 444">
          <a:extLst>
            <a:ext uri="{FF2B5EF4-FFF2-40B4-BE49-F238E27FC236}">
              <a16:creationId xmlns:a16="http://schemas.microsoft.com/office/drawing/2014/main" id="{00000000-0008-0000-0100-0000BD010000}"/>
            </a:ext>
          </a:extLst>
        </xdr:cNvPr>
        <xdr:cNvSpPr/>
      </xdr:nvSpPr>
      <xdr:spPr>
        <a:xfrm>
          <a:off x="19458940" y="65195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147320</xdr:rowOff>
    </xdr:from>
    <xdr:to>
      <xdr:col>112</xdr:col>
      <xdr:colOff>38100</xdr:colOff>
      <xdr:row>39</xdr:row>
      <xdr:rowOff>77470</xdr:rowOff>
    </xdr:to>
    <xdr:sp macro="" textlink="">
      <xdr:nvSpPr>
        <xdr:cNvPr id="446" name="フローチャート: 判断 445">
          <a:extLst>
            <a:ext uri="{FF2B5EF4-FFF2-40B4-BE49-F238E27FC236}">
              <a16:creationId xmlns:a16="http://schemas.microsoft.com/office/drawing/2014/main" id="{00000000-0008-0000-0100-0000BE010000}"/>
            </a:ext>
          </a:extLst>
        </xdr:cNvPr>
        <xdr:cNvSpPr/>
      </xdr:nvSpPr>
      <xdr:spPr>
        <a:xfrm>
          <a:off x="18735040" y="65176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116840</xdr:rowOff>
    </xdr:from>
    <xdr:to>
      <xdr:col>107</xdr:col>
      <xdr:colOff>101600</xdr:colOff>
      <xdr:row>39</xdr:row>
      <xdr:rowOff>46990</xdr:rowOff>
    </xdr:to>
    <xdr:sp macro="" textlink="">
      <xdr:nvSpPr>
        <xdr:cNvPr id="447" name="フローチャート: 判断 446">
          <a:extLst>
            <a:ext uri="{FF2B5EF4-FFF2-40B4-BE49-F238E27FC236}">
              <a16:creationId xmlns:a16="http://schemas.microsoft.com/office/drawing/2014/main" id="{00000000-0008-0000-0100-0000BF010000}"/>
            </a:ext>
          </a:extLst>
        </xdr:cNvPr>
        <xdr:cNvSpPr/>
      </xdr:nvSpPr>
      <xdr:spPr>
        <a:xfrm>
          <a:off x="17937480" y="64871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80645</xdr:rowOff>
    </xdr:from>
    <xdr:to>
      <xdr:col>102</xdr:col>
      <xdr:colOff>165100</xdr:colOff>
      <xdr:row>39</xdr:row>
      <xdr:rowOff>10795</xdr:rowOff>
    </xdr:to>
    <xdr:sp macro="" textlink="">
      <xdr:nvSpPr>
        <xdr:cNvPr id="448" name="フローチャート: 判断 447">
          <a:extLst>
            <a:ext uri="{FF2B5EF4-FFF2-40B4-BE49-F238E27FC236}">
              <a16:creationId xmlns:a16="http://schemas.microsoft.com/office/drawing/2014/main" id="{00000000-0008-0000-0100-0000C0010000}"/>
            </a:ext>
          </a:extLst>
        </xdr:cNvPr>
        <xdr:cNvSpPr/>
      </xdr:nvSpPr>
      <xdr:spPr>
        <a:xfrm>
          <a:off x="17162780" y="64509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49" name="フローチャート: 判断 448">
          <a:extLst>
            <a:ext uri="{FF2B5EF4-FFF2-40B4-BE49-F238E27FC236}">
              <a16:creationId xmlns:a16="http://schemas.microsoft.com/office/drawing/2014/main" id="{00000000-0008-0000-0100-0000C1010000}"/>
            </a:ext>
          </a:extLst>
        </xdr:cNvPr>
        <xdr:cNvSpPr/>
      </xdr:nvSpPr>
      <xdr:spPr>
        <a:xfrm>
          <a:off x="16388080" y="64947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50" name="テキスト ボックス 449">
          <a:extLst>
            <a:ext uri="{FF2B5EF4-FFF2-40B4-BE49-F238E27FC236}">
              <a16:creationId xmlns:a16="http://schemas.microsoft.com/office/drawing/2014/main" id="{00000000-0008-0000-0100-0000C2010000}"/>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51" name="テキスト ボックス 450">
          <a:extLst>
            <a:ext uri="{FF2B5EF4-FFF2-40B4-BE49-F238E27FC236}">
              <a16:creationId xmlns:a16="http://schemas.microsoft.com/office/drawing/2014/main" id="{00000000-0008-0000-0100-0000C3010000}"/>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52" name="テキスト ボックス 451">
          <a:extLst>
            <a:ext uri="{FF2B5EF4-FFF2-40B4-BE49-F238E27FC236}">
              <a16:creationId xmlns:a16="http://schemas.microsoft.com/office/drawing/2014/main" id="{00000000-0008-0000-0100-0000C4010000}"/>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53" name="テキスト ボックス 452">
          <a:extLst>
            <a:ext uri="{FF2B5EF4-FFF2-40B4-BE49-F238E27FC236}">
              <a16:creationId xmlns:a16="http://schemas.microsoft.com/office/drawing/2014/main" id="{00000000-0008-0000-0100-0000C501000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54" name="テキスト ボックス 453">
          <a:extLst>
            <a:ext uri="{FF2B5EF4-FFF2-40B4-BE49-F238E27FC236}">
              <a16:creationId xmlns:a16="http://schemas.microsoft.com/office/drawing/2014/main" id="{00000000-0008-0000-0100-0000C6010000}"/>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128270</xdr:rowOff>
    </xdr:from>
    <xdr:to>
      <xdr:col>116</xdr:col>
      <xdr:colOff>114300</xdr:colOff>
      <xdr:row>40</xdr:row>
      <xdr:rowOff>58420</xdr:rowOff>
    </xdr:to>
    <xdr:sp macro="" textlink="">
      <xdr:nvSpPr>
        <xdr:cNvPr id="455" name="楕円 454">
          <a:extLst>
            <a:ext uri="{FF2B5EF4-FFF2-40B4-BE49-F238E27FC236}">
              <a16:creationId xmlns:a16="http://schemas.microsoft.com/office/drawing/2014/main" id="{00000000-0008-0000-0100-0000C7010000}"/>
            </a:ext>
          </a:extLst>
        </xdr:cNvPr>
        <xdr:cNvSpPr/>
      </xdr:nvSpPr>
      <xdr:spPr>
        <a:xfrm>
          <a:off x="19458940" y="6666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106697</xdr:rowOff>
    </xdr:from>
    <xdr:ext cx="469744" cy="259045"/>
    <xdr:sp macro="" textlink="">
      <xdr:nvSpPr>
        <xdr:cNvPr id="456" name="【認定こども園・幼稚園・保育所】&#10;一人当たり面積該当値テキスト">
          <a:extLst>
            <a:ext uri="{FF2B5EF4-FFF2-40B4-BE49-F238E27FC236}">
              <a16:creationId xmlns:a16="http://schemas.microsoft.com/office/drawing/2014/main" id="{00000000-0008-0000-0100-0000C8010000}"/>
            </a:ext>
          </a:extLst>
        </xdr:cNvPr>
        <xdr:cNvSpPr txBox="1"/>
      </xdr:nvSpPr>
      <xdr:spPr>
        <a:xfrm>
          <a:off x="19547840" y="664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135890</xdr:rowOff>
    </xdr:from>
    <xdr:to>
      <xdr:col>112</xdr:col>
      <xdr:colOff>38100</xdr:colOff>
      <xdr:row>40</xdr:row>
      <xdr:rowOff>66040</xdr:rowOff>
    </xdr:to>
    <xdr:sp macro="" textlink="">
      <xdr:nvSpPr>
        <xdr:cNvPr id="457" name="楕円 456">
          <a:extLst>
            <a:ext uri="{FF2B5EF4-FFF2-40B4-BE49-F238E27FC236}">
              <a16:creationId xmlns:a16="http://schemas.microsoft.com/office/drawing/2014/main" id="{00000000-0008-0000-0100-0000C9010000}"/>
            </a:ext>
          </a:extLst>
        </xdr:cNvPr>
        <xdr:cNvSpPr/>
      </xdr:nvSpPr>
      <xdr:spPr>
        <a:xfrm>
          <a:off x="18735040" y="66738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7620</xdr:rowOff>
    </xdr:from>
    <xdr:to>
      <xdr:col>116</xdr:col>
      <xdr:colOff>63500</xdr:colOff>
      <xdr:row>40</xdr:row>
      <xdr:rowOff>15240</xdr:rowOff>
    </xdr:to>
    <xdr:cxnSp macro="">
      <xdr:nvCxnSpPr>
        <xdr:cNvPr id="458" name="直線コネクタ 457">
          <a:extLst>
            <a:ext uri="{FF2B5EF4-FFF2-40B4-BE49-F238E27FC236}">
              <a16:creationId xmlns:a16="http://schemas.microsoft.com/office/drawing/2014/main" id="{00000000-0008-0000-0100-0000CA010000}"/>
            </a:ext>
          </a:extLst>
        </xdr:cNvPr>
        <xdr:cNvCxnSpPr/>
      </xdr:nvCxnSpPr>
      <xdr:spPr>
        <a:xfrm flipV="1">
          <a:off x="18778220" y="6713220"/>
          <a:ext cx="7315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139700</xdr:rowOff>
    </xdr:from>
    <xdr:to>
      <xdr:col>107</xdr:col>
      <xdr:colOff>101600</xdr:colOff>
      <xdr:row>40</xdr:row>
      <xdr:rowOff>69850</xdr:rowOff>
    </xdr:to>
    <xdr:sp macro="" textlink="">
      <xdr:nvSpPr>
        <xdr:cNvPr id="459" name="楕円 458">
          <a:extLst>
            <a:ext uri="{FF2B5EF4-FFF2-40B4-BE49-F238E27FC236}">
              <a16:creationId xmlns:a16="http://schemas.microsoft.com/office/drawing/2014/main" id="{00000000-0008-0000-0100-0000CB010000}"/>
            </a:ext>
          </a:extLst>
        </xdr:cNvPr>
        <xdr:cNvSpPr/>
      </xdr:nvSpPr>
      <xdr:spPr>
        <a:xfrm>
          <a:off x="17937480" y="66776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15240</xdr:rowOff>
    </xdr:from>
    <xdr:to>
      <xdr:col>111</xdr:col>
      <xdr:colOff>177800</xdr:colOff>
      <xdr:row>40</xdr:row>
      <xdr:rowOff>19050</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flipV="1">
          <a:off x="17988280" y="672084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93997</xdr:rowOff>
    </xdr:from>
    <xdr:ext cx="469744" cy="259045"/>
    <xdr:sp macro="" textlink="">
      <xdr:nvSpPr>
        <xdr:cNvPr id="461" name="n_1aveValue【認定こども園・幼稚園・保育所】&#10;一人当たり面積">
          <a:extLst>
            <a:ext uri="{FF2B5EF4-FFF2-40B4-BE49-F238E27FC236}">
              <a16:creationId xmlns:a16="http://schemas.microsoft.com/office/drawing/2014/main" id="{00000000-0008-0000-0100-0000CD010000}"/>
            </a:ext>
          </a:extLst>
        </xdr:cNvPr>
        <xdr:cNvSpPr txBox="1"/>
      </xdr:nvSpPr>
      <xdr:spPr>
        <a:xfrm>
          <a:off x="18561127" y="629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63517</xdr:rowOff>
    </xdr:from>
    <xdr:ext cx="469744" cy="259045"/>
    <xdr:sp macro="" textlink="">
      <xdr:nvSpPr>
        <xdr:cNvPr id="462" name="n_2aveValue【認定こども園・幼稚園・保育所】&#10;一人当たり面積">
          <a:extLst>
            <a:ext uri="{FF2B5EF4-FFF2-40B4-BE49-F238E27FC236}">
              <a16:creationId xmlns:a16="http://schemas.microsoft.com/office/drawing/2014/main" id="{00000000-0008-0000-0100-0000CE010000}"/>
            </a:ext>
          </a:extLst>
        </xdr:cNvPr>
        <xdr:cNvSpPr txBox="1"/>
      </xdr:nvSpPr>
      <xdr:spPr>
        <a:xfrm>
          <a:off x="17776267" y="626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27322</xdr:rowOff>
    </xdr:from>
    <xdr:ext cx="469744" cy="259045"/>
    <xdr:sp macro="" textlink="">
      <xdr:nvSpPr>
        <xdr:cNvPr id="463" name="n_3aveValue【認定こども園・幼稚園・保育所】&#10;一人当たり面積">
          <a:extLst>
            <a:ext uri="{FF2B5EF4-FFF2-40B4-BE49-F238E27FC236}">
              <a16:creationId xmlns:a16="http://schemas.microsoft.com/office/drawing/2014/main" id="{00000000-0008-0000-0100-0000CF010000}"/>
            </a:ext>
          </a:extLst>
        </xdr:cNvPr>
        <xdr:cNvSpPr txBox="1"/>
      </xdr:nvSpPr>
      <xdr:spPr>
        <a:xfrm>
          <a:off x="17001567" y="6230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71137</xdr:rowOff>
    </xdr:from>
    <xdr:ext cx="469744" cy="259045"/>
    <xdr:sp macro="" textlink="">
      <xdr:nvSpPr>
        <xdr:cNvPr id="464" name="n_4aveValue【認定こども園・幼稚園・保育所】&#10;一人当たり面積">
          <a:extLst>
            <a:ext uri="{FF2B5EF4-FFF2-40B4-BE49-F238E27FC236}">
              <a16:creationId xmlns:a16="http://schemas.microsoft.com/office/drawing/2014/main" id="{00000000-0008-0000-0100-0000D0010000}"/>
            </a:ext>
          </a:extLst>
        </xdr:cNvPr>
        <xdr:cNvSpPr txBox="1"/>
      </xdr:nvSpPr>
      <xdr:spPr>
        <a:xfrm>
          <a:off x="16226867" y="627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57167</xdr:rowOff>
    </xdr:from>
    <xdr:ext cx="469744" cy="259045"/>
    <xdr:sp macro="" textlink="">
      <xdr:nvSpPr>
        <xdr:cNvPr id="465" name="n_1mainValue【認定こども園・幼稚園・保育所】&#10;一人当たり面積">
          <a:extLst>
            <a:ext uri="{FF2B5EF4-FFF2-40B4-BE49-F238E27FC236}">
              <a16:creationId xmlns:a16="http://schemas.microsoft.com/office/drawing/2014/main" id="{00000000-0008-0000-0100-0000D1010000}"/>
            </a:ext>
          </a:extLst>
        </xdr:cNvPr>
        <xdr:cNvSpPr txBox="1"/>
      </xdr:nvSpPr>
      <xdr:spPr>
        <a:xfrm>
          <a:off x="18561127" y="676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60977</xdr:rowOff>
    </xdr:from>
    <xdr:ext cx="469744" cy="259045"/>
    <xdr:sp macro="" textlink="">
      <xdr:nvSpPr>
        <xdr:cNvPr id="466" name="n_2mainValue【認定こども園・幼稚園・保育所】&#10;一人当たり面積">
          <a:extLst>
            <a:ext uri="{FF2B5EF4-FFF2-40B4-BE49-F238E27FC236}">
              <a16:creationId xmlns:a16="http://schemas.microsoft.com/office/drawing/2014/main" id="{00000000-0008-0000-0100-0000D2010000}"/>
            </a:ext>
          </a:extLst>
        </xdr:cNvPr>
        <xdr:cNvSpPr txBox="1"/>
      </xdr:nvSpPr>
      <xdr:spPr>
        <a:xfrm>
          <a:off x="17776267" y="676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67" name="正方形/長方形 466">
          <a:extLst>
            <a:ext uri="{FF2B5EF4-FFF2-40B4-BE49-F238E27FC236}">
              <a16:creationId xmlns:a16="http://schemas.microsoft.com/office/drawing/2014/main" id="{00000000-0008-0000-0100-0000D301000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68" name="正方形/長方形 467">
          <a:extLst>
            <a:ext uri="{FF2B5EF4-FFF2-40B4-BE49-F238E27FC236}">
              <a16:creationId xmlns:a16="http://schemas.microsoft.com/office/drawing/2014/main" id="{00000000-0008-0000-0100-0000D401000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69" name="正方形/長方形 468">
          <a:extLst>
            <a:ext uri="{FF2B5EF4-FFF2-40B4-BE49-F238E27FC236}">
              <a16:creationId xmlns:a16="http://schemas.microsoft.com/office/drawing/2014/main" id="{00000000-0008-0000-0100-0000D501000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70" name="正方形/長方形 469">
          <a:extLst>
            <a:ext uri="{FF2B5EF4-FFF2-40B4-BE49-F238E27FC236}">
              <a16:creationId xmlns:a16="http://schemas.microsoft.com/office/drawing/2014/main" id="{00000000-0008-0000-0100-0000D601000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71" name="正方形/長方形 470">
          <a:extLst>
            <a:ext uri="{FF2B5EF4-FFF2-40B4-BE49-F238E27FC236}">
              <a16:creationId xmlns:a16="http://schemas.microsoft.com/office/drawing/2014/main" id="{00000000-0008-0000-0100-0000D701000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72" name="正方形/長方形 471">
          <a:extLst>
            <a:ext uri="{FF2B5EF4-FFF2-40B4-BE49-F238E27FC236}">
              <a16:creationId xmlns:a16="http://schemas.microsoft.com/office/drawing/2014/main" id="{00000000-0008-0000-0100-0000D801000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73" name="正方形/長方形 472">
          <a:extLst>
            <a:ext uri="{FF2B5EF4-FFF2-40B4-BE49-F238E27FC236}">
              <a16:creationId xmlns:a16="http://schemas.microsoft.com/office/drawing/2014/main" id="{00000000-0008-0000-0100-0000D901000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74" name="正方形/長方形 473">
          <a:extLst>
            <a:ext uri="{FF2B5EF4-FFF2-40B4-BE49-F238E27FC236}">
              <a16:creationId xmlns:a16="http://schemas.microsoft.com/office/drawing/2014/main" id="{00000000-0008-0000-0100-0000DA01000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75" name="テキスト ボックス 474">
          <a:extLst>
            <a:ext uri="{FF2B5EF4-FFF2-40B4-BE49-F238E27FC236}">
              <a16:creationId xmlns:a16="http://schemas.microsoft.com/office/drawing/2014/main" id="{00000000-0008-0000-0100-0000DB010000}"/>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77" name="テキスト ボックス 476">
          <a:extLst>
            <a:ext uri="{FF2B5EF4-FFF2-40B4-BE49-F238E27FC236}">
              <a16:creationId xmlns:a16="http://schemas.microsoft.com/office/drawing/2014/main" id="{00000000-0008-0000-0100-0000DD010000}"/>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78" name="直線コネクタ 477">
          <a:extLst>
            <a:ext uri="{FF2B5EF4-FFF2-40B4-BE49-F238E27FC236}">
              <a16:creationId xmlns:a16="http://schemas.microsoft.com/office/drawing/2014/main" id="{00000000-0008-0000-0100-0000DE010000}"/>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79" name="テキスト ボックス 478">
          <a:extLst>
            <a:ext uri="{FF2B5EF4-FFF2-40B4-BE49-F238E27FC236}">
              <a16:creationId xmlns:a16="http://schemas.microsoft.com/office/drawing/2014/main" id="{00000000-0008-0000-0100-0000DF010000}"/>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80" name="直線コネクタ 479">
          <a:extLst>
            <a:ext uri="{FF2B5EF4-FFF2-40B4-BE49-F238E27FC236}">
              <a16:creationId xmlns:a16="http://schemas.microsoft.com/office/drawing/2014/main" id="{00000000-0008-0000-0100-0000E0010000}"/>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81" name="テキスト ボックス 480">
          <a:extLst>
            <a:ext uri="{FF2B5EF4-FFF2-40B4-BE49-F238E27FC236}">
              <a16:creationId xmlns:a16="http://schemas.microsoft.com/office/drawing/2014/main" id="{00000000-0008-0000-0100-0000E1010000}"/>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82" name="直線コネクタ 481">
          <a:extLst>
            <a:ext uri="{FF2B5EF4-FFF2-40B4-BE49-F238E27FC236}">
              <a16:creationId xmlns:a16="http://schemas.microsoft.com/office/drawing/2014/main" id="{00000000-0008-0000-0100-0000E2010000}"/>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84" name="直線コネクタ 483">
          <a:extLst>
            <a:ext uri="{FF2B5EF4-FFF2-40B4-BE49-F238E27FC236}">
              <a16:creationId xmlns:a16="http://schemas.microsoft.com/office/drawing/2014/main" id="{00000000-0008-0000-0100-0000E4010000}"/>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86" name="直線コネクタ 485">
          <a:extLst>
            <a:ext uri="{FF2B5EF4-FFF2-40B4-BE49-F238E27FC236}">
              <a16:creationId xmlns:a16="http://schemas.microsoft.com/office/drawing/2014/main" id="{00000000-0008-0000-0100-0000E6010000}"/>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88" name="直線コネクタ 487">
          <a:extLst>
            <a:ext uri="{FF2B5EF4-FFF2-40B4-BE49-F238E27FC236}">
              <a16:creationId xmlns:a16="http://schemas.microsoft.com/office/drawing/2014/main" id="{00000000-0008-0000-0100-0000E8010000}"/>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89" name="テキスト ボックス 488">
          <a:extLst>
            <a:ext uri="{FF2B5EF4-FFF2-40B4-BE49-F238E27FC236}">
              <a16:creationId xmlns:a16="http://schemas.microsoft.com/office/drawing/2014/main" id="{00000000-0008-0000-0100-0000E9010000}"/>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90" name="【学校施設】&#10;有形固定資産減価償却率グラフ枠">
          <a:extLst>
            <a:ext uri="{FF2B5EF4-FFF2-40B4-BE49-F238E27FC236}">
              <a16:creationId xmlns:a16="http://schemas.microsoft.com/office/drawing/2014/main" id="{00000000-0008-0000-0100-0000EA010000}"/>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57150</xdr:rowOff>
    </xdr:from>
    <xdr:to>
      <xdr:col>85</xdr:col>
      <xdr:colOff>126364</xdr:colOff>
      <xdr:row>63</xdr:row>
      <xdr:rowOff>118110</xdr:rowOff>
    </xdr:to>
    <xdr:cxnSp macro="">
      <xdr:nvCxnSpPr>
        <xdr:cNvPr id="491" name="直線コネクタ 490">
          <a:extLst>
            <a:ext uri="{FF2B5EF4-FFF2-40B4-BE49-F238E27FC236}">
              <a16:creationId xmlns:a16="http://schemas.microsoft.com/office/drawing/2014/main" id="{00000000-0008-0000-0100-0000EB010000}"/>
            </a:ext>
          </a:extLst>
        </xdr:cNvPr>
        <xdr:cNvCxnSpPr/>
      </xdr:nvCxnSpPr>
      <xdr:spPr>
        <a:xfrm flipV="1">
          <a:off x="14375764" y="927735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121937</xdr:rowOff>
    </xdr:from>
    <xdr:ext cx="405111" cy="259045"/>
    <xdr:sp macro="" textlink="">
      <xdr:nvSpPr>
        <xdr:cNvPr id="492" name="【学校施設】&#10;有形固定資産減価償却率最小値テキスト">
          <a:extLst>
            <a:ext uri="{FF2B5EF4-FFF2-40B4-BE49-F238E27FC236}">
              <a16:creationId xmlns:a16="http://schemas.microsoft.com/office/drawing/2014/main" id="{00000000-0008-0000-0100-0000EC010000}"/>
            </a:ext>
          </a:extLst>
        </xdr:cNvPr>
        <xdr:cNvSpPr txBox="1"/>
      </xdr:nvSpPr>
      <xdr:spPr>
        <a:xfrm>
          <a:off x="14414500" y="1068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118110</xdr:rowOff>
    </xdr:from>
    <xdr:to>
      <xdr:col>86</xdr:col>
      <xdr:colOff>25400</xdr:colOff>
      <xdr:row>63</xdr:row>
      <xdr:rowOff>118110</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a:off x="14287500" y="106794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3827</xdr:rowOff>
    </xdr:from>
    <xdr:ext cx="405111" cy="259045"/>
    <xdr:sp macro="" textlink="">
      <xdr:nvSpPr>
        <xdr:cNvPr id="494" name="【学校施設】&#10;有形固定資産減価償却率最大値テキスト">
          <a:extLst>
            <a:ext uri="{FF2B5EF4-FFF2-40B4-BE49-F238E27FC236}">
              <a16:creationId xmlns:a16="http://schemas.microsoft.com/office/drawing/2014/main" id="{00000000-0008-0000-0100-0000EE010000}"/>
            </a:ext>
          </a:extLst>
        </xdr:cNvPr>
        <xdr:cNvSpPr txBox="1"/>
      </xdr:nvSpPr>
      <xdr:spPr>
        <a:xfrm>
          <a:off x="14414500" y="9056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57150</xdr:rowOff>
    </xdr:from>
    <xdr:to>
      <xdr:col>86</xdr:col>
      <xdr:colOff>25400</xdr:colOff>
      <xdr:row>55</xdr:row>
      <xdr:rowOff>57150</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a:off x="14287500" y="9277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17</xdr:rowOff>
    </xdr:from>
    <xdr:ext cx="405111" cy="259045"/>
    <xdr:sp macro="" textlink="">
      <xdr:nvSpPr>
        <xdr:cNvPr id="496" name="【学校施設】&#10;有形固定資産減価償却率平均値テキスト">
          <a:extLst>
            <a:ext uri="{FF2B5EF4-FFF2-40B4-BE49-F238E27FC236}">
              <a16:creationId xmlns:a16="http://schemas.microsoft.com/office/drawing/2014/main" id="{00000000-0008-0000-0100-0000F0010000}"/>
            </a:ext>
          </a:extLst>
        </xdr:cNvPr>
        <xdr:cNvSpPr txBox="1"/>
      </xdr:nvSpPr>
      <xdr:spPr>
        <a:xfrm>
          <a:off x="14414500" y="100584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21590</xdr:rowOff>
    </xdr:from>
    <xdr:to>
      <xdr:col>85</xdr:col>
      <xdr:colOff>177800</xdr:colOff>
      <xdr:row>60</xdr:row>
      <xdr:rowOff>123190</xdr:rowOff>
    </xdr:to>
    <xdr:sp macro="" textlink="">
      <xdr:nvSpPr>
        <xdr:cNvPr id="497" name="フローチャート: 判断 496">
          <a:extLst>
            <a:ext uri="{FF2B5EF4-FFF2-40B4-BE49-F238E27FC236}">
              <a16:creationId xmlns:a16="http://schemas.microsoft.com/office/drawing/2014/main" id="{00000000-0008-0000-0100-0000F1010000}"/>
            </a:ext>
          </a:extLst>
        </xdr:cNvPr>
        <xdr:cNvSpPr/>
      </xdr:nvSpPr>
      <xdr:spPr>
        <a:xfrm>
          <a:off x="14325600" y="1007999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170180</xdr:rowOff>
    </xdr:from>
    <xdr:to>
      <xdr:col>81</xdr:col>
      <xdr:colOff>101600</xdr:colOff>
      <xdr:row>60</xdr:row>
      <xdr:rowOff>100330</xdr:rowOff>
    </xdr:to>
    <xdr:sp macro="" textlink="">
      <xdr:nvSpPr>
        <xdr:cNvPr id="498" name="フローチャート: 判断 497">
          <a:extLst>
            <a:ext uri="{FF2B5EF4-FFF2-40B4-BE49-F238E27FC236}">
              <a16:creationId xmlns:a16="http://schemas.microsoft.com/office/drawing/2014/main" id="{00000000-0008-0000-0100-0000F2010000}"/>
            </a:ext>
          </a:extLst>
        </xdr:cNvPr>
        <xdr:cNvSpPr/>
      </xdr:nvSpPr>
      <xdr:spPr>
        <a:xfrm>
          <a:off x="13578840" y="10060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143510</xdr:rowOff>
    </xdr:from>
    <xdr:to>
      <xdr:col>76</xdr:col>
      <xdr:colOff>165100</xdr:colOff>
      <xdr:row>60</xdr:row>
      <xdr:rowOff>73660</xdr:rowOff>
    </xdr:to>
    <xdr:sp macro="" textlink="">
      <xdr:nvSpPr>
        <xdr:cNvPr id="499" name="フローチャート: 判断 498">
          <a:extLst>
            <a:ext uri="{FF2B5EF4-FFF2-40B4-BE49-F238E27FC236}">
              <a16:creationId xmlns:a16="http://schemas.microsoft.com/office/drawing/2014/main" id="{00000000-0008-0000-0100-0000F3010000}"/>
            </a:ext>
          </a:extLst>
        </xdr:cNvPr>
        <xdr:cNvSpPr/>
      </xdr:nvSpPr>
      <xdr:spPr>
        <a:xfrm>
          <a:off x="12804140" y="10034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114935</xdr:rowOff>
    </xdr:from>
    <xdr:to>
      <xdr:col>72</xdr:col>
      <xdr:colOff>38100</xdr:colOff>
      <xdr:row>60</xdr:row>
      <xdr:rowOff>45085</xdr:rowOff>
    </xdr:to>
    <xdr:sp macro="" textlink="">
      <xdr:nvSpPr>
        <xdr:cNvPr id="500" name="フローチャート: 判断 499">
          <a:extLst>
            <a:ext uri="{FF2B5EF4-FFF2-40B4-BE49-F238E27FC236}">
              <a16:creationId xmlns:a16="http://schemas.microsoft.com/office/drawing/2014/main" id="{00000000-0008-0000-0100-0000F4010000}"/>
            </a:ext>
          </a:extLst>
        </xdr:cNvPr>
        <xdr:cNvSpPr/>
      </xdr:nvSpPr>
      <xdr:spPr>
        <a:xfrm>
          <a:off x="12029440" y="100056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97790</xdr:rowOff>
    </xdr:from>
    <xdr:to>
      <xdr:col>67</xdr:col>
      <xdr:colOff>101600</xdr:colOff>
      <xdr:row>60</xdr:row>
      <xdr:rowOff>27940</xdr:rowOff>
    </xdr:to>
    <xdr:sp macro="" textlink="">
      <xdr:nvSpPr>
        <xdr:cNvPr id="501" name="フローチャート: 判断 500">
          <a:extLst>
            <a:ext uri="{FF2B5EF4-FFF2-40B4-BE49-F238E27FC236}">
              <a16:creationId xmlns:a16="http://schemas.microsoft.com/office/drawing/2014/main" id="{00000000-0008-0000-0100-0000F5010000}"/>
            </a:ext>
          </a:extLst>
        </xdr:cNvPr>
        <xdr:cNvSpPr/>
      </xdr:nvSpPr>
      <xdr:spPr>
        <a:xfrm>
          <a:off x="11231880" y="99885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00000000-0008-0000-0100-0000F601000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00000000-0008-0000-0100-0000F701000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00000000-0008-0000-0100-0000F801000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00000000-0008-0000-0100-0000F901000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00000000-0008-0000-0100-0000FA010000}"/>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29210</xdr:rowOff>
    </xdr:from>
    <xdr:to>
      <xdr:col>85</xdr:col>
      <xdr:colOff>177800</xdr:colOff>
      <xdr:row>58</xdr:row>
      <xdr:rowOff>130810</xdr:rowOff>
    </xdr:to>
    <xdr:sp macro="" textlink="">
      <xdr:nvSpPr>
        <xdr:cNvPr id="507" name="楕円 506">
          <a:extLst>
            <a:ext uri="{FF2B5EF4-FFF2-40B4-BE49-F238E27FC236}">
              <a16:creationId xmlns:a16="http://schemas.microsoft.com/office/drawing/2014/main" id="{00000000-0008-0000-0100-0000FB010000}"/>
            </a:ext>
          </a:extLst>
        </xdr:cNvPr>
        <xdr:cNvSpPr/>
      </xdr:nvSpPr>
      <xdr:spPr>
        <a:xfrm>
          <a:off x="14325600" y="975233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52087</xdr:rowOff>
    </xdr:from>
    <xdr:ext cx="405111" cy="259045"/>
    <xdr:sp macro="" textlink="">
      <xdr:nvSpPr>
        <xdr:cNvPr id="508" name="【学校施設】&#10;有形固定資産減価償却率該当値テキスト">
          <a:extLst>
            <a:ext uri="{FF2B5EF4-FFF2-40B4-BE49-F238E27FC236}">
              <a16:creationId xmlns:a16="http://schemas.microsoft.com/office/drawing/2014/main" id="{00000000-0008-0000-0100-0000FC010000}"/>
            </a:ext>
          </a:extLst>
        </xdr:cNvPr>
        <xdr:cNvSpPr txBox="1"/>
      </xdr:nvSpPr>
      <xdr:spPr>
        <a:xfrm>
          <a:off x="14414500" y="960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156845</xdr:rowOff>
    </xdr:from>
    <xdr:to>
      <xdr:col>81</xdr:col>
      <xdr:colOff>101600</xdr:colOff>
      <xdr:row>58</xdr:row>
      <xdr:rowOff>86995</xdr:rowOff>
    </xdr:to>
    <xdr:sp macro="" textlink="">
      <xdr:nvSpPr>
        <xdr:cNvPr id="509" name="楕円 508">
          <a:extLst>
            <a:ext uri="{FF2B5EF4-FFF2-40B4-BE49-F238E27FC236}">
              <a16:creationId xmlns:a16="http://schemas.microsoft.com/office/drawing/2014/main" id="{00000000-0008-0000-0100-0000FD010000}"/>
            </a:ext>
          </a:extLst>
        </xdr:cNvPr>
        <xdr:cNvSpPr/>
      </xdr:nvSpPr>
      <xdr:spPr>
        <a:xfrm>
          <a:off x="13578840" y="97123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36195</xdr:rowOff>
    </xdr:from>
    <xdr:to>
      <xdr:col>85</xdr:col>
      <xdr:colOff>127000</xdr:colOff>
      <xdr:row>58</xdr:row>
      <xdr:rowOff>80010</xdr:rowOff>
    </xdr:to>
    <xdr:cxnSp macro="">
      <xdr:nvCxnSpPr>
        <xdr:cNvPr id="510" name="直線コネクタ 509">
          <a:extLst>
            <a:ext uri="{FF2B5EF4-FFF2-40B4-BE49-F238E27FC236}">
              <a16:creationId xmlns:a16="http://schemas.microsoft.com/office/drawing/2014/main" id="{00000000-0008-0000-0100-0000FE010000}"/>
            </a:ext>
          </a:extLst>
        </xdr:cNvPr>
        <xdr:cNvCxnSpPr/>
      </xdr:nvCxnSpPr>
      <xdr:spPr>
        <a:xfrm>
          <a:off x="13629640" y="9759315"/>
          <a:ext cx="7467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120650</xdr:rowOff>
    </xdr:from>
    <xdr:to>
      <xdr:col>76</xdr:col>
      <xdr:colOff>165100</xdr:colOff>
      <xdr:row>58</xdr:row>
      <xdr:rowOff>50800</xdr:rowOff>
    </xdr:to>
    <xdr:sp macro="" textlink="">
      <xdr:nvSpPr>
        <xdr:cNvPr id="511" name="楕円 510">
          <a:extLst>
            <a:ext uri="{FF2B5EF4-FFF2-40B4-BE49-F238E27FC236}">
              <a16:creationId xmlns:a16="http://schemas.microsoft.com/office/drawing/2014/main" id="{00000000-0008-0000-0100-0000FF010000}"/>
            </a:ext>
          </a:extLst>
        </xdr:cNvPr>
        <xdr:cNvSpPr/>
      </xdr:nvSpPr>
      <xdr:spPr>
        <a:xfrm>
          <a:off x="12804140" y="9676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0</xdr:rowOff>
    </xdr:from>
    <xdr:to>
      <xdr:col>81</xdr:col>
      <xdr:colOff>50800</xdr:colOff>
      <xdr:row>58</xdr:row>
      <xdr:rowOff>36195</xdr:rowOff>
    </xdr:to>
    <xdr:cxnSp macro="">
      <xdr:nvCxnSpPr>
        <xdr:cNvPr id="512" name="直線コネクタ 511">
          <a:extLst>
            <a:ext uri="{FF2B5EF4-FFF2-40B4-BE49-F238E27FC236}">
              <a16:creationId xmlns:a16="http://schemas.microsoft.com/office/drawing/2014/main" id="{00000000-0008-0000-0100-000000020000}"/>
            </a:ext>
          </a:extLst>
        </xdr:cNvPr>
        <xdr:cNvCxnSpPr/>
      </xdr:nvCxnSpPr>
      <xdr:spPr>
        <a:xfrm>
          <a:off x="12854940" y="9723120"/>
          <a:ext cx="7747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91457</xdr:rowOff>
    </xdr:from>
    <xdr:ext cx="405111" cy="259045"/>
    <xdr:sp macro="" textlink="">
      <xdr:nvSpPr>
        <xdr:cNvPr id="513" name="n_1aveValue【学校施設】&#10;有形固定資産減価償却率">
          <a:extLst>
            <a:ext uri="{FF2B5EF4-FFF2-40B4-BE49-F238E27FC236}">
              <a16:creationId xmlns:a16="http://schemas.microsoft.com/office/drawing/2014/main" id="{00000000-0008-0000-0100-000001020000}"/>
            </a:ext>
          </a:extLst>
        </xdr:cNvPr>
        <xdr:cNvSpPr txBox="1"/>
      </xdr:nvSpPr>
      <xdr:spPr>
        <a:xfrm>
          <a:off x="13437244" y="1014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64787</xdr:rowOff>
    </xdr:from>
    <xdr:ext cx="405111" cy="259045"/>
    <xdr:sp macro="" textlink="">
      <xdr:nvSpPr>
        <xdr:cNvPr id="514" name="n_2aveValue【学校施設】&#10;有形固定資産減価償却率">
          <a:extLst>
            <a:ext uri="{FF2B5EF4-FFF2-40B4-BE49-F238E27FC236}">
              <a16:creationId xmlns:a16="http://schemas.microsoft.com/office/drawing/2014/main" id="{00000000-0008-0000-0100-000002020000}"/>
            </a:ext>
          </a:extLst>
        </xdr:cNvPr>
        <xdr:cNvSpPr txBox="1"/>
      </xdr:nvSpPr>
      <xdr:spPr>
        <a:xfrm>
          <a:off x="12675244" y="1012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61612</xdr:rowOff>
    </xdr:from>
    <xdr:ext cx="405111" cy="259045"/>
    <xdr:sp macro="" textlink="">
      <xdr:nvSpPr>
        <xdr:cNvPr id="515" name="n_3aveValue【学校施設】&#10;有形固定資産減価償却率">
          <a:extLst>
            <a:ext uri="{FF2B5EF4-FFF2-40B4-BE49-F238E27FC236}">
              <a16:creationId xmlns:a16="http://schemas.microsoft.com/office/drawing/2014/main" id="{00000000-0008-0000-0100-000003020000}"/>
            </a:ext>
          </a:extLst>
        </xdr:cNvPr>
        <xdr:cNvSpPr txBox="1"/>
      </xdr:nvSpPr>
      <xdr:spPr>
        <a:xfrm>
          <a:off x="11900544" y="978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44467</xdr:rowOff>
    </xdr:from>
    <xdr:ext cx="405111" cy="259045"/>
    <xdr:sp macro="" textlink="">
      <xdr:nvSpPr>
        <xdr:cNvPr id="516" name="n_4aveValue【学校施設】&#10;有形固定資産減価償却率">
          <a:extLst>
            <a:ext uri="{FF2B5EF4-FFF2-40B4-BE49-F238E27FC236}">
              <a16:creationId xmlns:a16="http://schemas.microsoft.com/office/drawing/2014/main" id="{00000000-0008-0000-0100-000004020000}"/>
            </a:ext>
          </a:extLst>
        </xdr:cNvPr>
        <xdr:cNvSpPr txBox="1"/>
      </xdr:nvSpPr>
      <xdr:spPr>
        <a:xfrm>
          <a:off x="11102984" y="976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103522</xdr:rowOff>
    </xdr:from>
    <xdr:ext cx="405111" cy="259045"/>
    <xdr:sp macro="" textlink="">
      <xdr:nvSpPr>
        <xdr:cNvPr id="517" name="n_1mainValue【学校施設】&#10;有形固定資産減価償却率">
          <a:extLst>
            <a:ext uri="{FF2B5EF4-FFF2-40B4-BE49-F238E27FC236}">
              <a16:creationId xmlns:a16="http://schemas.microsoft.com/office/drawing/2014/main" id="{00000000-0008-0000-0100-000005020000}"/>
            </a:ext>
          </a:extLst>
        </xdr:cNvPr>
        <xdr:cNvSpPr txBox="1"/>
      </xdr:nvSpPr>
      <xdr:spPr>
        <a:xfrm>
          <a:off x="13437244" y="949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67327</xdr:rowOff>
    </xdr:from>
    <xdr:ext cx="405111" cy="259045"/>
    <xdr:sp macro="" textlink="">
      <xdr:nvSpPr>
        <xdr:cNvPr id="518" name="n_2mainValue【学校施設】&#10;有形固定資産減価償却率">
          <a:extLst>
            <a:ext uri="{FF2B5EF4-FFF2-40B4-BE49-F238E27FC236}">
              <a16:creationId xmlns:a16="http://schemas.microsoft.com/office/drawing/2014/main" id="{00000000-0008-0000-0100-000006020000}"/>
            </a:ext>
          </a:extLst>
        </xdr:cNvPr>
        <xdr:cNvSpPr txBox="1"/>
      </xdr:nvSpPr>
      <xdr:spPr>
        <a:xfrm>
          <a:off x="12675244" y="945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19" name="正方形/長方形 518">
          <a:extLst>
            <a:ext uri="{FF2B5EF4-FFF2-40B4-BE49-F238E27FC236}">
              <a16:creationId xmlns:a16="http://schemas.microsoft.com/office/drawing/2014/main" id="{00000000-0008-0000-0100-00000702000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0" name="正方形/長方形 519">
          <a:extLst>
            <a:ext uri="{FF2B5EF4-FFF2-40B4-BE49-F238E27FC236}">
              <a16:creationId xmlns:a16="http://schemas.microsoft.com/office/drawing/2014/main" id="{00000000-0008-0000-0100-00000802000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1" name="正方形/長方形 520">
          <a:extLst>
            <a:ext uri="{FF2B5EF4-FFF2-40B4-BE49-F238E27FC236}">
              <a16:creationId xmlns:a16="http://schemas.microsoft.com/office/drawing/2014/main" id="{00000000-0008-0000-0100-00000902000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2" name="正方形/長方形 521">
          <a:extLst>
            <a:ext uri="{FF2B5EF4-FFF2-40B4-BE49-F238E27FC236}">
              <a16:creationId xmlns:a16="http://schemas.microsoft.com/office/drawing/2014/main" id="{00000000-0008-0000-0100-00000A020000}"/>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3" name="正方形/長方形 522">
          <a:extLst>
            <a:ext uri="{FF2B5EF4-FFF2-40B4-BE49-F238E27FC236}">
              <a16:creationId xmlns:a16="http://schemas.microsoft.com/office/drawing/2014/main" id="{00000000-0008-0000-0100-00000B02000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4" name="正方形/長方形 523">
          <a:extLst>
            <a:ext uri="{FF2B5EF4-FFF2-40B4-BE49-F238E27FC236}">
              <a16:creationId xmlns:a16="http://schemas.microsoft.com/office/drawing/2014/main" id="{00000000-0008-0000-0100-00000C02000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5" name="正方形/長方形 524">
          <a:extLst>
            <a:ext uri="{FF2B5EF4-FFF2-40B4-BE49-F238E27FC236}">
              <a16:creationId xmlns:a16="http://schemas.microsoft.com/office/drawing/2014/main" id="{00000000-0008-0000-0100-00000D02000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6" name="正方形/長方形 525">
          <a:extLst>
            <a:ext uri="{FF2B5EF4-FFF2-40B4-BE49-F238E27FC236}">
              <a16:creationId xmlns:a16="http://schemas.microsoft.com/office/drawing/2014/main" id="{00000000-0008-0000-0100-00000E020000}"/>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27" name="テキスト ボックス 526">
          <a:extLst>
            <a:ext uri="{FF2B5EF4-FFF2-40B4-BE49-F238E27FC236}">
              <a16:creationId xmlns:a16="http://schemas.microsoft.com/office/drawing/2014/main" id="{00000000-0008-0000-0100-00000F020000}"/>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29" name="テキスト ボックス 528">
          <a:extLst>
            <a:ext uri="{FF2B5EF4-FFF2-40B4-BE49-F238E27FC236}">
              <a16:creationId xmlns:a16="http://schemas.microsoft.com/office/drawing/2014/main" id="{00000000-0008-0000-0100-000011020000}"/>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31" name="テキスト ボックス 530">
          <a:extLst>
            <a:ext uri="{FF2B5EF4-FFF2-40B4-BE49-F238E27FC236}">
              <a16:creationId xmlns:a16="http://schemas.microsoft.com/office/drawing/2014/main" id="{00000000-0008-0000-0100-000013020000}"/>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33" name="テキスト ボックス 532">
          <a:extLst>
            <a:ext uri="{FF2B5EF4-FFF2-40B4-BE49-F238E27FC236}">
              <a16:creationId xmlns:a16="http://schemas.microsoft.com/office/drawing/2014/main" id="{00000000-0008-0000-0100-000015020000}"/>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35" name="テキスト ボックス 534">
          <a:extLst>
            <a:ext uri="{FF2B5EF4-FFF2-40B4-BE49-F238E27FC236}">
              <a16:creationId xmlns:a16="http://schemas.microsoft.com/office/drawing/2014/main" id="{00000000-0008-0000-0100-000017020000}"/>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37" name="テキスト ボックス 536">
          <a:extLst>
            <a:ext uri="{FF2B5EF4-FFF2-40B4-BE49-F238E27FC236}">
              <a16:creationId xmlns:a16="http://schemas.microsoft.com/office/drawing/2014/main" id="{00000000-0008-0000-0100-000019020000}"/>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38" name="直線コネクタ 537">
          <a:extLst>
            <a:ext uri="{FF2B5EF4-FFF2-40B4-BE49-F238E27FC236}">
              <a16:creationId xmlns:a16="http://schemas.microsoft.com/office/drawing/2014/main" id="{00000000-0008-0000-0100-00001A020000}"/>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39" name="テキスト ボックス 538">
          <a:extLst>
            <a:ext uri="{FF2B5EF4-FFF2-40B4-BE49-F238E27FC236}">
              <a16:creationId xmlns:a16="http://schemas.microsoft.com/office/drawing/2014/main" id="{00000000-0008-0000-0100-00001B020000}"/>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40" name="直線コネクタ 539">
          <a:extLst>
            <a:ext uri="{FF2B5EF4-FFF2-40B4-BE49-F238E27FC236}">
              <a16:creationId xmlns:a16="http://schemas.microsoft.com/office/drawing/2014/main" id="{00000000-0008-0000-0100-00001C020000}"/>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41" name="テキスト ボックス 540">
          <a:extLst>
            <a:ext uri="{FF2B5EF4-FFF2-40B4-BE49-F238E27FC236}">
              <a16:creationId xmlns:a16="http://schemas.microsoft.com/office/drawing/2014/main" id="{00000000-0008-0000-0100-00001D020000}"/>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42" name="【学校施設】&#10;一人当たり面積グラフ枠">
          <a:extLst>
            <a:ext uri="{FF2B5EF4-FFF2-40B4-BE49-F238E27FC236}">
              <a16:creationId xmlns:a16="http://schemas.microsoft.com/office/drawing/2014/main" id="{00000000-0008-0000-0100-00001E02000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49149</xdr:rowOff>
    </xdr:from>
    <xdr:to>
      <xdr:col>116</xdr:col>
      <xdr:colOff>62864</xdr:colOff>
      <xdr:row>63</xdr:row>
      <xdr:rowOff>164211</xdr:rowOff>
    </xdr:to>
    <xdr:cxnSp macro="">
      <xdr:nvCxnSpPr>
        <xdr:cNvPr id="543" name="直線コネクタ 542">
          <a:extLst>
            <a:ext uri="{FF2B5EF4-FFF2-40B4-BE49-F238E27FC236}">
              <a16:creationId xmlns:a16="http://schemas.microsoft.com/office/drawing/2014/main" id="{00000000-0008-0000-0100-00001F020000}"/>
            </a:ext>
          </a:extLst>
        </xdr:cNvPr>
        <xdr:cNvCxnSpPr/>
      </xdr:nvCxnSpPr>
      <xdr:spPr>
        <a:xfrm flipV="1">
          <a:off x="19509104" y="9269349"/>
          <a:ext cx="0" cy="1456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168038</xdr:rowOff>
    </xdr:from>
    <xdr:ext cx="469744" cy="259045"/>
    <xdr:sp macro="" textlink="">
      <xdr:nvSpPr>
        <xdr:cNvPr id="544" name="【学校施設】&#10;一人当たり面積最小値テキスト">
          <a:extLst>
            <a:ext uri="{FF2B5EF4-FFF2-40B4-BE49-F238E27FC236}">
              <a16:creationId xmlns:a16="http://schemas.microsoft.com/office/drawing/2014/main" id="{00000000-0008-0000-0100-000020020000}"/>
            </a:ext>
          </a:extLst>
        </xdr:cNvPr>
        <xdr:cNvSpPr txBox="1"/>
      </xdr:nvSpPr>
      <xdr:spPr>
        <a:xfrm>
          <a:off x="19547840" y="10729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164211</xdr:rowOff>
    </xdr:from>
    <xdr:to>
      <xdr:col>116</xdr:col>
      <xdr:colOff>152400</xdr:colOff>
      <xdr:row>63</xdr:row>
      <xdr:rowOff>164211</xdr:rowOff>
    </xdr:to>
    <xdr:cxnSp macro="">
      <xdr:nvCxnSpPr>
        <xdr:cNvPr id="545" name="直線コネクタ 544">
          <a:extLst>
            <a:ext uri="{FF2B5EF4-FFF2-40B4-BE49-F238E27FC236}">
              <a16:creationId xmlns:a16="http://schemas.microsoft.com/office/drawing/2014/main" id="{00000000-0008-0000-0100-000021020000}"/>
            </a:ext>
          </a:extLst>
        </xdr:cNvPr>
        <xdr:cNvCxnSpPr/>
      </xdr:nvCxnSpPr>
      <xdr:spPr>
        <a:xfrm>
          <a:off x="19443700" y="107255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167276</xdr:rowOff>
    </xdr:from>
    <xdr:ext cx="469744" cy="259045"/>
    <xdr:sp macro="" textlink="">
      <xdr:nvSpPr>
        <xdr:cNvPr id="546" name="【学校施設】&#10;一人当たり面積最大値テキスト">
          <a:extLst>
            <a:ext uri="{FF2B5EF4-FFF2-40B4-BE49-F238E27FC236}">
              <a16:creationId xmlns:a16="http://schemas.microsoft.com/office/drawing/2014/main" id="{00000000-0008-0000-0100-000022020000}"/>
            </a:ext>
          </a:extLst>
        </xdr:cNvPr>
        <xdr:cNvSpPr txBox="1"/>
      </xdr:nvSpPr>
      <xdr:spPr>
        <a:xfrm>
          <a:off x="19547840" y="9052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49149</xdr:rowOff>
    </xdr:from>
    <xdr:to>
      <xdr:col>116</xdr:col>
      <xdr:colOff>152400</xdr:colOff>
      <xdr:row>55</xdr:row>
      <xdr:rowOff>49149</xdr:rowOff>
    </xdr:to>
    <xdr:cxnSp macro="">
      <xdr:nvCxnSpPr>
        <xdr:cNvPr id="547" name="直線コネクタ 546">
          <a:extLst>
            <a:ext uri="{FF2B5EF4-FFF2-40B4-BE49-F238E27FC236}">
              <a16:creationId xmlns:a16="http://schemas.microsoft.com/office/drawing/2014/main" id="{00000000-0008-0000-0100-000023020000}"/>
            </a:ext>
          </a:extLst>
        </xdr:cNvPr>
        <xdr:cNvCxnSpPr/>
      </xdr:nvCxnSpPr>
      <xdr:spPr>
        <a:xfrm>
          <a:off x="19443700" y="92693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66565</xdr:rowOff>
    </xdr:from>
    <xdr:ext cx="469744" cy="259045"/>
    <xdr:sp macro="" textlink="">
      <xdr:nvSpPr>
        <xdr:cNvPr id="548" name="【学校施設】&#10;一人当たり面積平均値テキスト">
          <a:extLst>
            <a:ext uri="{FF2B5EF4-FFF2-40B4-BE49-F238E27FC236}">
              <a16:creationId xmlns:a16="http://schemas.microsoft.com/office/drawing/2014/main" id="{00000000-0008-0000-0100-000024020000}"/>
            </a:ext>
          </a:extLst>
        </xdr:cNvPr>
        <xdr:cNvSpPr txBox="1"/>
      </xdr:nvSpPr>
      <xdr:spPr>
        <a:xfrm>
          <a:off x="19547840" y="10124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43688</xdr:rowOff>
    </xdr:from>
    <xdr:to>
      <xdr:col>116</xdr:col>
      <xdr:colOff>114300</xdr:colOff>
      <xdr:row>61</xdr:row>
      <xdr:rowOff>145288</xdr:rowOff>
    </xdr:to>
    <xdr:sp macro="" textlink="">
      <xdr:nvSpPr>
        <xdr:cNvPr id="549" name="フローチャート: 判断 548">
          <a:extLst>
            <a:ext uri="{FF2B5EF4-FFF2-40B4-BE49-F238E27FC236}">
              <a16:creationId xmlns:a16="http://schemas.microsoft.com/office/drawing/2014/main" id="{00000000-0008-0000-0100-000025020000}"/>
            </a:ext>
          </a:extLst>
        </xdr:cNvPr>
        <xdr:cNvSpPr/>
      </xdr:nvSpPr>
      <xdr:spPr>
        <a:xfrm>
          <a:off x="19458940" y="1026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16637</xdr:rowOff>
    </xdr:from>
    <xdr:to>
      <xdr:col>112</xdr:col>
      <xdr:colOff>38100</xdr:colOff>
      <xdr:row>61</xdr:row>
      <xdr:rowOff>118237</xdr:rowOff>
    </xdr:to>
    <xdr:sp macro="" textlink="">
      <xdr:nvSpPr>
        <xdr:cNvPr id="550" name="フローチャート: 判断 549">
          <a:extLst>
            <a:ext uri="{FF2B5EF4-FFF2-40B4-BE49-F238E27FC236}">
              <a16:creationId xmlns:a16="http://schemas.microsoft.com/office/drawing/2014/main" id="{00000000-0008-0000-0100-000026020000}"/>
            </a:ext>
          </a:extLst>
        </xdr:cNvPr>
        <xdr:cNvSpPr/>
      </xdr:nvSpPr>
      <xdr:spPr>
        <a:xfrm>
          <a:off x="18735040" y="1024267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106172</xdr:rowOff>
    </xdr:from>
    <xdr:to>
      <xdr:col>107</xdr:col>
      <xdr:colOff>101600</xdr:colOff>
      <xdr:row>62</xdr:row>
      <xdr:rowOff>36322</xdr:rowOff>
    </xdr:to>
    <xdr:sp macro="" textlink="">
      <xdr:nvSpPr>
        <xdr:cNvPr id="551" name="フローチャート: 判断 550">
          <a:extLst>
            <a:ext uri="{FF2B5EF4-FFF2-40B4-BE49-F238E27FC236}">
              <a16:creationId xmlns:a16="http://schemas.microsoft.com/office/drawing/2014/main" id="{00000000-0008-0000-0100-000027020000}"/>
            </a:ext>
          </a:extLst>
        </xdr:cNvPr>
        <xdr:cNvSpPr/>
      </xdr:nvSpPr>
      <xdr:spPr>
        <a:xfrm>
          <a:off x="17937480" y="103322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49403</xdr:rowOff>
    </xdr:from>
    <xdr:to>
      <xdr:col>102</xdr:col>
      <xdr:colOff>165100</xdr:colOff>
      <xdr:row>61</xdr:row>
      <xdr:rowOff>151003</xdr:rowOff>
    </xdr:to>
    <xdr:sp macro="" textlink="">
      <xdr:nvSpPr>
        <xdr:cNvPr id="552" name="フローチャート: 判断 551">
          <a:extLst>
            <a:ext uri="{FF2B5EF4-FFF2-40B4-BE49-F238E27FC236}">
              <a16:creationId xmlns:a16="http://schemas.microsoft.com/office/drawing/2014/main" id="{00000000-0008-0000-0100-000028020000}"/>
            </a:ext>
          </a:extLst>
        </xdr:cNvPr>
        <xdr:cNvSpPr/>
      </xdr:nvSpPr>
      <xdr:spPr>
        <a:xfrm>
          <a:off x="17162780" y="10275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80645</xdr:rowOff>
    </xdr:from>
    <xdr:to>
      <xdr:col>98</xdr:col>
      <xdr:colOff>38100</xdr:colOff>
      <xdr:row>62</xdr:row>
      <xdr:rowOff>10795</xdr:rowOff>
    </xdr:to>
    <xdr:sp macro="" textlink="">
      <xdr:nvSpPr>
        <xdr:cNvPr id="553" name="フローチャート: 判断 552">
          <a:extLst>
            <a:ext uri="{FF2B5EF4-FFF2-40B4-BE49-F238E27FC236}">
              <a16:creationId xmlns:a16="http://schemas.microsoft.com/office/drawing/2014/main" id="{00000000-0008-0000-0100-000029020000}"/>
            </a:ext>
          </a:extLst>
        </xdr:cNvPr>
        <xdr:cNvSpPr/>
      </xdr:nvSpPr>
      <xdr:spPr>
        <a:xfrm>
          <a:off x="16388080" y="103066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00000000-0008-0000-0100-00002A02000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00000000-0008-0000-0100-00002B02000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00000000-0008-0000-0100-00002C02000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57" name="テキスト ボックス 556">
          <a:extLst>
            <a:ext uri="{FF2B5EF4-FFF2-40B4-BE49-F238E27FC236}">
              <a16:creationId xmlns:a16="http://schemas.microsoft.com/office/drawing/2014/main" id="{00000000-0008-0000-0100-00002D02000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58" name="テキスト ボックス 557">
          <a:extLst>
            <a:ext uri="{FF2B5EF4-FFF2-40B4-BE49-F238E27FC236}">
              <a16:creationId xmlns:a16="http://schemas.microsoft.com/office/drawing/2014/main" id="{00000000-0008-0000-0100-00002E020000}"/>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169037</xdr:rowOff>
    </xdr:from>
    <xdr:to>
      <xdr:col>116</xdr:col>
      <xdr:colOff>114300</xdr:colOff>
      <xdr:row>62</xdr:row>
      <xdr:rowOff>99187</xdr:rowOff>
    </xdr:to>
    <xdr:sp macro="" textlink="">
      <xdr:nvSpPr>
        <xdr:cNvPr id="559" name="楕円 558">
          <a:extLst>
            <a:ext uri="{FF2B5EF4-FFF2-40B4-BE49-F238E27FC236}">
              <a16:creationId xmlns:a16="http://schemas.microsoft.com/office/drawing/2014/main" id="{00000000-0008-0000-0100-00002F020000}"/>
            </a:ext>
          </a:extLst>
        </xdr:cNvPr>
        <xdr:cNvSpPr/>
      </xdr:nvSpPr>
      <xdr:spPr>
        <a:xfrm>
          <a:off x="19458940" y="103950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147464</xdr:rowOff>
    </xdr:from>
    <xdr:ext cx="469744" cy="259045"/>
    <xdr:sp macro="" textlink="">
      <xdr:nvSpPr>
        <xdr:cNvPr id="560" name="【学校施設】&#10;一人当たり面積該当値テキスト">
          <a:extLst>
            <a:ext uri="{FF2B5EF4-FFF2-40B4-BE49-F238E27FC236}">
              <a16:creationId xmlns:a16="http://schemas.microsoft.com/office/drawing/2014/main" id="{00000000-0008-0000-0100-000030020000}"/>
            </a:ext>
          </a:extLst>
        </xdr:cNvPr>
        <xdr:cNvSpPr txBox="1"/>
      </xdr:nvSpPr>
      <xdr:spPr>
        <a:xfrm>
          <a:off x="19547840" y="10373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9779</xdr:rowOff>
    </xdr:from>
    <xdr:to>
      <xdr:col>112</xdr:col>
      <xdr:colOff>38100</xdr:colOff>
      <xdr:row>62</xdr:row>
      <xdr:rowOff>111379</xdr:rowOff>
    </xdr:to>
    <xdr:sp macro="" textlink="">
      <xdr:nvSpPr>
        <xdr:cNvPr id="561" name="楕円 560">
          <a:extLst>
            <a:ext uri="{FF2B5EF4-FFF2-40B4-BE49-F238E27FC236}">
              <a16:creationId xmlns:a16="http://schemas.microsoft.com/office/drawing/2014/main" id="{00000000-0008-0000-0100-000031020000}"/>
            </a:ext>
          </a:extLst>
        </xdr:cNvPr>
        <xdr:cNvSpPr/>
      </xdr:nvSpPr>
      <xdr:spPr>
        <a:xfrm>
          <a:off x="18735040" y="1040345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48387</xdr:rowOff>
    </xdr:from>
    <xdr:to>
      <xdr:col>116</xdr:col>
      <xdr:colOff>63500</xdr:colOff>
      <xdr:row>62</xdr:row>
      <xdr:rowOff>60579</xdr:rowOff>
    </xdr:to>
    <xdr:cxnSp macro="">
      <xdr:nvCxnSpPr>
        <xdr:cNvPr id="562" name="直線コネクタ 561">
          <a:extLst>
            <a:ext uri="{FF2B5EF4-FFF2-40B4-BE49-F238E27FC236}">
              <a16:creationId xmlns:a16="http://schemas.microsoft.com/office/drawing/2014/main" id="{00000000-0008-0000-0100-000032020000}"/>
            </a:ext>
          </a:extLst>
        </xdr:cNvPr>
        <xdr:cNvCxnSpPr/>
      </xdr:nvCxnSpPr>
      <xdr:spPr>
        <a:xfrm flipV="1">
          <a:off x="18778220" y="10442067"/>
          <a:ext cx="73152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17780</xdr:rowOff>
    </xdr:from>
    <xdr:to>
      <xdr:col>107</xdr:col>
      <xdr:colOff>101600</xdr:colOff>
      <xdr:row>62</xdr:row>
      <xdr:rowOff>119380</xdr:rowOff>
    </xdr:to>
    <xdr:sp macro="" textlink="">
      <xdr:nvSpPr>
        <xdr:cNvPr id="563" name="楕円 562">
          <a:extLst>
            <a:ext uri="{FF2B5EF4-FFF2-40B4-BE49-F238E27FC236}">
              <a16:creationId xmlns:a16="http://schemas.microsoft.com/office/drawing/2014/main" id="{00000000-0008-0000-0100-000033020000}"/>
            </a:ext>
          </a:extLst>
        </xdr:cNvPr>
        <xdr:cNvSpPr/>
      </xdr:nvSpPr>
      <xdr:spPr>
        <a:xfrm>
          <a:off x="17937480" y="1041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60579</xdr:rowOff>
    </xdr:from>
    <xdr:to>
      <xdr:col>111</xdr:col>
      <xdr:colOff>177800</xdr:colOff>
      <xdr:row>62</xdr:row>
      <xdr:rowOff>68580</xdr:rowOff>
    </xdr:to>
    <xdr:cxnSp macro="">
      <xdr:nvCxnSpPr>
        <xdr:cNvPr id="564" name="直線コネクタ 563">
          <a:extLst>
            <a:ext uri="{FF2B5EF4-FFF2-40B4-BE49-F238E27FC236}">
              <a16:creationId xmlns:a16="http://schemas.microsoft.com/office/drawing/2014/main" id="{00000000-0008-0000-0100-000034020000}"/>
            </a:ext>
          </a:extLst>
        </xdr:cNvPr>
        <xdr:cNvCxnSpPr/>
      </xdr:nvCxnSpPr>
      <xdr:spPr>
        <a:xfrm flipV="1">
          <a:off x="17988280" y="10454259"/>
          <a:ext cx="78994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134764</xdr:rowOff>
    </xdr:from>
    <xdr:ext cx="469744" cy="259045"/>
    <xdr:sp macro="" textlink="">
      <xdr:nvSpPr>
        <xdr:cNvPr id="565" name="n_1aveValue【学校施設】&#10;一人当たり面積">
          <a:extLst>
            <a:ext uri="{FF2B5EF4-FFF2-40B4-BE49-F238E27FC236}">
              <a16:creationId xmlns:a16="http://schemas.microsoft.com/office/drawing/2014/main" id="{00000000-0008-0000-0100-000035020000}"/>
            </a:ext>
          </a:extLst>
        </xdr:cNvPr>
        <xdr:cNvSpPr txBox="1"/>
      </xdr:nvSpPr>
      <xdr:spPr>
        <a:xfrm>
          <a:off x="18561127" y="10025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52849</xdr:rowOff>
    </xdr:from>
    <xdr:ext cx="469744" cy="259045"/>
    <xdr:sp macro="" textlink="">
      <xdr:nvSpPr>
        <xdr:cNvPr id="566" name="n_2aveValue【学校施設】&#10;一人当たり面積">
          <a:extLst>
            <a:ext uri="{FF2B5EF4-FFF2-40B4-BE49-F238E27FC236}">
              <a16:creationId xmlns:a16="http://schemas.microsoft.com/office/drawing/2014/main" id="{00000000-0008-0000-0100-000036020000}"/>
            </a:ext>
          </a:extLst>
        </xdr:cNvPr>
        <xdr:cNvSpPr txBox="1"/>
      </xdr:nvSpPr>
      <xdr:spPr>
        <a:xfrm>
          <a:off x="17776267" y="10111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167530</xdr:rowOff>
    </xdr:from>
    <xdr:ext cx="469744" cy="259045"/>
    <xdr:sp macro="" textlink="">
      <xdr:nvSpPr>
        <xdr:cNvPr id="567" name="n_3aveValue【学校施設】&#10;一人当たり面積">
          <a:extLst>
            <a:ext uri="{FF2B5EF4-FFF2-40B4-BE49-F238E27FC236}">
              <a16:creationId xmlns:a16="http://schemas.microsoft.com/office/drawing/2014/main" id="{00000000-0008-0000-0100-000037020000}"/>
            </a:ext>
          </a:extLst>
        </xdr:cNvPr>
        <xdr:cNvSpPr txBox="1"/>
      </xdr:nvSpPr>
      <xdr:spPr>
        <a:xfrm>
          <a:off x="17001567" y="10058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27322</xdr:rowOff>
    </xdr:from>
    <xdr:ext cx="469744" cy="259045"/>
    <xdr:sp macro="" textlink="">
      <xdr:nvSpPr>
        <xdr:cNvPr id="568" name="n_4aveValue【学校施設】&#10;一人当たり面積">
          <a:extLst>
            <a:ext uri="{FF2B5EF4-FFF2-40B4-BE49-F238E27FC236}">
              <a16:creationId xmlns:a16="http://schemas.microsoft.com/office/drawing/2014/main" id="{00000000-0008-0000-0100-000038020000}"/>
            </a:ext>
          </a:extLst>
        </xdr:cNvPr>
        <xdr:cNvSpPr txBox="1"/>
      </xdr:nvSpPr>
      <xdr:spPr>
        <a:xfrm>
          <a:off x="16226867" y="1008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102506</xdr:rowOff>
    </xdr:from>
    <xdr:ext cx="469744" cy="259045"/>
    <xdr:sp macro="" textlink="">
      <xdr:nvSpPr>
        <xdr:cNvPr id="569" name="n_1mainValue【学校施設】&#10;一人当たり面積">
          <a:extLst>
            <a:ext uri="{FF2B5EF4-FFF2-40B4-BE49-F238E27FC236}">
              <a16:creationId xmlns:a16="http://schemas.microsoft.com/office/drawing/2014/main" id="{00000000-0008-0000-0100-000039020000}"/>
            </a:ext>
          </a:extLst>
        </xdr:cNvPr>
        <xdr:cNvSpPr txBox="1"/>
      </xdr:nvSpPr>
      <xdr:spPr>
        <a:xfrm>
          <a:off x="18561127" y="10496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110507</xdr:rowOff>
    </xdr:from>
    <xdr:ext cx="469744" cy="259045"/>
    <xdr:sp macro="" textlink="">
      <xdr:nvSpPr>
        <xdr:cNvPr id="570" name="n_2mainValue【学校施設】&#10;一人当たり面積">
          <a:extLst>
            <a:ext uri="{FF2B5EF4-FFF2-40B4-BE49-F238E27FC236}">
              <a16:creationId xmlns:a16="http://schemas.microsoft.com/office/drawing/2014/main" id="{00000000-0008-0000-0100-00003A020000}"/>
            </a:ext>
          </a:extLst>
        </xdr:cNvPr>
        <xdr:cNvSpPr txBox="1"/>
      </xdr:nvSpPr>
      <xdr:spPr>
        <a:xfrm>
          <a:off x="17776267" y="1050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76" name="正方形/長方形 575">
          <a:extLst>
            <a:ext uri="{FF2B5EF4-FFF2-40B4-BE49-F238E27FC236}">
              <a16:creationId xmlns:a16="http://schemas.microsoft.com/office/drawing/2014/main" id="{00000000-0008-0000-0100-000040020000}"/>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77" name="正方形/長方形 576">
          <a:extLst>
            <a:ext uri="{FF2B5EF4-FFF2-40B4-BE49-F238E27FC236}">
              <a16:creationId xmlns:a16="http://schemas.microsoft.com/office/drawing/2014/main" id="{00000000-0008-0000-0100-00004102000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78" name="正方形/長方形 577">
          <a:extLst>
            <a:ext uri="{FF2B5EF4-FFF2-40B4-BE49-F238E27FC236}">
              <a16:creationId xmlns:a16="http://schemas.microsoft.com/office/drawing/2014/main" id="{00000000-0008-0000-0100-000042020000}"/>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79" name="正方形/長方形 578">
          <a:extLst>
            <a:ext uri="{FF2B5EF4-FFF2-40B4-BE49-F238E27FC236}">
              <a16:creationId xmlns:a16="http://schemas.microsoft.com/office/drawing/2014/main" id="{00000000-0008-0000-0100-00004302000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0" name="正方形/長方形 579">
          <a:extLst>
            <a:ext uri="{FF2B5EF4-FFF2-40B4-BE49-F238E27FC236}">
              <a16:creationId xmlns:a16="http://schemas.microsoft.com/office/drawing/2014/main" id="{00000000-0008-0000-0100-00004402000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1" name="正方形/長方形 580">
          <a:extLst>
            <a:ext uri="{FF2B5EF4-FFF2-40B4-BE49-F238E27FC236}">
              <a16:creationId xmlns:a16="http://schemas.microsoft.com/office/drawing/2014/main" id="{00000000-0008-0000-0100-000045020000}"/>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2" name="正方形/長方形 581">
          <a:extLst>
            <a:ext uri="{FF2B5EF4-FFF2-40B4-BE49-F238E27FC236}">
              <a16:creationId xmlns:a16="http://schemas.microsoft.com/office/drawing/2014/main" id="{00000000-0008-0000-0100-00004602000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3" name="正方形/長方形 582">
          <a:extLst>
            <a:ext uri="{FF2B5EF4-FFF2-40B4-BE49-F238E27FC236}">
              <a16:creationId xmlns:a16="http://schemas.microsoft.com/office/drawing/2014/main" id="{00000000-0008-0000-0100-000047020000}"/>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4" name="正方形/長方形 583">
          <a:extLst>
            <a:ext uri="{FF2B5EF4-FFF2-40B4-BE49-F238E27FC236}">
              <a16:creationId xmlns:a16="http://schemas.microsoft.com/office/drawing/2014/main" id="{00000000-0008-0000-0100-00004802000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5" name="正方形/長方形 584">
          <a:extLst>
            <a:ext uri="{FF2B5EF4-FFF2-40B4-BE49-F238E27FC236}">
              <a16:creationId xmlns:a16="http://schemas.microsoft.com/office/drawing/2014/main" id="{00000000-0008-0000-0100-00004902000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6" name="正方形/長方形 585">
          <a:extLst>
            <a:ext uri="{FF2B5EF4-FFF2-40B4-BE49-F238E27FC236}">
              <a16:creationId xmlns:a16="http://schemas.microsoft.com/office/drawing/2014/main" id="{00000000-0008-0000-0100-00004A020000}"/>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87" name="正方形/長方形 586">
          <a:extLst>
            <a:ext uri="{FF2B5EF4-FFF2-40B4-BE49-F238E27FC236}">
              <a16:creationId xmlns:a16="http://schemas.microsoft.com/office/drawing/2014/main" id="{00000000-0008-0000-0100-00004B02000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88" name="正方形/長方形 587">
          <a:extLst>
            <a:ext uri="{FF2B5EF4-FFF2-40B4-BE49-F238E27FC236}">
              <a16:creationId xmlns:a16="http://schemas.microsoft.com/office/drawing/2014/main" id="{00000000-0008-0000-0100-00004C020000}"/>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89" name="正方形/長方形 588">
          <a:extLst>
            <a:ext uri="{FF2B5EF4-FFF2-40B4-BE49-F238E27FC236}">
              <a16:creationId xmlns:a16="http://schemas.microsoft.com/office/drawing/2014/main" id="{00000000-0008-0000-0100-00004D02000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90" name="正方形/長方形 589">
          <a:extLst>
            <a:ext uri="{FF2B5EF4-FFF2-40B4-BE49-F238E27FC236}">
              <a16:creationId xmlns:a16="http://schemas.microsoft.com/office/drawing/2014/main" id="{00000000-0008-0000-0100-00004E02000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91" name="正方形/長方形 590">
          <a:extLst>
            <a:ext uri="{FF2B5EF4-FFF2-40B4-BE49-F238E27FC236}">
              <a16:creationId xmlns:a16="http://schemas.microsoft.com/office/drawing/2014/main" id="{00000000-0008-0000-0100-00004F02000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92" name="正方形/長方形 591">
          <a:extLst>
            <a:ext uri="{FF2B5EF4-FFF2-40B4-BE49-F238E27FC236}">
              <a16:creationId xmlns:a16="http://schemas.microsoft.com/office/drawing/2014/main" id="{00000000-0008-0000-0100-00005002000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93" name="正方形/長方形 592">
          <a:extLst>
            <a:ext uri="{FF2B5EF4-FFF2-40B4-BE49-F238E27FC236}">
              <a16:creationId xmlns:a16="http://schemas.microsoft.com/office/drawing/2014/main" id="{00000000-0008-0000-0100-00005102000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94" name="正方形/長方形 593">
          <a:extLst>
            <a:ext uri="{FF2B5EF4-FFF2-40B4-BE49-F238E27FC236}">
              <a16:creationId xmlns:a16="http://schemas.microsoft.com/office/drawing/2014/main" id="{00000000-0008-0000-0100-00005202000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95" name="テキスト ボックス 594">
          <a:extLst>
            <a:ext uri="{FF2B5EF4-FFF2-40B4-BE49-F238E27FC236}">
              <a16:creationId xmlns:a16="http://schemas.microsoft.com/office/drawing/2014/main" id="{00000000-0008-0000-0100-000053020000}"/>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96" name="直線コネクタ 595">
          <a:extLst>
            <a:ext uri="{FF2B5EF4-FFF2-40B4-BE49-F238E27FC236}">
              <a16:creationId xmlns:a16="http://schemas.microsoft.com/office/drawing/2014/main" id="{00000000-0008-0000-0100-00005402000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97" name="テキスト ボックス 596">
          <a:extLst>
            <a:ext uri="{FF2B5EF4-FFF2-40B4-BE49-F238E27FC236}">
              <a16:creationId xmlns:a16="http://schemas.microsoft.com/office/drawing/2014/main" id="{00000000-0008-0000-0100-000055020000}"/>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98" name="直線コネクタ 597">
          <a:extLst>
            <a:ext uri="{FF2B5EF4-FFF2-40B4-BE49-F238E27FC236}">
              <a16:creationId xmlns:a16="http://schemas.microsoft.com/office/drawing/2014/main" id="{00000000-0008-0000-0100-000056020000}"/>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99" name="テキスト ボックス 598">
          <a:extLst>
            <a:ext uri="{FF2B5EF4-FFF2-40B4-BE49-F238E27FC236}">
              <a16:creationId xmlns:a16="http://schemas.microsoft.com/office/drawing/2014/main" id="{00000000-0008-0000-0100-000057020000}"/>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00" name="直線コネクタ 599">
          <a:extLst>
            <a:ext uri="{FF2B5EF4-FFF2-40B4-BE49-F238E27FC236}">
              <a16:creationId xmlns:a16="http://schemas.microsoft.com/office/drawing/2014/main" id="{00000000-0008-0000-0100-000058020000}"/>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02" name="直線コネクタ 601">
          <a:extLst>
            <a:ext uri="{FF2B5EF4-FFF2-40B4-BE49-F238E27FC236}">
              <a16:creationId xmlns:a16="http://schemas.microsoft.com/office/drawing/2014/main" id="{00000000-0008-0000-0100-00005A020000}"/>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03" name="テキスト ボックス 602">
          <a:extLst>
            <a:ext uri="{FF2B5EF4-FFF2-40B4-BE49-F238E27FC236}">
              <a16:creationId xmlns:a16="http://schemas.microsoft.com/office/drawing/2014/main" id="{00000000-0008-0000-0100-00005B020000}"/>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04" name="直線コネクタ 603">
          <a:extLst>
            <a:ext uri="{FF2B5EF4-FFF2-40B4-BE49-F238E27FC236}">
              <a16:creationId xmlns:a16="http://schemas.microsoft.com/office/drawing/2014/main" id="{00000000-0008-0000-0100-00005C020000}"/>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05" name="テキスト ボックス 604">
          <a:extLst>
            <a:ext uri="{FF2B5EF4-FFF2-40B4-BE49-F238E27FC236}">
              <a16:creationId xmlns:a16="http://schemas.microsoft.com/office/drawing/2014/main" id="{00000000-0008-0000-0100-00005D020000}"/>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06" name="直線コネクタ 605">
          <a:extLst>
            <a:ext uri="{FF2B5EF4-FFF2-40B4-BE49-F238E27FC236}">
              <a16:creationId xmlns:a16="http://schemas.microsoft.com/office/drawing/2014/main" id="{00000000-0008-0000-0100-00005E020000}"/>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07" name="テキスト ボックス 606">
          <a:extLst>
            <a:ext uri="{FF2B5EF4-FFF2-40B4-BE49-F238E27FC236}">
              <a16:creationId xmlns:a16="http://schemas.microsoft.com/office/drawing/2014/main" id="{00000000-0008-0000-0100-00005F020000}"/>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08" name="直線コネクタ 607">
          <a:extLst>
            <a:ext uri="{FF2B5EF4-FFF2-40B4-BE49-F238E27FC236}">
              <a16:creationId xmlns:a16="http://schemas.microsoft.com/office/drawing/2014/main" id="{00000000-0008-0000-0100-000060020000}"/>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09" name="テキスト ボックス 608">
          <a:extLst>
            <a:ext uri="{FF2B5EF4-FFF2-40B4-BE49-F238E27FC236}">
              <a16:creationId xmlns:a16="http://schemas.microsoft.com/office/drawing/2014/main" id="{00000000-0008-0000-0100-000061020000}"/>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10" name="直線コネクタ 609">
          <a:extLst>
            <a:ext uri="{FF2B5EF4-FFF2-40B4-BE49-F238E27FC236}">
              <a16:creationId xmlns:a16="http://schemas.microsoft.com/office/drawing/2014/main" id="{00000000-0008-0000-0100-00006202000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11" name="【公民館】&#10;有形固定資産減価償却率グラフ枠">
          <a:extLst>
            <a:ext uri="{FF2B5EF4-FFF2-40B4-BE49-F238E27FC236}">
              <a16:creationId xmlns:a16="http://schemas.microsoft.com/office/drawing/2014/main" id="{00000000-0008-0000-0100-000063020000}"/>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151312</xdr:rowOff>
    </xdr:from>
    <xdr:to>
      <xdr:col>85</xdr:col>
      <xdr:colOff>126364</xdr:colOff>
      <xdr:row>109</xdr:row>
      <xdr:rowOff>35379</xdr:rowOff>
    </xdr:to>
    <xdr:cxnSp macro="">
      <xdr:nvCxnSpPr>
        <xdr:cNvPr id="612" name="直線コネクタ 611">
          <a:extLst>
            <a:ext uri="{FF2B5EF4-FFF2-40B4-BE49-F238E27FC236}">
              <a16:creationId xmlns:a16="http://schemas.microsoft.com/office/drawing/2014/main" id="{00000000-0008-0000-0100-000064020000}"/>
            </a:ext>
          </a:extLst>
        </xdr:cNvPr>
        <xdr:cNvCxnSpPr/>
      </xdr:nvCxnSpPr>
      <xdr:spPr>
        <a:xfrm flipV="1">
          <a:off x="14375764" y="16915312"/>
          <a:ext cx="0" cy="1392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13" name="【公民館】&#10;有形固定資産減価償却率最小値テキスト">
          <a:extLst>
            <a:ext uri="{FF2B5EF4-FFF2-40B4-BE49-F238E27FC236}">
              <a16:creationId xmlns:a16="http://schemas.microsoft.com/office/drawing/2014/main" id="{00000000-0008-0000-0100-000065020000}"/>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14" name="直線コネクタ 613">
          <a:extLst>
            <a:ext uri="{FF2B5EF4-FFF2-40B4-BE49-F238E27FC236}">
              <a16:creationId xmlns:a16="http://schemas.microsoft.com/office/drawing/2014/main" id="{00000000-0008-0000-0100-000066020000}"/>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97989</xdr:rowOff>
    </xdr:from>
    <xdr:ext cx="405111" cy="259045"/>
    <xdr:sp macro="" textlink="">
      <xdr:nvSpPr>
        <xdr:cNvPr id="615" name="【公民館】&#10;有形固定資産減価償却率最大値テキスト">
          <a:extLst>
            <a:ext uri="{FF2B5EF4-FFF2-40B4-BE49-F238E27FC236}">
              <a16:creationId xmlns:a16="http://schemas.microsoft.com/office/drawing/2014/main" id="{00000000-0008-0000-0100-000067020000}"/>
            </a:ext>
          </a:extLst>
        </xdr:cNvPr>
        <xdr:cNvSpPr txBox="1"/>
      </xdr:nvSpPr>
      <xdr:spPr>
        <a:xfrm>
          <a:off x="14414500" y="16694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151312</xdr:rowOff>
    </xdr:from>
    <xdr:to>
      <xdr:col>86</xdr:col>
      <xdr:colOff>25400</xdr:colOff>
      <xdr:row>100</xdr:row>
      <xdr:rowOff>151312</xdr:rowOff>
    </xdr:to>
    <xdr:cxnSp macro="">
      <xdr:nvCxnSpPr>
        <xdr:cNvPr id="616" name="直線コネクタ 615">
          <a:extLst>
            <a:ext uri="{FF2B5EF4-FFF2-40B4-BE49-F238E27FC236}">
              <a16:creationId xmlns:a16="http://schemas.microsoft.com/office/drawing/2014/main" id="{00000000-0008-0000-0100-000068020000}"/>
            </a:ext>
          </a:extLst>
        </xdr:cNvPr>
        <xdr:cNvCxnSpPr/>
      </xdr:nvCxnSpPr>
      <xdr:spPr>
        <a:xfrm>
          <a:off x="14287500" y="169153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107059</xdr:rowOff>
    </xdr:from>
    <xdr:ext cx="405111" cy="259045"/>
    <xdr:sp macro="" textlink="">
      <xdr:nvSpPr>
        <xdr:cNvPr id="617" name="【公民館】&#10;有形固定資産減価償却率平均値テキスト">
          <a:extLst>
            <a:ext uri="{FF2B5EF4-FFF2-40B4-BE49-F238E27FC236}">
              <a16:creationId xmlns:a16="http://schemas.microsoft.com/office/drawing/2014/main" id="{00000000-0008-0000-0100-000069020000}"/>
            </a:ext>
          </a:extLst>
        </xdr:cNvPr>
        <xdr:cNvSpPr txBox="1"/>
      </xdr:nvSpPr>
      <xdr:spPr>
        <a:xfrm>
          <a:off x="14414500" y="17541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84182</xdr:rowOff>
    </xdr:from>
    <xdr:to>
      <xdr:col>85</xdr:col>
      <xdr:colOff>177800</xdr:colOff>
      <xdr:row>106</xdr:row>
      <xdr:rowOff>14332</xdr:rowOff>
    </xdr:to>
    <xdr:sp macro="" textlink="">
      <xdr:nvSpPr>
        <xdr:cNvPr id="618" name="フローチャート: 判断 617">
          <a:extLst>
            <a:ext uri="{FF2B5EF4-FFF2-40B4-BE49-F238E27FC236}">
              <a16:creationId xmlns:a16="http://schemas.microsoft.com/office/drawing/2014/main" id="{00000000-0008-0000-0100-00006A020000}"/>
            </a:ext>
          </a:extLst>
        </xdr:cNvPr>
        <xdr:cNvSpPr/>
      </xdr:nvSpPr>
      <xdr:spPr>
        <a:xfrm>
          <a:off x="14325600" y="1768638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167458</xdr:rowOff>
    </xdr:from>
    <xdr:to>
      <xdr:col>81</xdr:col>
      <xdr:colOff>101600</xdr:colOff>
      <xdr:row>106</xdr:row>
      <xdr:rowOff>97608</xdr:rowOff>
    </xdr:to>
    <xdr:sp macro="" textlink="">
      <xdr:nvSpPr>
        <xdr:cNvPr id="619" name="フローチャート: 判断 618">
          <a:extLst>
            <a:ext uri="{FF2B5EF4-FFF2-40B4-BE49-F238E27FC236}">
              <a16:creationId xmlns:a16="http://schemas.microsoft.com/office/drawing/2014/main" id="{00000000-0008-0000-0100-00006B020000}"/>
            </a:ext>
          </a:extLst>
        </xdr:cNvPr>
        <xdr:cNvSpPr/>
      </xdr:nvSpPr>
      <xdr:spPr>
        <a:xfrm>
          <a:off x="13578840" y="177696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115207</xdr:rowOff>
    </xdr:from>
    <xdr:to>
      <xdr:col>76</xdr:col>
      <xdr:colOff>165100</xdr:colOff>
      <xdr:row>106</xdr:row>
      <xdr:rowOff>45357</xdr:rowOff>
    </xdr:to>
    <xdr:sp macro="" textlink="">
      <xdr:nvSpPr>
        <xdr:cNvPr id="620" name="フローチャート: 判断 619">
          <a:extLst>
            <a:ext uri="{FF2B5EF4-FFF2-40B4-BE49-F238E27FC236}">
              <a16:creationId xmlns:a16="http://schemas.microsoft.com/office/drawing/2014/main" id="{00000000-0008-0000-0100-00006C020000}"/>
            </a:ext>
          </a:extLst>
        </xdr:cNvPr>
        <xdr:cNvSpPr/>
      </xdr:nvSpPr>
      <xdr:spPr>
        <a:xfrm>
          <a:off x="12804140" y="177174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126637</xdr:rowOff>
    </xdr:from>
    <xdr:to>
      <xdr:col>72</xdr:col>
      <xdr:colOff>38100</xdr:colOff>
      <xdr:row>106</xdr:row>
      <xdr:rowOff>56787</xdr:rowOff>
    </xdr:to>
    <xdr:sp macro="" textlink="">
      <xdr:nvSpPr>
        <xdr:cNvPr id="621" name="フローチャート: 判断 620">
          <a:extLst>
            <a:ext uri="{FF2B5EF4-FFF2-40B4-BE49-F238E27FC236}">
              <a16:creationId xmlns:a16="http://schemas.microsoft.com/office/drawing/2014/main" id="{00000000-0008-0000-0100-00006D020000}"/>
            </a:ext>
          </a:extLst>
        </xdr:cNvPr>
        <xdr:cNvSpPr/>
      </xdr:nvSpPr>
      <xdr:spPr>
        <a:xfrm>
          <a:off x="12029440" y="1772883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106</xdr:row>
      <xdr:rowOff>907</xdr:rowOff>
    </xdr:from>
    <xdr:to>
      <xdr:col>67</xdr:col>
      <xdr:colOff>101600</xdr:colOff>
      <xdr:row>106</xdr:row>
      <xdr:rowOff>102507</xdr:rowOff>
    </xdr:to>
    <xdr:sp macro="" textlink="">
      <xdr:nvSpPr>
        <xdr:cNvPr id="622" name="フローチャート: 判断 621">
          <a:extLst>
            <a:ext uri="{FF2B5EF4-FFF2-40B4-BE49-F238E27FC236}">
              <a16:creationId xmlns:a16="http://schemas.microsoft.com/office/drawing/2014/main" id="{00000000-0008-0000-0100-00006E020000}"/>
            </a:ext>
          </a:extLst>
        </xdr:cNvPr>
        <xdr:cNvSpPr/>
      </xdr:nvSpPr>
      <xdr:spPr>
        <a:xfrm>
          <a:off x="11231880" y="17770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23" name="テキスト ボックス 622">
          <a:extLst>
            <a:ext uri="{FF2B5EF4-FFF2-40B4-BE49-F238E27FC236}">
              <a16:creationId xmlns:a16="http://schemas.microsoft.com/office/drawing/2014/main" id="{00000000-0008-0000-0100-00006F020000}"/>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24" name="テキスト ボックス 623">
          <a:extLst>
            <a:ext uri="{FF2B5EF4-FFF2-40B4-BE49-F238E27FC236}">
              <a16:creationId xmlns:a16="http://schemas.microsoft.com/office/drawing/2014/main" id="{00000000-0008-0000-0100-00007002000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25" name="テキスト ボックス 624">
          <a:extLst>
            <a:ext uri="{FF2B5EF4-FFF2-40B4-BE49-F238E27FC236}">
              <a16:creationId xmlns:a16="http://schemas.microsoft.com/office/drawing/2014/main" id="{00000000-0008-0000-0100-00007102000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26" name="テキスト ボックス 625">
          <a:extLst>
            <a:ext uri="{FF2B5EF4-FFF2-40B4-BE49-F238E27FC236}">
              <a16:creationId xmlns:a16="http://schemas.microsoft.com/office/drawing/2014/main" id="{00000000-0008-0000-0100-000072020000}"/>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27" name="テキスト ボックス 626">
          <a:extLst>
            <a:ext uri="{FF2B5EF4-FFF2-40B4-BE49-F238E27FC236}">
              <a16:creationId xmlns:a16="http://schemas.microsoft.com/office/drawing/2014/main" id="{00000000-0008-0000-0100-00007302000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126637</xdr:rowOff>
    </xdr:from>
    <xdr:to>
      <xdr:col>85</xdr:col>
      <xdr:colOff>177800</xdr:colOff>
      <xdr:row>109</xdr:row>
      <xdr:rowOff>56787</xdr:rowOff>
    </xdr:to>
    <xdr:sp macro="" textlink="">
      <xdr:nvSpPr>
        <xdr:cNvPr id="628" name="楕円 627">
          <a:extLst>
            <a:ext uri="{FF2B5EF4-FFF2-40B4-BE49-F238E27FC236}">
              <a16:creationId xmlns:a16="http://schemas.microsoft.com/office/drawing/2014/main" id="{00000000-0008-0000-0100-000074020000}"/>
            </a:ext>
          </a:extLst>
        </xdr:cNvPr>
        <xdr:cNvSpPr/>
      </xdr:nvSpPr>
      <xdr:spPr>
        <a:xfrm>
          <a:off x="14325600" y="1823175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41564</xdr:rowOff>
    </xdr:from>
    <xdr:ext cx="405111" cy="259045"/>
    <xdr:sp macro="" textlink="">
      <xdr:nvSpPr>
        <xdr:cNvPr id="629" name="【公民館】&#10;有形固定資産減価償却率該当値テキスト">
          <a:extLst>
            <a:ext uri="{FF2B5EF4-FFF2-40B4-BE49-F238E27FC236}">
              <a16:creationId xmlns:a16="http://schemas.microsoft.com/office/drawing/2014/main" id="{00000000-0008-0000-0100-000075020000}"/>
            </a:ext>
          </a:extLst>
        </xdr:cNvPr>
        <xdr:cNvSpPr txBox="1"/>
      </xdr:nvSpPr>
      <xdr:spPr>
        <a:xfrm>
          <a:off x="14414500" y="18146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95613</xdr:rowOff>
    </xdr:from>
    <xdr:to>
      <xdr:col>81</xdr:col>
      <xdr:colOff>101600</xdr:colOff>
      <xdr:row>109</xdr:row>
      <xdr:rowOff>25763</xdr:rowOff>
    </xdr:to>
    <xdr:sp macro="" textlink="">
      <xdr:nvSpPr>
        <xdr:cNvPr id="630" name="楕円 629">
          <a:extLst>
            <a:ext uri="{FF2B5EF4-FFF2-40B4-BE49-F238E27FC236}">
              <a16:creationId xmlns:a16="http://schemas.microsoft.com/office/drawing/2014/main" id="{00000000-0008-0000-0100-000076020000}"/>
            </a:ext>
          </a:extLst>
        </xdr:cNvPr>
        <xdr:cNvSpPr/>
      </xdr:nvSpPr>
      <xdr:spPr>
        <a:xfrm>
          <a:off x="13578840" y="182007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146413</xdr:rowOff>
    </xdr:from>
    <xdr:to>
      <xdr:col>85</xdr:col>
      <xdr:colOff>127000</xdr:colOff>
      <xdr:row>109</xdr:row>
      <xdr:rowOff>5987</xdr:rowOff>
    </xdr:to>
    <xdr:cxnSp macro="">
      <xdr:nvCxnSpPr>
        <xdr:cNvPr id="631" name="直線コネクタ 630">
          <a:extLst>
            <a:ext uri="{FF2B5EF4-FFF2-40B4-BE49-F238E27FC236}">
              <a16:creationId xmlns:a16="http://schemas.microsoft.com/office/drawing/2014/main" id="{00000000-0008-0000-0100-000077020000}"/>
            </a:ext>
          </a:extLst>
        </xdr:cNvPr>
        <xdr:cNvCxnSpPr/>
      </xdr:nvCxnSpPr>
      <xdr:spPr>
        <a:xfrm>
          <a:off x="13629640" y="18251533"/>
          <a:ext cx="746760" cy="27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48261</xdr:rowOff>
    </xdr:from>
    <xdr:to>
      <xdr:col>76</xdr:col>
      <xdr:colOff>165100</xdr:colOff>
      <xdr:row>108</xdr:row>
      <xdr:rowOff>149861</xdr:rowOff>
    </xdr:to>
    <xdr:sp macro="" textlink="">
      <xdr:nvSpPr>
        <xdr:cNvPr id="632" name="楕円 631">
          <a:extLst>
            <a:ext uri="{FF2B5EF4-FFF2-40B4-BE49-F238E27FC236}">
              <a16:creationId xmlns:a16="http://schemas.microsoft.com/office/drawing/2014/main" id="{00000000-0008-0000-0100-000078020000}"/>
            </a:ext>
          </a:extLst>
        </xdr:cNvPr>
        <xdr:cNvSpPr/>
      </xdr:nvSpPr>
      <xdr:spPr>
        <a:xfrm>
          <a:off x="12804140" y="18153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99061</xdr:rowOff>
    </xdr:from>
    <xdr:to>
      <xdr:col>81</xdr:col>
      <xdr:colOff>50800</xdr:colOff>
      <xdr:row>108</xdr:row>
      <xdr:rowOff>146413</xdr:rowOff>
    </xdr:to>
    <xdr:cxnSp macro="">
      <xdr:nvCxnSpPr>
        <xdr:cNvPr id="633" name="直線コネクタ 632">
          <a:extLst>
            <a:ext uri="{FF2B5EF4-FFF2-40B4-BE49-F238E27FC236}">
              <a16:creationId xmlns:a16="http://schemas.microsoft.com/office/drawing/2014/main" id="{00000000-0008-0000-0100-000079020000}"/>
            </a:ext>
          </a:extLst>
        </xdr:cNvPr>
        <xdr:cNvCxnSpPr/>
      </xdr:nvCxnSpPr>
      <xdr:spPr>
        <a:xfrm>
          <a:off x="12854940" y="18204181"/>
          <a:ext cx="7747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114135</xdr:rowOff>
    </xdr:from>
    <xdr:ext cx="405111" cy="259045"/>
    <xdr:sp macro="" textlink="">
      <xdr:nvSpPr>
        <xdr:cNvPr id="634" name="n_1aveValue【公民館】&#10;有形固定資産減価償却率">
          <a:extLst>
            <a:ext uri="{FF2B5EF4-FFF2-40B4-BE49-F238E27FC236}">
              <a16:creationId xmlns:a16="http://schemas.microsoft.com/office/drawing/2014/main" id="{00000000-0008-0000-0100-00007A020000}"/>
            </a:ext>
          </a:extLst>
        </xdr:cNvPr>
        <xdr:cNvSpPr txBox="1"/>
      </xdr:nvSpPr>
      <xdr:spPr>
        <a:xfrm>
          <a:off x="13437244" y="17548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61884</xdr:rowOff>
    </xdr:from>
    <xdr:ext cx="405111" cy="259045"/>
    <xdr:sp macro="" textlink="">
      <xdr:nvSpPr>
        <xdr:cNvPr id="635" name="n_2aveValue【公民館】&#10;有形固定資産減価償却率">
          <a:extLst>
            <a:ext uri="{FF2B5EF4-FFF2-40B4-BE49-F238E27FC236}">
              <a16:creationId xmlns:a16="http://schemas.microsoft.com/office/drawing/2014/main" id="{00000000-0008-0000-0100-00007B020000}"/>
            </a:ext>
          </a:extLst>
        </xdr:cNvPr>
        <xdr:cNvSpPr txBox="1"/>
      </xdr:nvSpPr>
      <xdr:spPr>
        <a:xfrm>
          <a:off x="12675244" y="17496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73314</xdr:rowOff>
    </xdr:from>
    <xdr:ext cx="405111" cy="259045"/>
    <xdr:sp macro="" textlink="">
      <xdr:nvSpPr>
        <xdr:cNvPr id="636" name="n_3aveValue【公民館】&#10;有形固定資産減価償却率">
          <a:extLst>
            <a:ext uri="{FF2B5EF4-FFF2-40B4-BE49-F238E27FC236}">
              <a16:creationId xmlns:a16="http://schemas.microsoft.com/office/drawing/2014/main" id="{00000000-0008-0000-0100-00007C020000}"/>
            </a:ext>
          </a:extLst>
        </xdr:cNvPr>
        <xdr:cNvSpPr txBox="1"/>
      </xdr:nvSpPr>
      <xdr:spPr>
        <a:xfrm>
          <a:off x="11900544" y="17507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119034</xdr:rowOff>
    </xdr:from>
    <xdr:ext cx="405111" cy="259045"/>
    <xdr:sp macro="" textlink="">
      <xdr:nvSpPr>
        <xdr:cNvPr id="637" name="n_4aveValue【公民館】&#10;有形固定資産減価償却率">
          <a:extLst>
            <a:ext uri="{FF2B5EF4-FFF2-40B4-BE49-F238E27FC236}">
              <a16:creationId xmlns:a16="http://schemas.microsoft.com/office/drawing/2014/main" id="{00000000-0008-0000-0100-00007D020000}"/>
            </a:ext>
          </a:extLst>
        </xdr:cNvPr>
        <xdr:cNvSpPr txBox="1"/>
      </xdr:nvSpPr>
      <xdr:spPr>
        <a:xfrm>
          <a:off x="11102984" y="17553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16890</xdr:rowOff>
    </xdr:from>
    <xdr:ext cx="405111" cy="259045"/>
    <xdr:sp macro="" textlink="">
      <xdr:nvSpPr>
        <xdr:cNvPr id="638" name="n_1mainValue【公民館】&#10;有形固定資産減価償却率">
          <a:extLst>
            <a:ext uri="{FF2B5EF4-FFF2-40B4-BE49-F238E27FC236}">
              <a16:creationId xmlns:a16="http://schemas.microsoft.com/office/drawing/2014/main" id="{00000000-0008-0000-0100-00007E020000}"/>
            </a:ext>
          </a:extLst>
        </xdr:cNvPr>
        <xdr:cNvSpPr txBox="1"/>
      </xdr:nvSpPr>
      <xdr:spPr>
        <a:xfrm>
          <a:off x="13437244" y="18289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140988</xdr:rowOff>
    </xdr:from>
    <xdr:ext cx="405111" cy="259045"/>
    <xdr:sp macro="" textlink="">
      <xdr:nvSpPr>
        <xdr:cNvPr id="639" name="n_2mainValue【公民館】&#10;有形固定資産減価償却率">
          <a:extLst>
            <a:ext uri="{FF2B5EF4-FFF2-40B4-BE49-F238E27FC236}">
              <a16:creationId xmlns:a16="http://schemas.microsoft.com/office/drawing/2014/main" id="{00000000-0008-0000-0100-00007F020000}"/>
            </a:ext>
          </a:extLst>
        </xdr:cNvPr>
        <xdr:cNvSpPr txBox="1"/>
      </xdr:nvSpPr>
      <xdr:spPr>
        <a:xfrm>
          <a:off x="12675244" y="18246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40" name="正方形/長方形 639">
          <a:extLst>
            <a:ext uri="{FF2B5EF4-FFF2-40B4-BE49-F238E27FC236}">
              <a16:creationId xmlns:a16="http://schemas.microsoft.com/office/drawing/2014/main" id="{00000000-0008-0000-0100-00008002000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1" name="正方形/長方形 640">
          <a:extLst>
            <a:ext uri="{FF2B5EF4-FFF2-40B4-BE49-F238E27FC236}">
              <a16:creationId xmlns:a16="http://schemas.microsoft.com/office/drawing/2014/main" id="{00000000-0008-0000-0100-000081020000}"/>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2" name="正方形/長方形 641">
          <a:extLst>
            <a:ext uri="{FF2B5EF4-FFF2-40B4-BE49-F238E27FC236}">
              <a16:creationId xmlns:a16="http://schemas.microsoft.com/office/drawing/2014/main" id="{00000000-0008-0000-0100-00008202000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43" name="正方形/長方形 642">
          <a:extLst>
            <a:ext uri="{FF2B5EF4-FFF2-40B4-BE49-F238E27FC236}">
              <a16:creationId xmlns:a16="http://schemas.microsoft.com/office/drawing/2014/main" id="{00000000-0008-0000-0100-00008302000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44" name="正方形/長方形 643">
          <a:extLst>
            <a:ext uri="{FF2B5EF4-FFF2-40B4-BE49-F238E27FC236}">
              <a16:creationId xmlns:a16="http://schemas.microsoft.com/office/drawing/2014/main" id="{00000000-0008-0000-0100-00008402000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45" name="正方形/長方形 644">
          <a:extLst>
            <a:ext uri="{FF2B5EF4-FFF2-40B4-BE49-F238E27FC236}">
              <a16:creationId xmlns:a16="http://schemas.microsoft.com/office/drawing/2014/main" id="{00000000-0008-0000-0100-00008502000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46" name="正方形/長方形 645">
          <a:extLst>
            <a:ext uri="{FF2B5EF4-FFF2-40B4-BE49-F238E27FC236}">
              <a16:creationId xmlns:a16="http://schemas.microsoft.com/office/drawing/2014/main" id="{00000000-0008-0000-0100-000086020000}"/>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47" name="正方形/長方形 646">
          <a:extLst>
            <a:ext uri="{FF2B5EF4-FFF2-40B4-BE49-F238E27FC236}">
              <a16:creationId xmlns:a16="http://schemas.microsoft.com/office/drawing/2014/main" id="{00000000-0008-0000-0100-00008702000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48" name="テキスト ボックス 647">
          <a:extLst>
            <a:ext uri="{FF2B5EF4-FFF2-40B4-BE49-F238E27FC236}">
              <a16:creationId xmlns:a16="http://schemas.microsoft.com/office/drawing/2014/main" id="{00000000-0008-0000-0100-00008802000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50" name="直線コネクタ 649">
          <a:extLst>
            <a:ext uri="{FF2B5EF4-FFF2-40B4-BE49-F238E27FC236}">
              <a16:creationId xmlns:a16="http://schemas.microsoft.com/office/drawing/2014/main" id="{00000000-0008-0000-0100-00008A020000}"/>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51" name="テキスト ボックス 650">
          <a:extLst>
            <a:ext uri="{FF2B5EF4-FFF2-40B4-BE49-F238E27FC236}">
              <a16:creationId xmlns:a16="http://schemas.microsoft.com/office/drawing/2014/main" id="{00000000-0008-0000-0100-00008B020000}"/>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52" name="直線コネクタ 651">
          <a:extLst>
            <a:ext uri="{FF2B5EF4-FFF2-40B4-BE49-F238E27FC236}">
              <a16:creationId xmlns:a16="http://schemas.microsoft.com/office/drawing/2014/main" id="{00000000-0008-0000-0100-00008C020000}"/>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53" name="テキスト ボックス 652">
          <a:extLst>
            <a:ext uri="{FF2B5EF4-FFF2-40B4-BE49-F238E27FC236}">
              <a16:creationId xmlns:a16="http://schemas.microsoft.com/office/drawing/2014/main" id="{00000000-0008-0000-0100-00008D020000}"/>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54" name="直線コネクタ 653">
          <a:extLst>
            <a:ext uri="{FF2B5EF4-FFF2-40B4-BE49-F238E27FC236}">
              <a16:creationId xmlns:a16="http://schemas.microsoft.com/office/drawing/2014/main" id="{00000000-0008-0000-0100-00008E020000}"/>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55" name="テキスト ボックス 654">
          <a:extLst>
            <a:ext uri="{FF2B5EF4-FFF2-40B4-BE49-F238E27FC236}">
              <a16:creationId xmlns:a16="http://schemas.microsoft.com/office/drawing/2014/main" id="{00000000-0008-0000-0100-00008F020000}"/>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56" name="直線コネクタ 655">
          <a:extLst>
            <a:ext uri="{FF2B5EF4-FFF2-40B4-BE49-F238E27FC236}">
              <a16:creationId xmlns:a16="http://schemas.microsoft.com/office/drawing/2014/main" id="{00000000-0008-0000-0100-000090020000}"/>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57" name="テキスト ボックス 656">
          <a:extLst>
            <a:ext uri="{FF2B5EF4-FFF2-40B4-BE49-F238E27FC236}">
              <a16:creationId xmlns:a16="http://schemas.microsoft.com/office/drawing/2014/main" id="{00000000-0008-0000-0100-000091020000}"/>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58" name="直線コネクタ 657">
          <a:extLst>
            <a:ext uri="{FF2B5EF4-FFF2-40B4-BE49-F238E27FC236}">
              <a16:creationId xmlns:a16="http://schemas.microsoft.com/office/drawing/2014/main" id="{00000000-0008-0000-0100-000092020000}"/>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59" name="テキスト ボックス 658">
          <a:extLst>
            <a:ext uri="{FF2B5EF4-FFF2-40B4-BE49-F238E27FC236}">
              <a16:creationId xmlns:a16="http://schemas.microsoft.com/office/drawing/2014/main" id="{00000000-0008-0000-0100-000093020000}"/>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60" name="直線コネクタ 659">
          <a:extLst>
            <a:ext uri="{FF2B5EF4-FFF2-40B4-BE49-F238E27FC236}">
              <a16:creationId xmlns:a16="http://schemas.microsoft.com/office/drawing/2014/main" id="{00000000-0008-0000-0100-000094020000}"/>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62" name="直線コネクタ 661">
          <a:extLst>
            <a:ext uri="{FF2B5EF4-FFF2-40B4-BE49-F238E27FC236}">
              <a16:creationId xmlns:a16="http://schemas.microsoft.com/office/drawing/2014/main" id="{00000000-0008-0000-0100-000096020000}"/>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63" name="テキスト ボックス 662">
          <a:extLst>
            <a:ext uri="{FF2B5EF4-FFF2-40B4-BE49-F238E27FC236}">
              <a16:creationId xmlns:a16="http://schemas.microsoft.com/office/drawing/2014/main" id="{00000000-0008-0000-0100-000097020000}"/>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64" name="【公民館】&#10;一人当たり面積グラフ枠">
          <a:extLst>
            <a:ext uri="{FF2B5EF4-FFF2-40B4-BE49-F238E27FC236}">
              <a16:creationId xmlns:a16="http://schemas.microsoft.com/office/drawing/2014/main" id="{00000000-0008-0000-0100-000098020000}"/>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168184</xdr:rowOff>
    </xdr:from>
    <xdr:to>
      <xdr:col>116</xdr:col>
      <xdr:colOff>62864</xdr:colOff>
      <xdr:row>109</xdr:row>
      <xdr:rowOff>25581</xdr:rowOff>
    </xdr:to>
    <xdr:cxnSp macro="">
      <xdr:nvCxnSpPr>
        <xdr:cNvPr id="665" name="直線コネクタ 664">
          <a:extLst>
            <a:ext uri="{FF2B5EF4-FFF2-40B4-BE49-F238E27FC236}">
              <a16:creationId xmlns:a16="http://schemas.microsoft.com/office/drawing/2014/main" id="{00000000-0008-0000-0100-000099020000}"/>
            </a:ext>
          </a:extLst>
        </xdr:cNvPr>
        <xdr:cNvCxnSpPr/>
      </xdr:nvCxnSpPr>
      <xdr:spPr>
        <a:xfrm flipV="1">
          <a:off x="19509104" y="16764544"/>
          <a:ext cx="0" cy="1533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29408</xdr:rowOff>
    </xdr:from>
    <xdr:ext cx="469744" cy="259045"/>
    <xdr:sp macro="" textlink="">
      <xdr:nvSpPr>
        <xdr:cNvPr id="666" name="【公民館】&#10;一人当たり面積最小値テキスト">
          <a:extLst>
            <a:ext uri="{FF2B5EF4-FFF2-40B4-BE49-F238E27FC236}">
              <a16:creationId xmlns:a16="http://schemas.microsoft.com/office/drawing/2014/main" id="{00000000-0008-0000-0100-00009A020000}"/>
            </a:ext>
          </a:extLst>
        </xdr:cNvPr>
        <xdr:cNvSpPr txBox="1"/>
      </xdr:nvSpPr>
      <xdr:spPr>
        <a:xfrm>
          <a:off x="19547840" y="18302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25581</xdr:rowOff>
    </xdr:from>
    <xdr:to>
      <xdr:col>116</xdr:col>
      <xdr:colOff>152400</xdr:colOff>
      <xdr:row>109</xdr:row>
      <xdr:rowOff>25581</xdr:rowOff>
    </xdr:to>
    <xdr:cxnSp macro="">
      <xdr:nvCxnSpPr>
        <xdr:cNvPr id="667" name="直線コネクタ 666">
          <a:extLst>
            <a:ext uri="{FF2B5EF4-FFF2-40B4-BE49-F238E27FC236}">
              <a16:creationId xmlns:a16="http://schemas.microsoft.com/office/drawing/2014/main" id="{00000000-0008-0000-0100-00009B020000}"/>
            </a:ext>
          </a:extLst>
        </xdr:cNvPr>
        <xdr:cNvCxnSpPr/>
      </xdr:nvCxnSpPr>
      <xdr:spPr>
        <a:xfrm>
          <a:off x="19443700" y="182983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114861</xdr:rowOff>
    </xdr:from>
    <xdr:ext cx="469744" cy="259045"/>
    <xdr:sp macro="" textlink="">
      <xdr:nvSpPr>
        <xdr:cNvPr id="668" name="【公民館】&#10;一人当たり面積最大値テキスト">
          <a:extLst>
            <a:ext uri="{FF2B5EF4-FFF2-40B4-BE49-F238E27FC236}">
              <a16:creationId xmlns:a16="http://schemas.microsoft.com/office/drawing/2014/main" id="{00000000-0008-0000-0100-00009C020000}"/>
            </a:ext>
          </a:extLst>
        </xdr:cNvPr>
        <xdr:cNvSpPr txBox="1"/>
      </xdr:nvSpPr>
      <xdr:spPr>
        <a:xfrm>
          <a:off x="19547840" y="16543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168184</xdr:rowOff>
    </xdr:from>
    <xdr:to>
      <xdr:col>116</xdr:col>
      <xdr:colOff>152400</xdr:colOff>
      <xdr:row>99</xdr:row>
      <xdr:rowOff>168184</xdr:rowOff>
    </xdr:to>
    <xdr:cxnSp macro="">
      <xdr:nvCxnSpPr>
        <xdr:cNvPr id="669" name="直線コネクタ 668">
          <a:extLst>
            <a:ext uri="{FF2B5EF4-FFF2-40B4-BE49-F238E27FC236}">
              <a16:creationId xmlns:a16="http://schemas.microsoft.com/office/drawing/2014/main" id="{00000000-0008-0000-0100-00009D020000}"/>
            </a:ext>
          </a:extLst>
        </xdr:cNvPr>
        <xdr:cNvCxnSpPr/>
      </xdr:nvCxnSpPr>
      <xdr:spPr>
        <a:xfrm>
          <a:off x="19443700" y="167645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4190</xdr:rowOff>
    </xdr:from>
    <xdr:ext cx="469744" cy="259045"/>
    <xdr:sp macro="" textlink="">
      <xdr:nvSpPr>
        <xdr:cNvPr id="670" name="【公民館】&#10;一人当たり面積平均値テキスト">
          <a:extLst>
            <a:ext uri="{FF2B5EF4-FFF2-40B4-BE49-F238E27FC236}">
              <a16:creationId xmlns:a16="http://schemas.microsoft.com/office/drawing/2014/main" id="{00000000-0008-0000-0100-00009E020000}"/>
            </a:ext>
          </a:extLst>
        </xdr:cNvPr>
        <xdr:cNvSpPr txBox="1"/>
      </xdr:nvSpPr>
      <xdr:spPr>
        <a:xfrm>
          <a:off x="19547840" y="17774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152763</xdr:rowOff>
    </xdr:from>
    <xdr:to>
      <xdr:col>116</xdr:col>
      <xdr:colOff>114300</xdr:colOff>
      <xdr:row>107</xdr:row>
      <xdr:rowOff>82913</xdr:rowOff>
    </xdr:to>
    <xdr:sp macro="" textlink="">
      <xdr:nvSpPr>
        <xdr:cNvPr id="671" name="フローチャート: 判断 670">
          <a:extLst>
            <a:ext uri="{FF2B5EF4-FFF2-40B4-BE49-F238E27FC236}">
              <a16:creationId xmlns:a16="http://schemas.microsoft.com/office/drawing/2014/main" id="{00000000-0008-0000-0100-00009F020000}"/>
            </a:ext>
          </a:extLst>
        </xdr:cNvPr>
        <xdr:cNvSpPr/>
      </xdr:nvSpPr>
      <xdr:spPr>
        <a:xfrm>
          <a:off x="19458940" y="179226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1995</xdr:rowOff>
    </xdr:from>
    <xdr:to>
      <xdr:col>112</xdr:col>
      <xdr:colOff>38100</xdr:colOff>
      <xdr:row>107</xdr:row>
      <xdr:rowOff>103595</xdr:rowOff>
    </xdr:to>
    <xdr:sp macro="" textlink="">
      <xdr:nvSpPr>
        <xdr:cNvPr id="672" name="フローチャート: 判断 671">
          <a:extLst>
            <a:ext uri="{FF2B5EF4-FFF2-40B4-BE49-F238E27FC236}">
              <a16:creationId xmlns:a16="http://schemas.microsoft.com/office/drawing/2014/main" id="{00000000-0008-0000-0100-0000A0020000}"/>
            </a:ext>
          </a:extLst>
        </xdr:cNvPr>
        <xdr:cNvSpPr/>
      </xdr:nvSpPr>
      <xdr:spPr>
        <a:xfrm>
          <a:off x="18735040" y="179394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23768</xdr:rowOff>
    </xdr:from>
    <xdr:to>
      <xdr:col>107</xdr:col>
      <xdr:colOff>101600</xdr:colOff>
      <xdr:row>107</xdr:row>
      <xdr:rowOff>125368</xdr:rowOff>
    </xdr:to>
    <xdr:sp macro="" textlink="">
      <xdr:nvSpPr>
        <xdr:cNvPr id="673" name="フローチャート: 判断 672">
          <a:extLst>
            <a:ext uri="{FF2B5EF4-FFF2-40B4-BE49-F238E27FC236}">
              <a16:creationId xmlns:a16="http://schemas.microsoft.com/office/drawing/2014/main" id="{00000000-0008-0000-0100-0000A1020000}"/>
            </a:ext>
          </a:extLst>
        </xdr:cNvPr>
        <xdr:cNvSpPr/>
      </xdr:nvSpPr>
      <xdr:spPr>
        <a:xfrm>
          <a:off x="17937480" y="17961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169092</xdr:rowOff>
    </xdr:from>
    <xdr:to>
      <xdr:col>102</xdr:col>
      <xdr:colOff>165100</xdr:colOff>
      <xdr:row>107</xdr:row>
      <xdr:rowOff>99242</xdr:rowOff>
    </xdr:to>
    <xdr:sp macro="" textlink="">
      <xdr:nvSpPr>
        <xdr:cNvPr id="674" name="フローチャート: 判断 673">
          <a:extLst>
            <a:ext uri="{FF2B5EF4-FFF2-40B4-BE49-F238E27FC236}">
              <a16:creationId xmlns:a16="http://schemas.microsoft.com/office/drawing/2014/main" id="{00000000-0008-0000-0100-0000A2020000}"/>
            </a:ext>
          </a:extLst>
        </xdr:cNvPr>
        <xdr:cNvSpPr/>
      </xdr:nvSpPr>
      <xdr:spPr>
        <a:xfrm>
          <a:off x="17162780" y="179389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907</xdr:rowOff>
    </xdr:from>
    <xdr:to>
      <xdr:col>98</xdr:col>
      <xdr:colOff>38100</xdr:colOff>
      <xdr:row>107</xdr:row>
      <xdr:rowOff>102507</xdr:rowOff>
    </xdr:to>
    <xdr:sp macro="" textlink="">
      <xdr:nvSpPr>
        <xdr:cNvPr id="675" name="フローチャート: 判断 674">
          <a:extLst>
            <a:ext uri="{FF2B5EF4-FFF2-40B4-BE49-F238E27FC236}">
              <a16:creationId xmlns:a16="http://schemas.microsoft.com/office/drawing/2014/main" id="{00000000-0008-0000-0100-0000A3020000}"/>
            </a:ext>
          </a:extLst>
        </xdr:cNvPr>
        <xdr:cNvSpPr/>
      </xdr:nvSpPr>
      <xdr:spPr>
        <a:xfrm>
          <a:off x="16388080" y="179383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00000000-0008-0000-0100-0000A402000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00000000-0008-0000-0100-0000A5020000}"/>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0000000-0008-0000-0100-0000A602000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0000000-0008-0000-0100-0000A702000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00000000-0008-0000-0100-0000A802000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1995</xdr:rowOff>
    </xdr:from>
    <xdr:to>
      <xdr:col>116</xdr:col>
      <xdr:colOff>114300</xdr:colOff>
      <xdr:row>107</xdr:row>
      <xdr:rowOff>103595</xdr:rowOff>
    </xdr:to>
    <xdr:sp macro="" textlink="">
      <xdr:nvSpPr>
        <xdr:cNvPr id="681" name="楕円 680">
          <a:extLst>
            <a:ext uri="{FF2B5EF4-FFF2-40B4-BE49-F238E27FC236}">
              <a16:creationId xmlns:a16="http://schemas.microsoft.com/office/drawing/2014/main" id="{00000000-0008-0000-0100-0000A9020000}"/>
            </a:ext>
          </a:extLst>
        </xdr:cNvPr>
        <xdr:cNvSpPr/>
      </xdr:nvSpPr>
      <xdr:spPr>
        <a:xfrm>
          <a:off x="19458940" y="1793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151872</xdr:rowOff>
    </xdr:from>
    <xdr:ext cx="469744" cy="259045"/>
    <xdr:sp macro="" textlink="">
      <xdr:nvSpPr>
        <xdr:cNvPr id="682" name="【公民館】&#10;一人当たり面積該当値テキスト">
          <a:extLst>
            <a:ext uri="{FF2B5EF4-FFF2-40B4-BE49-F238E27FC236}">
              <a16:creationId xmlns:a16="http://schemas.microsoft.com/office/drawing/2014/main" id="{00000000-0008-0000-0100-0000AA020000}"/>
            </a:ext>
          </a:extLst>
        </xdr:cNvPr>
        <xdr:cNvSpPr txBox="1"/>
      </xdr:nvSpPr>
      <xdr:spPr>
        <a:xfrm>
          <a:off x="19547840" y="17921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7438</xdr:rowOff>
    </xdr:from>
    <xdr:to>
      <xdr:col>112</xdr:col>
      <xdr:colOff>38100</xdr:colOff>
      <xdr:row>107</xdr:row>
      <xdr:rowOff>109038</xdr:rowOff>
    </xdr:to>
    <xdr:sp macro="" textlink="">
      <xdr:nvSpPr>
        <xdr:cNvPr id="683" name="楕円 682">
          <a:extLst>
            <a:ext uri="{FF2B5EF4-FFF2-40B4-BE49-F238E27FC236}">
              <a16:creationId xmlns:a16="http://schemas.microsoft.com/office/drawing/2014/main" id="{00000000-0008-0000-0100-0000AB020000}"/>
            </a:ext>
          </a:extLst>
        </xdr:cNvPr>
        <xdr:cNvSpPr/>
      </xdr:nvSpPr>
      <xdr:spPr>
        <a:xfrm>
          <a:off x="18735040" y="1794491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52795</xdr:rowOff>
    </xdr:from>
    <xdr:to>
      <xdr:col>116</xdr:col>
      <xdr:colOff>63500</xdr:colOff>
      <xdr:row>107</xdr:row>
      <xdr:rowOff>58238</xdr:rowOff>
    </xdr:to>
    <xdr:cxnSp macro="">
      <xdr:nvCxnSpPr>
        <xdr:cNvPr id="684" name="直線コネクタ 683">
          <a:extLst>
            <a:ext uri="{FF2B5EF4-FFF2-40B4-BE49-F238E27FC236}">
              <a16:creationId xmlns:a16="http://schemas.microsoft.com/office/drawing/2014/main" id="{00000000-0008-0000-0100-0000AC020000}"/>
            </a:ext>
          </a:extLst>
        </xdr:cNvPr>
        <xdr:cNvCxnSpPr/>
      </xdr:nvCxnSpPr>
      <xdr:spPr>
        <a:xfrm flipV="1">
          <a:off x="18778220" y="17990275"/>
          <a:ext cx="73152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10705</xdr:rowOff>
    </xdr:from>
    <xdr:to>
      <xdr:col>107</xdr:col>
      <xdr:colOff>101600</xdr:colOff>
      <xdr:row>107</xdr:row>
      <xdr:rowOff>112305</xdr:rowOff>
    </xdr:to>
    <xdr:sp macro="" textlink="">
      <xdr:nvSpPr>
        <xdr:cNvPr id="685" name="楕円 684">
          <a:extLst>
            <a:ext uri="{FF2B5EF4-FFF2-40B4-BE49-F238E27FC236}">
              <a16:creationId xmlns:a16="http://schemas.microsoft.com/office/drawing/2014/main" id="{00000000-0008-0000-0100-0000AD020000}"/>
            </a:ext>
          </a:extLst>
        </xdr:cNvPr>
        <xdr:cNvSpPr/>
      </xdr:nvSpPr>
      <xdr:spPr>
        <a:xfrm>
          <a:off x="17937480" y="1794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58238</xdr:rowOff>
    </xdr:from>
    <xdr:to>
      <xdr:col>111</xdr:col>
      <xdr:colOff>177800</xdr:colOff>
      <xdr:row>107</xdr:row>
      <xdr:rowOff>61505</xdr:rowOff>
    </xdr:to>
    <xdr:cxnSp macro="">
      <xdr:nvCxnSpPr>
        <xdr:cNvPr id="686" name="直線コネクタ 685">
          <a:extLst>
            <a:ext uri="{FF2B5EF4-FFF2-40B4-BE49-F238E27FC236}">
              <a16:creationId xmlns:a16="http://schemas.microsoft.com/office/drawing/2014/main" id="{00000000-0008-0000-0100-0000AE020000}"/>
            </a:ext>
          </a:extLst>
        </xdr:cNvPr>
        <xdr:cNvCxnSpPr/>
      </xdr:nvCxnSpPr>
      <xdr:spPr>
        <a:xfrm flipV="1">
          <a:off x="17988280" y="17995718"/>
          <a:ext cx="78994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120122</xdr:rowOff>
    </xdr:from>
    <xdr:ext cx="469744" cy="259045"/>
    <xdr:sp macro="" textlink="">
      <xdr:nvSpPr>
        <xdr:cNvPr id="687" name="n_1aveValue【公民館】&#10;一人当たり面積">
          <a:extLst>
            <a:ext uri="{FF2B5EF4-FFF2-40B4-BE49-F238E27FC236}">
              <a16:creationId xmlns:a16="http://schemas.microsoft.com/office/drawing/2014/main" id="{00000000-0008-0000-0100-0000AF020000}"/>
            </a:ext>
          </a:extLst>
        </xdr:cNvPr>
        <xdr:cNvSpPr txBox="1"/>
      </xdr:nvSpPr>
      <xdr:spPr>
        <a:xfrm>
          <a:off x="18561127" y="1772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116495</xdr:rowOff>
    </xdr:from>
    <xdr:ext cx="469744" cy="259045"/>
    <xdr:sp macro="" textlink="">
      <xdr:nvSpPr>
        <xdr:cNvPr id="688" name="n_2aveValue【公民館】&#10;一人当たり面積">
          <a:extLst>
            <a:ext uri="{FF2B5EF4-FFF2-40B4-BE49-F238E27FC236}">
              <a16:creationId xmlns:a16="http://schemas.microsoft.com/office/drawing/2014/main" id="{00000000-0008-0000-0100-0000B0020000}"/>
            </a:ext>
          </a:extLst>
        </xdr:cNvPr>
        <xdr:cNvSpPr txBox="1"/>
      </xdr:nvSpPr>
      <xdr:spPr>
        <a:xfrm>
          <a:off x="17776267" y="18053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115769</xdr:rowOff>
    </xdr:from>
    <xdr:ext cx="469744" cy="259045"/>
    <xdr:sp macro="" textlink="">
      <xdr:nvSpPr>
        <xdr:cNvPr id="689" name="n_3aveValue【公民館】&#10;一人当たり面積">
          <a:extLst>
            <a:ext uri="{FF2B5EF4-FFF2-40B4-BE49-F238E27FC236}">
              <a16:creationId xmlns:a16="http://schemas.microsoft.com/office/drawing/2014/main" id="{00000000-0008-0000-0100-0000B1020000}"/>
            </a:ext>
          </a:extLst>
        </xdr:cNvPr>
        <xdr:cNvSpPr txBox="1"/>
      </xdr:nvSpPr>
      <xdr:spPr>
        <a:xfrm>
          <a:off x="17001567" y="17717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119034</xdr:rowOff>
    </xdr:from>
    <xdr:ext cx="469744" cy="259045"/>
    <xdr:sp macro="" textlink="">
      <xdr:nvSpPr>
        <xdr:cNvPr id="690" name="n_4aveValue【公民館】&#10;一人当たり面積">
          <a:extLst>
            <a:ext uri="{FF2B5EF4-FFF2-40B4-BE49-F238E27FC236}">
              <a16:creationId xmlns:a16="http://schemas.microsoft.com/office/drawing/2014/main" id="{00000000-0008-0000-0100-0000B2020000}"/>
            </a:ext>
          </a:extLst>
        </xdr:cNvPr>
        <xdr:cNvSpPr txBox="1"/>
      </xdr:nvSpPr>
      <xdr:spPr>
        <a:xfrm>
          <a:off x="16226867" y="17721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100165</xdr:rowOff>
    </xdr:from>
    <xdr:ext cx="469744" cy="259045"/>
    <xdr:sp macro="" textlink="">
      <xdr:nvSpPr>
        <xdr:cNvPr id="691" name="n_1mainValue【公民館】&#10;一人当たり面積">
          <a:extLst>
            <a:ext uri="{FF2B5EF4-FFF2-40B4-BE49-F238E27FC236}">
              <a16:creationId xmlns:a16="http://schemas.microsoft.com/office/drawing/2014/main" id="{00000000-0008-0000-0100-0000B3020000}"/>
            </a:ext>
          </a:extLst>
        </xdr:cNvPr>
        <xdr:cNvSpPr txBox="1"/>
      </xdr:nvSpPr>
      <xdr:spPr>
        <a:xfrm>
          <a:off x="18561127" y="18037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128832</xdr:rowOff>
    </xdr:from>
    <xdr:ext cx="469744" cy="259045"/>
    <xdr:sp macro="" textlink="">
      <xdr:nvSpPr>
        <xdr:cNvPr id="692" name="n_2mainValue【公民館】&#10;一人当たり面積">
          <a:extLst>
            <a:ext uri="{FF2B5EF4-FFF2-40B4-BE49-F238E27FC236}">
              <a16:creationId xmlns:a16="http://schemas.microsoft.com/office/drawing/2014/main" id="{00000000-0008-0000-0100-0000B4020000}"/>
            </a:ext>
          </a:extLst>
        </xdr:cNvPr>
        <xdr:cNvSpPr txBox="1"/>
      </xdr:nvSpPr>
      <xdr:spPr>
        <a:xfrm>
          <a:off x="17776267" y="17731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93" name="正方形/長方形 692">
          <a:extLst>
            <a:ext uri="{FF2B5EF4-FFF2-40B4-BE49-F238E27FC236}">
              <a16:creationId xmlns:a16="http://schemas.microsoft.com/office/drawing/2014/main" id="{00000000-0008-0000-0100-0000B502000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94" name="正方形/長方形 693">
          <a:extLst>
            <a:ext uri="{FF2B5EF4-FFF2-40B4-BE49-F238E27FC236}">
              <a16:creationId xmlns:a16="http://schemas.microsoft.com/office/drawing/2014/main" id="{00000000-0008-0000-0100-0000B602000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95" name="テキスト ボックス 694">
          <a:extLst>
            <a:ext uri="{FF2B5EF4-FFF2-40B4-BE49-F238E27FC236}">
              <a16:creationId xmlns:a16="http://schemas.microsoft.com/office/drawing/2014/main" id="{00000000-0008-0000-0100-0000B702000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道路の一人当たり延長や橋りょう・トンネルの一人当たり有形固定資産額が低くなっているのは、当町は類似団体の中でも面積が小さい方であり、それに伴い道路延長が短いためと考えられる。</a:t>
          </a:r>
          <a:endParaRPr lang="ja-JP" altLang="ja-JP" sz="1400">
            <a:effectLst/>
          </a:endParaRPr>
        </a:p>
        <a:p>
          <a:r>
            <a:rPr kumimoji="1" lang="ja-JP" altLang="ja-JP" sz="1100">
              <a:solidFill>
                <a:schemeClr val="dk1"/>
              </a:solidFill>
              <a:effectLst/>
              <a:latin typeface="+mn-lt"/>
              <a:ea typeface="+mn-ea"/>
              <a:cs typeface="+mn-cs"/>
            </a:rPr>
            <a:t>　また、公営住宅の一人当たり面積も類似団体と比較して低くなっているが、町営住宅の２倍以上の住戸を有する県営住宅もあるため、需要は満たしていると認識している。</a:t>
          </a:r>
          <a:endParaRPr lang="ja-JP" altLang="ja-JP" sz="1400">
            <a:effectLst/>
          </a:endParaRPr>
        </a:p>
        <a:p>
          <a:r>
            <a:rPr kumimoji="1" lang="ja-JP" altLang="ja-JP" sz="1100">
              <a:solidFill>
                <a:schemeClr val="dk1"/>
              </a:solidFill>
              <a:effectLst/>
              <a:latin typeface="+mn-lt"/>
              <a:ea typeface="+mn-ea"/>
              <a:cs typeface="+mn-cs"/>
            </a:rPr>
            <a:t>　学校施設の有形固定資産減価償却率は類似団体と比較して低い数値を示しているが、これは中学校を平成２７年度に改築したためであり、残りの小学校２校は建設から４０年以上を経過し、老朽化への対応が課題となっている。</a:t>
          </a:r>
          <a:endParaRPr lang="ja-JP" altLang="ja-JP" sz="1400">
            <a:effectLst/>
          </a:endParaRPr>
        </a:p>
        <a:p>
          <a:r>
            <a:rPr kumimoji="1" lang="ja-JP" altLang="ja-JP" sz="1100">
              <a:solidFill>
                <a:schemeClr val="dk1"/>
              </a:solidFill>
              <a:effectLst/>
              <a:latin typeface="+mn-lt"/>
              <a:ea typeface="+mn-ea"/>
              <a:cs typeface="+mn-cs"/>
            </a:rPr>
            <a:t>　類似団体と比較して、保育所及び公民館の有形固定資産減価償却率が</a:t>
          </a:r>
          <a:r>
            <a:rPr kumimoji="1" lang="ja-JP" altLang="en-US" sz="1100">
              <a:solidFill>
                <a:schemeClr val="dk1"/>
              </a:solidFill>
              <a:effectLst/>
              <a:latin typeface="+mn-lt"/>
              <a:ea typeface="+mn-ea"/>
              <a:cs typeface="+mn-cs"/>
            </a:rPr>
            <a:t>高く</a:t>
          </a:r>
          <a:r>
            <a:rPr kumimoji="1" lang="ja-JP" altLang="ja-JP" sz="1100">
              <a:solidFill>
                <a:schemeClr val="dk1"/>
              </a:solidFill>
              <a:effectLst/>
              <a:latin typeface="+mn-lt"/>
              <a:ea typeface="+mn-ea"/>
              <a:cs typeface="+mn-cs"/>
            </a:rPr>
            <a:t>なっており、なかやま保育所は建設から１５年以上、中央公民館は４０年以上を経過している。長寿命化改修や更新等を計画的に行っていく必要がある。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10,722
10,659
31.15
5,682,282
5,404,017
269,621
3,315,720
4,954,258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43.4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138249</xdr:rowOff>
    </xdr:from>
    <xdr:to>
      <xdr:col>24</xdr:col>
      <xdr:colOff>62865</xdr:colOff>
      <xdr:row>42</xdr:row>
      <xdr:rowOff>63137</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086225" y="5670369"/>
          <a:ext cx="0" cy="14336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66964</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124960" y="7107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63137</xdr:rowOff>
    </xdr:from>
    <xdr:to>
      <xdr:col>24</xdr:col>
      <xdr:colOff>152400</xdr:colOff>
      <xdr:row>42</xdr:row>
      <xdr:rowOff>63137</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020820" y="71040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84926</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124960" y="544940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138249</xdr:rowOff>
    </xdr:from>
    <xdr:to>
      <xdr:col>24</xdr:col>
      <xdr:colOff>152400</xdr:colOff>
      <xdr:row>33</xdr:row>
      <xdr:rowOff>138249</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020820" y="56703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144253</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124960" y="61792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165826</xdr:rowOff>
    </xdr:from>
    <xdr:to>
      <xdr:col>24</xdr:col>
      <xdr:colOff>114300</xdr:colOff>
      <xdr:row>37</xdr:row>
      <xdr:rowOff>95976</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036060" y="62008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110308</xdr:rowOff>
    </xdr:from>
    <xdr:to>
      <xdr:col>20</xdr:col>
      <xdr:colOff>38100</xdr:colOff>
      <xdr:row>37</xdr:row>
      <xdr:rowOff>40458</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312160" y="614534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79284</xdr:rowOff>
    </xdr:from>
    <xdr:to>
      <xdr:col>15</xdr:col>
      <xdr:colOff>101600</xdr:colOff>
      <xdr:row>37</xdr:row>
      <xdr:rowOff>9434</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514600" y="61143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123372</xdr:rowOff>
    </xdr:from>
    <xdr:to>
      <xdr:col>10</xdr:col>
      <xdr:colOff>165100</xdr:colOff>
      <xdr:row>37</xdr:row>
      <xdr:rowOff>53522</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739900" y="61584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126637</xdr:rowOff>
    </xdr:from>
    <xdr:to>
      <xdr:col>6</xdr:col>
      <xdr:colOff>38100</xdr:colOff>
      <xdr:row>37</xdr:row>
      <xdr:rowOff>56787</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965200" y="61616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133169</xdr:rowOff>
    </xdr:from>
    <xdr:to>
      <xdr:col>24</xdr:col>
      <xdr:colOff>114300</xdr:colOff>
      <xdr:row>35</xdr:row>
      <xdr:rowOff>63319</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036060" y="58329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156046</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124960" y="5688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100511</xdr:rowOff>
    </xdr:from>
    <xdr:to>
      <xdr:col>20</xdr:col>
      <xdr:colOff>38100</xdr:colOff>
      <xdr:row>35</xdr:row>
      <xdr:rowOff>30661</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312160" y="58002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151311</xdr:rowOff>
    </xdr:from>
    <xdr:to>
      <xdr:col>24</xdr:col>
      <xdr:colOff>63500</xdr:colOff>
      <xdr:row>35</xdr:row>
      <xdr:rowOff>12519</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355340" y="5851071"/>
          <a:ext cx="731520" cy="28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74386</xdr:rowOff>
    </xdr:from>
    <xdr:to>
      <xdr:col>15</xdr:col>
      <xdr:colOff>101600</xdr:colOff>
      <xdr:row>35</xdr:row>
      <xdr:rowOff>4536</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514600" y="57741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125186</xdr:rowOff>
    </xdr:from>
    <xdr:to>
      <xdr:col>19</xdr:col>
      <xdr:colOff>177800</xdr:colOff>
      <xdr:row>34</xdr:row>
      <xdr:rowOff>151311</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565400" y="5824946"/>
          <a:ext cx="78994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31585</xdr:rowOff>
    </xdr:from>
    <xdr:ext cx="405111" cy="259045"/>
    <xdr:sp macro="" textlink="">
      <xdr:nvSpPr>
        <xdr:cNvPr id="80" name="n_1aveValue【図書館】&#10;有形固定資産減価償却率">
          <a:extLst>
            <a:ext uri="{FF2B5EF4-FFF2-40B4-BE49-F238E27FC236}">
              <a16:creationId xmlns:a16="http://schemas.microsoft.com/office/drawing/2014/main" id="{00000000-0008-0000-0200-000050000000}"/>
            </a:ext>
          </a:extLst>
        </xdr:cNvPr>
        <xdr:cNvSpPr txBox="1"/>
      </xdr:nvSpPr>
      <xdr:spPr>
        <a:xfrm>
          <a:off x="3170564" y="6234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561</xdr:rowOff>
    </xdr:from>
    <xdr:ext cx="405111" cy="259045"/>
    <xdr:sp macro="" textlink="">
      <xdr:nvSpPr>
        <xdr:cNvPr id="81" name="n_2aveValue【図書館】&#10;有形固定資産減価償却率">
          <a:extLst>
            <a:ext uri="{FF2B5EF4-FFF2-40B4-BE49-F238E27FC236}">
              <a16:creationId xmlns:a16="http://schemas.microsoft.com/office/drawing/2014/main" id="{00000000-0008-0000-0200-000051000000}"/>
            </a:ext>
          </a:extLst>
        </xdr:cNvPr>
        <xdr:cNvSpPr txBox="1"/>
      </xdr:nvSpPr>
      <xdr:spPr>
        <a:xfrm>
          <a:off x="2385704" y="6203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70049</xdr:rowOff>
    </xdr:from>
    <xdr:ext cx="405111" cy="259045"/>
    <xdr:sp macro="" textlink="">
      <xdr:nvSpPr>
        <xdr:cNvPr id="82" name="n_3aveValue【図書館】&#10;有形固定資産減価償却率">
          <a:extLst>
            <a:ext uri="{FF2B5EF4-FFF2-40B4-BE49-F238E27FC236}">
              <a16:creationId xmlns:a16="http://schemas.microsoft.com/office/drawing/2014/main" id="{00000000-0008-0000-0200-000052000000}"/>
            </a:ext>
          </a:extLst>
        </xdr:cNvPr>
        <xdr:cNvSpPr txBox="1"/>
      </xdr:nvSpPr>
      <xdr:spPr>
        <a:xfrm>
          <a:off x="1611004" y="5937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73314</xdr:rowOff>
    </xdr:from>
    <xdr:ext cx="405111" cy="259045"/>
    <xdr:sp macro="" textlink="">
      <xdr:nvSpPr>
        <xdr:cNvPr id="83" name="n_4aveValue【図書館】&#10;有形固定資産減価償却率">
          <a:extLst>
            <a:ext uri="{FF2B5EF4-FFF2-40B4-BE49-F238E27FC236}">
              <a16:creationId xmlns:a16="http://schemas.microsoft.com/office/drawing/2014/main" id="{00000000-0008-0000-0200-000053000000}"/>
            </a:ext>
          </a:extLst>
        </xdr:cNvPr>
        <xdr:cNvSpPr txBox="1"/>
      </xdr:nvSpPr>
      <xdr:spPr>
        <a:xfrm>
          <a:off x="836304" y="5940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47188</xdr:rowOff>
    </xdr:from>
    <xdr:ext cx="405111" cy="259045"/>
    <xdr:sp macro="" textlink="">
      <xdr:nvSpPr>
        <xdr:cNvPr id="84" name="n_1mainValue【図書館】&#10;有形固定資産減価償却率">
          <a:extLst>
            <a:ext uri="{FF2B5EF4-FFF2-40B4-BE49-F238E27FC236}">
              <a16:creationId xmlns:a16="http://schemas.microsoft.com/office/drawing/2014/main" id="{00000000-0008-0000-0200-000054000000}"/>
            </a:ext>
          </a:extLst>
        </xdr:cNvPr>
        <xdr:cNvSpPr txBox="1"/>
      </xdr:nvSpPr>
      <xdr:spPr>
        <a:xfrm>
          <a:off x="3170564" y="5579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21063</xdr:rowOff>
    </xdr:from>
    <xdr:ext cx="405111" cy="259045"/>
    <xdr:sp macro="" textlink="">
      <xdr:nvSpPr>
        <xdr:cNvPr id="85" name="n_2mainValue【図書館】&#10;有形固定資産減価償却率">
          <a:extLst>
            <a:ext uri="{FF2B5EF4-FFF2-40B4-BE49-F238E27FC236}">
              <a16:creationId xmlns:a16="http://schemas.microsoft.com/office/drawing/2014/main" id="{00000000-0008-0000-0200-000055000000}"/>
            </a:ext>
          </a:extLst>
        </xdr:cNvPr>
        <xdr:cNvSpPr txBox="1"/>
      </xdr:nvSpPr>
      <xdr:spPr>
        <a:xfrm>
          <a:off x="2385704" y="5553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6" name="正方形/長方形 85">
          <a:extLst>
            <a:ext uri="{FF2B5EF4-FFF2-40B4-BE49-F238E27FC236}">
              <a16:creationId xmlns:a16="http://schemas.microsoft.com/office/drawing/2014/main" id="{00000000-0008-0000-0200-00005600000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7" name="正方形/長方形 86">
          <a:extLst>
            <a:ext uri="{FF2B5EF4-FFF2-40B4-BE49-F238E27FC236}">
              <a16:creationId xmlns:a16="http://schemas.microsoft.com/office/drawing/2014/main" id="{00000000-0008-0000-0200-00005700000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8" name="正方形/長方形 87">
          <a:extLst>
            <a:ext uri="{FF2B5EF4-FFF2-40B4-BE49-F238E27FC236}">
              <a16:creationId xmlns:a16="http://schemas.microsoft.com/office/drawing/2014/main" id="{00000000-0008-0000-0200-00005800000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9" name="正方形/長方形 88">
          <a:extLst>
            <a:ext uri="{FF2B5EF4-FFF2-40B4-BE49-F238E27FC236}">
              <a16:creationId xmlns:a16="http://schemas.microsoft.com/office/drawing/2014/main" id="{00000000-0008-0000-0200-00005900000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0" name="正方形/長方形 89">
          <a:extLst>
            <a:ext uri="{FF2B5EF4-FFF2-40B4-BE49-F238E27FC236}">
              <a16:creationId xmlns:a16="http://schemas.microsoft.com/office/drawing/2014/main" id="{00000000-0008-0000-0200-00005A000000}"/>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1" name="正方形/長方形 90">
          <a:extLst>
            <a:ext uri="{FF2B5EF4-FFF2-40B4-BE49-F238E27FC236}">
              <a16:creationId xmlns:a16="http://schemas.microsoft.com/office/drawing/2014/main" id="{00000000-0008-0000-0200-00005B00000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4" name="テキスト ボックス 93">
          <a:extLst>
            <a:ext uri="{FF2B5EF4-FFF2-40B4-BE49-F238E27FC236}">
              <a16:creationId xmlns:a16="http://schemas.microsoft.com/office/drawing/2014/main" id="{00000000-0008-0000-0200-00005E000000}"/>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5" name="直線コネクタ 94">
          <a:extLst>
            <a:ext uri="{FF2B5EF4-FFF2-40B4-BE49-F238E27FC236}">
              <a16:creationId xmlns:a16="http://schemas.microsoft.com/office/drawing/2014/main" id="{00000000-0008-0000-0200-00005F000000}"/>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6" name="直線コネクタ 95">
          <a:extLst>
            <a:ext uri="{FF2B5EF4-FFF2-40B4-BE49-F238E27FC236}">
              <a16:creationId xmlns:a16="http://schemas.microsoft.com/office/drawing/2014/main" id="{00000000-0008-0000-0200-000060000000}"/>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97" name="テキスト ボックス 96">
          <a:extLst>
            <a:ext uri="{FF2B5EF4-FFF2-40B4-BE49-F238E27FC236}">
              <a16:creationId xmlns:a16="http://schemas.microsoft.com/office/drawing/2014/main" id="{00000000-0008-0000-0200-000061000000}"/>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98" name="直線コネクタ 97">
          <a:extLst>
            <a:ext uri="{FF2B5EF4-FFF2-40B4-BE49-F238E27FC236}">
              <a16:creationId xmlns:a16="http://schemas.microsoft.com/office/drawing/2014/main" id="{00000000-0008-0000-0200-000062000000}"/>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99" name="テキスト ボックス 98">
          <a:extLst>
            <a:ext uri="{FF2B5EF4-FFF2-40B4-BE49-F238E27FC236}">
              <a16:creationId xmlns:a16="http://schemas.microsoft.com/office/drawing/2014/main" id="{00000000-0008-0000-0200-000063000000}"/>
            </a:ext>
          </a:extLst>
        </xdr:cNvPr>
        <xdr:cNvSpPr txBox="1"/>
      </xdr:nvSpPr>
      <xdr:spPr>
        <a:xfrm>
          <a:off x="540530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0" name="直線コネクタ 99">
          <a:extLst>
            <a:ext uri="{FF2B5EF4-FFF2-40B4-BE49-F238E27FC236}">
              <a16:creationId xmlns:a16="http://schemas.microsoft.com/office/drawing/2014/main" id="{00000000-0008-0000-0200-000064000000}"/>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1" name="テキスト ボックス 100">
          <a:extLst>
            <a:ext uri="{FF2B5EF4-FFF2-40B4-BE49-F238E27FC236}">
              <a16:creationId xmlns:a16="http://schemas.microsoft.com/office/drawing/2014/main" id="{00000000-0008-0000-0200-000065000000}"/>
            </a:ext>
          </a:extLst>
        </xdr:cNvPr>
        <xdr:cNvSpPr txBox="1"/>
      </xdr:nvSpPr>
      <xdr:spPr>
        <a:xfrm>
          <a:off x="540530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540530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6" name="【図書館】&#10;一人当たり面積グラフ枠">
          <a:extLst>
            <a:ext uri="{FF2B5EF4-FFF2-40B4-BE49-F238E27FC236}">
              <a16:creationId xmlns:a16="http://schemas.microsoft.com/office/drawing/2014/main" id="{00000000-0008-0000-0200-00006A000000}"/>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80772</xdr:rowOff>
    </xdr:from>
    <xdr:to>
      <xdr:col>54</xdr:col>
      <xdr:colOff>189865</xdr:colOff>
      <xdr:row>41</xdr:row>
      <xdr:rowOff>87630</xdr:rowOff>
    </xdr:to>
    <xdr:cxnSp macro="">
      <xdr:nvCxnSpPr>
        <xdr:cNvPr id="107" name="直線コネクタ 106">
          <a:extLst>
            <a:ext uri="{FF2B5EF4-FFF2-40B4-BE49-F238E27FC236}">
              <a16:creationId xmlns:a16="http://schemas.microsoft.com/office/drawing/2014/main" id="{00000000-0008-0000-0200-00006B000000}"/>
            </a:ext>
          </a:extLst>
        </xdr:cNvPr>
        <xdr:cNvCxnSpPr/>
      </xdr:nvCxnSpPr>
      <xdr:spPr>
        <a:xfrm flipV="1">
          <a:off x="9219565" y="5780532"/>
          <a:ext cx="0" cy="1180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08" name="【図書館】&#10;一人当たり面積最小値テキスト">
          <a:extLst>
            <a:ext uri="{FF2B5EF4-FFF2-40B4-BE49-F238E27FC236}">
              <a16:creationId xmlns:a16="http://schemas.microsoft.com/office/drawing/2014/main" id="{00000000-0008-0000-0200-00006C000000}"/>
            </a:ext>
          </a:extLst>
        </xdr:cNvPr>
        <xdr:cNvSpPr txBox="1"/>
      </xdr:nvSpPr>
      <xdr:spPr>
        <a:xfrm>
          <a:off x="9258300" y="696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09" name="直線コネクタ 108">
          <a:extLst>
            <a:ext uri="{FF2B5EF4-FFF2-40B4-BE49-F238E27FC236}">
              <a16:creationId xmlns:a16="http://schemas.microsoft.com/office/drawing/2014/main" id="{00000000-0008-0000-0200-00006D000000}"/>
            </a:ext>
          </a:extLst>
        </xdr:cNvPr>
        <xdr:cNvCxnSpPr/>
      </xdr:nvCxnSpPr>
      <xdr:spPr>
        <a:xfrm>
          <a:off x="9154160" y="69608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27449</xdr:rowOff>
    </xdr:from>
    <xdr:ext cx="469744" cy="259045"/>
    <xdr:sp macro="" textlink="">
      <xdr:nvSpPr>
        <xdr:cNvPr id="110" name="【図書館】&#10;一人当たり面積最大値テキスト">
          <a:extLst>
            <a:ext uri="{FF2B5EF4-FFF2-40B4-BE49-F238E27FC236}">
              <a16:creationId xmlns:a16="http://schemas.microsoft.com/office/drawing/2014/main" id="{00000000-0008-0000-0200-00006E000000}"/>
            </a:ext>
          </a:extLst>
        </xdr:cNvPr>
        <xdr:cNvSpPr txBox="1"/>
      </xdr:nvSpPr>
      <xdr:spPr>
        <a:xfrm>
          <a:off x="9258300" y="5559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80772</xdr:rowOff>
    </xdr:from>
    <xdr:to>
      <xdr:col>55</xdr:col>
      <xdr:colOff>88900</xdr:colOff>
      <xdr:row>34</xdr:row>
      <xdr:rowOff>80772</xdr:rowOff>
    </xdr:to>
    <xdr:cxnSp macro="">
      <xdr:nvCxnSpPr>
        <xdr:cNvPr id="111" name="直線コネクタ 110">
          <a:extLst>
            <a:ext uri="{FF2B5EF4-FFF2-40B4-BE49-F238E27FC236}">
              <a16:creationId xmlns:a16="http://schemas.microsoft.com/office/drawing/2014/main" id="{00000000-0008-0000-0200-00006F000000}"/>
            </a:ext>
          </a:extLst>
        </xdr:cNvPr>
        <xdr:cNvCxnSpPr/>
      </xdr:nvCxnSpPr>
      <xdr:spPr>
        <a:xfrm>
          <a:off x="9154160" y="57805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81551</xdr:rowOff>
    </xdr:from>
    <xdr:ext cx="469744" cy="259045"/>
    <xdr:sp macro="" textlink="">
      <xdr:nvSpPr>
        <xdr:cNvPr id="112" name="【図書館】&#10;一人当たり面積平均値テキスト">
          <a:extLst>
            <a:ext uri="{FF2B5EF4-FFF2-40B4-BE49-F238E27FC236}">
              <a16:creationId xmlns:a16="http://schemas.microsoft.com/office/drawing/2014/main" id="{00000000-0008-0000-0200-000070000000}"/>
            </a:ext>
          </a:extLst>
        </xdr:cNvPr>
        <xdr:cNvSpPr txBox="1"/>
      </xdr:nvSpPr>
      <xdr:spPr>
        <a:xfrm>
          <a:off x="9258300" y="64518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103124</xdr:rowOff>
    </xdr:from>
    <xdr:to>
      <xdr:col>55</xdr:col>
      <xdr:colOff>50800</xdr:colOff>
      <xdr:row>39</xdr:row>
      <xdr:rowOff>33274</xdr:rowOff>
    </xdr:to>
    <xdr:sp macro="" textlink="">
      <xdr:nvSpPr>
        <xdr:cNvPr id="113" name="フローチャート: 判断 112">
          <a:extLst>
            <a:ext uri="{FF2B5EF4-FFF2-40B4-BE49-F238E27FC236}">
              <a16:creationId xmlns:a16="http://schemas.microsoft.com/office/drawing/2014/main" id="{00000000-0008-0000-0200-000071000000}"/>
            </a:ext>
          </a:extLst>
        </xdr:cNvPr>
        <xdr:cNvSpPr/>
      </xdr:nvSpPr>
      <xdr:spPr>
        <a:xfrm>
          <a:off x="9192260" y="64734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121412</xdr:rowOff>
    </xdr:from>
    <xdr:to>
      <xdr:col>50</xdr:col>
      <xdr:colOff>165100</xdr:colOff>
      <xdr:row>39</xdr:row>
      <xdr:rowOff>51562</xdr:rowOff>
    </xdr:to>
    <xdr:sp macro="" textlink="">
      <xdr:nvSpPr>
        <xdr:cNvPr id="114" name="フローチャート: 判断 113">
          <a:extLst>
            <a:ext uri="{FF2B5EF4-FFF2-40B4-BE49-F238E27FC236}">
              <a16:creationId xmlns:a16="http://schemas.microsoft.com/office/drawing/2014/main" id="{00000000-0008-0000-0200-000072000000}"/>
            </a:ext>
          </a:extLst>
        </xdr:cNvPr>
        <xdr:cNvSpPr/>
      </xdr:nvSpPr>
      <xdr:spPr>
        <a:xfrm>
          <a:off x="8445500" y="64917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135128</xdr:rowOff>
    </xdr:from>
    <xdr:to>
      <xdr:col>46</xdr:col>
      <xdr:colOff>38100</xdr:colOff>
      <xdr:row>39</xdr:row>
      <xdr:rowOff>65278</xdr:rowOff>
    </xdr:to>
    <xdr:sp macro="" textlink="">
      <xdr:nvSpPr>
        <xdr:cNvPr id="115" name="フローチャート: 判断 114">
          <a:extLst>
            <a:ext uri="{FF2B5EF4-FFF2-40B4-BE49-F238E27FC236}">
              <a16:creationId xmlns:a16="http://schemas.microsoft.com/office/drawing/2014/main" id="{00000000-0008-0000-0200-000073000000}"/>
            </a:ext>
          </a:extLst>
        </xdr:cNvPr>
        <xdr:cNvSpPr/>
      </xdr:nvSpPr>
      <xdr:spPr>
        <a:xfrm>
          <a:off x="7670800" y="650544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16256</xdr:rowOff>
    </xdr:from>
    <xdr:to>
      <xdr:col>41</xdr:col>
      <xdr:colOff>101600</xdr:colOff>
      <xdr:row>38</xdr:row>
      <xdr:rowOff>117856</xdr:rowOff>
    </xdr:to>
    <xdr:sp macro="" textlink="">
      <xdr:nvSpPr>
        <xdr:cNvPr id="116" name="フローチャート: 判断 115">
          <a:extLst>
            <a:ext uri="{FF2B5EF4-FFF2-40B4-BE49-F238E27FC236}">
              <a16:creationId xmlns:a16="http://schemas.microsoft.com/office/drawing/2014/main" id="{00000000-0008-0000-0200-000074000000}"/>
            </a:ext>
          </a:extLst>
        </xdr:cNvPr>
        <xdr:cNvSpPr/>
      </xdr:nvSpPr>
      <xdr:spPr>
        <a:xfrm>
          <a:off x="6873240" y="6386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80264</xdr:rowOff>
    </xdr:from>
    <xdr:to>
      <xdr:col>36</xdr:col>
      <xdr:colOff>165100</xdr:colOff>
      <xdr:row>39</xdr:row>
      <xdr:rowOff>10414</xdr:rowOff>
    </xdr:to>
    <xdr:sp macro="" textlink="">
      <xdr:nvSpPr>
        <xdr:cNvPr id="117" name="フローチャート: 判断 116">
          <a:extLst>
            <a:ext uri="{FF2B5EF4-FFF2-40B4-BE49-F238E27FC236}">
              <a16:creationId xmlns:a16="http://schemas.microsoft.com/office/drawing/2014/main" id="{00000000-0008-0000-0200-000075000000}"/>
            </a:ext>
          </a:extLst>
        </xdr:cNvPr>
        <xdr:cNvSpPr/>
      </xdr:nvSpPr>
      <xdr:spPr>
        <a:xfrm>
          <a:off x="6098540" y="64505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8" name="テキスト ボックス 117">
          <a:extLst>
            <a:ext uri="{FF2B5EF4-FFF2-40B4-BE49-F238E27FC236}">
              <a16:creationId xmlns:a16="http://schemas.microsoft.com/office/drawing/2014/main" id="{00000000-0008-0000-0200-000076000000}"/>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9" name="テキスト ボックス 118">
          <a:extLst>
            <a:ext uri="{FF2B5EF4-FFF2-40B4-BE49-F238E27FC236}">
              <a16:creationId xmlns:a16="http://schemas.microsoft.com/office/drawing/2014/main" id="{00000000-0008-0000-0200-000077000000}"/>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00000000-0008-0000-0200-000078000000}"/>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00000000-0008-0000-0200-000079000000}"/>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00000000-0008-0000-0200-00007A00000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254</xdr:rowOff>
    </xdr:from>
    <xdr:to>
      <xdr:col>55</xdr:col>
      <xdr:colOff>50800</xdr:colOff>
      <xdr:row>37</xdr:row>
      <xdr:rowOff>101854</xdr:rowOff>
    </xdr:to>
    <xdr:sp macro="" textlink="">
      <xdr:nvSpPr>
        <xdr:cNvPr id="123" name="楕円 122">
          <a:extLst>
            <a:ext uri="{FF2B5EF4-FFF2-40B4-BE49-F238E27FC236}">
              <a16:creationId xmlns:a16="http://schemas.microsoft.com/office/drawing/2014/main" id="{00000000-0008-0000-0200-00007B000000}"/>
            </a:ext>
          </a:extLst>
        </xdr:cNvPr>
        <xdr:cNvSpPr/>
      </xdr:nvSpPr>
      <xdr:spPr>
        <a:xfrm>
          <a:off x="9192260" y="620293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23131</xdr:rowOff>
    </xdr:from>
    <xdr:ext cx="469744" cy="259045"/>
    <xdr:sp macro="" textlink="">
      <xdr:nvSpPr>
        <xdr:cNvPr id="124" name="【図書館】&#10;一人当たり面積該当値テキスト">
          <a:extLst>
            <a:ext uri="{FF2B5EF4-FFF2-40B4-BE49-F238E27FC236}">
              <a16:creationId xmlns:a16="http://schemas.microsoft.com/office/drawing/2014/main" id="{00000000-0008-0000-0200-00007C000000}"/>
            </a:ext>
          </a:extLst>
        </xdr:cNvPr>
        <xdr:cNvSpPr txBox="1"/>
      </xdr:nvSpPr>
      <xdr:spPr>
        <a:xfrm>
          <a:off x="9258300" y="6058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13970</xdr:rowOff>
    </xdr:from>
    <xdr:to>
      <xdr:col>50</xdr:col>
      <xdr:colOff>165100</xdr:colOff>
      <xdr:row>37</xdr:row>
      <xdr:rowOff>115570</xdr:rowOff>
    </xdr:to>
    <xdr:sp macro="" textlink="">
      <xdr:nvSpPr>
        <xdr:cNvPr id="125" name="楕円 124">
          <a:extLst>
            <a:ext uri="{FF2B5EF4-FFF2-40B4-BE49-F238E27FC236}">
              <a16:creationId xmlns:a16="http://schemas.microsoft.com/office/drawing/2014/main" id="{00000000-0008-0000-0200-00007D000000}"/>
            </a:ext>
          </a:extLst>
        </xdr:cNvPr>
        <xdr:cNvSpPr/>
      </xdr:nvSpPr>
      <xdr:spPr>
        <a:xfrm>
          <a:off x="8445500" y="621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51054</xdr:rowOff>
    </xdr:from>
    <xdr:to>
      <xdr:col>55</xdr:col>
      <xdr:colOff>0</xdr:colOff>
      <xdr:row>37</xdr:row>
      <xdr:rowOff>64770</xdr:rowOff>
    </xdr:to>
    <xdr:cxnSp macro="">
      <xdr:nvCxnSpPr>
        <xdr:cNvPr id="126" name="直線コネクタ 125">
          <a:extLst>
            <a:ext uri="{FF2B5EF4-FFF2-40B4-BE49-F238E27FC236}">
              <a16:creationId xmlns:a16="http://schemas.microsoft.com/office/drawing/2014/main" id="{00000000-0008-0000-0200-00007E000000}"/>
            </a:ext>
          </a:extLst>
        </xdr:cNvPr>
        <xdr:cNvCxnSpPr/>
      </xdr:nvCxnSpPr>
      <xdr:spPr>
        <a:xfrm flipV="1">
          <a:off x="8496300" y="6253734"/>
          <a:ext cx="7239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23114</xdr:rowOff>
    </xdr:from>
    <xdr:to>
      <xdr:col>46</xdr:col>
      <xdr:colOff>38100</xdr:colOff>
      <xdr:row>37</xdr:row>
      <xdr:rowOff>124714</xdr:rowOff>
    </xdr:to>
    <xdr:sp macro="" textlink="">
      <xdr:nvSpPr>
        <xdr:cNvPr id="127" name="楕円 126">
          <a:extLst>
            <a:ext uri="{FF2B5EF4-FFF2-40B4-BE49-F238E27FC236}">
              <a16:creationId xmlns:a16="http://schemas.microsoft.com/office/drawing/2014/main" id="{00000000-0008-0000-0200-00007F000000}"/>
            </a:ext>
          </a:extLst>
        </xdr:cNvPr>
        <xdr:cNvSpPr/>
      </xdr:nvSpPr>
      <xdr:spPr>
        <a:xfrm>
          <a:off x="7670800" y="62257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64770</xdr:rowOff>
    </xdr:from>
    <xdr:to>
      <xdr:col>50</xdr:col>
      <xdr:colOff>114300</xdr:colOff>
      <xdr:row>37</xdr:row>
      <xdr:rowOff>73914</xdr:rowOff>
    </xdr:to>
    <xdr:cxnSp macro="">
      <xdr:nvCxnSpPr>
        <xdr:cNvPr id="128" name="直線コネクタ 127">
          <a:extLst>
            <a:ext uri="{FF2B5EF4-FFF2-40B4-BE49-F238E27FC236}">
              <a16:creationId xmlns:a16="http://schemas.microsoft.com/office/drawing/2014/main" id="{00000000-0008-0000-0200-000080000000}"/>
            </a:ext>
          </a:extLst>
        </xdr:cNvPr>
        <xdr:cNvCxnSpPr/>
      </xdr:nvCxnSpPr>
      <xdr:spPr>
        <a:xfrm flipV="1">
          <a:off x="7713980" y="6267450"/>
          <a:ext cx="7823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42689</xdr:rowOff>
    </xdr:from>
    <xdr:ext cx="469744" cy="259045"/>
    <xdr:sp macro="" textlink="">
      <xdr:nvSpPr>
        <xdr:cNvPr id="129" name="n_1aveValue【図書館】&#10;一人当たり面積">
          <a:extLst>
            <a:ext uri="{FF2B5EF4-FFF2-40B4-BE49-F238E27FC236}">
              <a16:creationId xmlns:a16="http://schemas.microsoft.com/office/drawing/2014/main" id="{00000000-0008-0000-0200-000081000000}"/>
            </a:ext>
          </a:extLst>
        </xdr:cNvPr>
        <xdr:cNvSpPr txBox="1"/>
      </xdr:nvSpPr>
      <xdr:spPr>
        <a:xfrm>
          <a:off x="8271587" y="6580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56405</xdr:rowOff>
    </xdr:from>
    <xdr:ext cx="469744" cy="259045"/>
    <xdr:sp macro="" textlink="">
      <xdr:nvSpPr>
        <xdr:cNvPr id="130" name="n_2aveValue【図書館】&#10;一人当たり面積">
          <a:extLst>
            <a:ext uri="{FF2B5EF4-FFF2-40B4-BE49-F238E27FC236}">
              <a16:creationId xmlns:a16="http://schemas.microsoft.com/office/drawing/2014/main" id="{00000000-0008-0000-0200-000082000000}"/>
            </a:ext>
          </a:extLst>
        </xdr:cNvPr>
        <xdr:cNvSpPr txBox="1"/>
      </xdr:nvSpPr>
      <xdr:spPr>
        <a:xfrm>
          <a:off x="7509587" y="6594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134383</xdr:rowOff>
    </xdr:from>
    <xdr:ext cx="469744" cy="259045"/>
    <xdr:sp macro="" textlink="">
      <xdr:nvSpPr>
        <xdr:cNvPr id="131" name="n_3aveValue【図書館】&#10;一人当たり面積">
          <a:extLst>
            <a:ext uri="{FF2B5EF4-FFF2-40B4-BE49-F238E27FC236}">
              <a16:creationId xmlns:a16="http://schemas.microsoft.com/office/drawing/2014/main" id="{00000000-0008-0000-0200-000083000000}"/>
            </a:ext>
          </a:extLst>
        </xdr:cNvPr>
        <xdr:cNvSpPr txBox="1"/>
      </xdr:nvSpPr>
      <xdr:spPr>
        <a:xfrm>
          <a:off x="6712027" y="6169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26941</xdr:rowOff>
    </xdr:from>
    <xdr:ext cx="469744" cy="259045"/>
    <xdr:sp macro="" textlink="">
      <xdr:nvSpPr>
        <xdr:cNvPr id="132" name="n_4aveValue【図書館】&#10;一人当たり面積">
          <a:extLst>
            <a:ext uri="{FF2B5EF4-FFF2-40B4-BE49-F238E27FC236}">
              <a16:creationId xmlns:a16="http://schemas.microsoft.com/office/drawing/2014/main" id="{00000000-0008-0000-0200-000084000000}"/>
            </a:ext>
          </a:extLst>
        </xdr:cNvPr>
        <xdr:cNvSpPr txBox="1"/>
      </xdr:nvSpPr>
      <xdr:spPr>
        <a:xfrm>
          <a:off x="5937327" y="622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132097</xdr:rowOff>
    </xdr:from>
    <xdr:ext cx="469744" cy="259045"/>
    <xdr:sp macro="" textlink="">
      <xdr:nvSpPr>
        <xdr:cNvPr id="133" name="n_1mainValue【図書館】&#10;一人当たり面積">
          <a:extLst>
            <a:ext uri="{FF2B5EF4-FFF2-40B4-BE49-F238E27FC236}">
              <a16:creationId xmlns:a16="http://schemas.microsoft.com/office/drawing/2014/main" id="{00000000-0008-0000-0200-000085000000}"/>
            </a:ext>
          </a:extLst>
        </xdr:cNvPr>
        <xdr:cNvSpPr txBox="1"/>
      </xdr:nvSpPr>
      <xdr:spPr>
        <a:xfrm>
          <a:off x="8271587" y="599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141241</xdr:rowOff>
    </xdr:from>
    <xdr:ext cx="469744" cy="259045"/>
    <xdr:sp macro="" textlink="">
      <xdr:nvSpPr>
        <xdr:cNvPr id="134" name="n_2mainValue【図書館】&#10;一人当たり面積">
          <a:extLst>
            <a:ext uri="{FF2B5EF4-FFF2-40B4-BE49-F238E27FC236}">
              <a16:creationId xmlns:a16="http://schemas.microsoft.com/office/drawing/2014/main" id="{00000000-0008-0000-0200-000086000000}"/>
            </a:ext>
          </a:extLst>
        </xdr:cNvPr>
        <xdr:cNvSpPr txBox="1"/>
      </xdr:nvSpPr>
      <xdr:spPr>
        <a:xfrm>
          <a:off x="7509587" y="6008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5" name="正方形/長方形 134">
          <a:extLst>
            <a:ext uri="{FF2B5EF4-FFF2-40B4-BE49-F238E27FC236}">
              <a16:creationId xmlns:a16="http://schemas.microsoft.com/office/drawing/2014/main" id="{00000000-0008-0000-0200-00008700000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6" name="正方形/長方形 135">
          <a:extLst>
            <a:ext uri="{FF2B5EF4-FFF2-40B4-BE49-F238E27FC236}">
              <a16:creationId xmlns:a16="http://schemas.microsoft.com/office/drawing/2014/main" id="{00000000-0008-0000-0200-00008800000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7" name="正方形/長方形 136">
          <a:extLst>
            <a:ext uri="{FF2B5EF4-FFF2-40B4-BE49-F238E27FC236}">
              <a16:creationId xmlns:a16="http://schemas.microsoft.com/office/drawing/2014/main" id="{00000000-0008-0000-0200-00008900000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8" name="正方形/長方形 137">
          <a:extLst>
            <a:ext uri="{FF2B5EF4-FFF2-40B4-BE49-F238E27FC236}">
              <a16:creationId xmlns:a16="http://schemas.microsoft.com/office/drawing/2014/main" id="{00000000-0008-0000-0200-00008A00000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9" name="正方形/長方形 138">
          <a:extLst>
            <a:ext uri="{FF2B5EF4-FFF2-40B4-BE49-F238E27FC236}">
              <a16:creationId xmlns:a16="http://schemas.microsoft.com/office/drawing/2014/main" id="{00000000-0008-0000-0200-00008B00000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0" name="正方形/長方形 139">
          <a:extLst>
            <a:ext uri="{FF2B5EF4-FFF2-40B4-BE49-F238E27FC236}">
              <a16:creationId xmlns:a16="http://schemas.microsoft.com/office/drawing/2014/main" id="{00000000-0008-0000-0200-00008C00000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1" name="正方形/長方形 140">
          <a:extLst>
            <a:ext uri="{FF2B5EF4-FFF2-40B4-BE49-F238E27FC236}">
              <a16:creationId xmlns:a16="http://schemas.microsoft.com/office/drawing/2014/main" id="{00000000-0008-0000-0200-00008D00000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2" name="正方形/長方形 141">
          <a:extLst>
            <a:ext uri="{FF2B5EF4-FFF2-40B4-BE49-F238E27FC236}">
              <a16:creationId xmlns:a16="http://schemas.microsoft.com/office/drawing/2014/main" id="{00000000-0008-0000-0200-00008E00000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3" name="テキスト ボックス 142">
          <a:extLst>
            <a:ext uri="{FF2B5EF4-FFF2-40B4-BE49-F238E27FC236}">
              <a16:creationId xmlns:a16="http://schemas.microsoft.com/office/drawing/2014/main" id="{00000000-0008-0000-0200-00008F000000}"/>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4" name="直線コネクタ 143">
          <a:extLst>
            <a:ext uri="{FF2B5EF4-FFF2-40B4-BE49-F238E27FC236}">
              <a16:creationId xmlns:a16="http://schemas.microsoft.com/office/drawing/2014/main" id="{00000000-0008-0000-0200-00009000000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45" name="テキスト ボックス 144">
          <a:extLst>
            <a:ext uri="{FF2B5EF4-FFF2-40B4-BE49-F238E27FC236}">
              <a16:creationId xmlns:a16="http://schemas.microsoft.com/office/drawing/2014/main" id="{00000000-0008-0000-0200-00009100000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46" name="直線コネクタ 145">
          <a:extLst>
            <a:ext uri="{FF2B5EF4-FFF2-40B4-BE49-F238E27FC236}">
              <a16:creationId xmlns:a16="http://schemas.microsoft.com/office/drawing/2014/main" id="{00000000-0008-0000-0200-000092000000}"/>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47" name="テキスト ボックス 146">
          <a:extLst>
            <a:ext uri="{FF2B5EF4-FFF2-40B4-BE49-F238E27FC236}">
              <a16:creationId xmlns:a16="http://schemas.microsoft.com/office/drawing/2014/main" id="{00000000-0008-0000-0200-000093000000}"/>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48" name="直線コネクタ 147">
          <a:extLst>
            <a:ext uri="{FF2B5EF4-FFF2-40B4-BE49-F238E27FC236}">
              <a16:creationId xmlns:a16="http://schemas.microsoft.com/office/drawing/2014/main" id="{00000000-0008-0000-0200-000094000000}"/>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49" name="テキスト ボックス 148">
          <a:extLst>
            <a:ext uri="{FF2B5EF4-FFF2-40B4-BE49-F238E27FC236}">
              <a16:creationId xmlns:a16="http://schemas.microsoft.com/office/drawing/2014/main" id="{00000000-0008-0000-0200-000095000000}"/>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0" name="直線コネクタ 149">
          <a:extLst>
            <a:ext uri="{FF2B5EF4-FFF2-40B4-BE49-F238E27FC236}">
              <a16:creationId xmlns:a16="http://schemas.microsoft.com/office/drawing/2014/main" id="{00000000-0008-0000-0200-000096000000}"/>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1" name="テキスト ボックス 150">
          <a:extLst>
            <a:ext uri="{FF2B5EF4-FFF2-40B4-BE49-F238E27FC236}">
              <a16:creationId xmlns:a16="http://schemas.microsoft.com/office/drawing/2014/main" id="{00000000-0008-0000-0200-000097000000}"/>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2" name="直線コネクタ 151">
          <a:extLst>
            <a:ext uri="{FF2B5EF4-FFF2-40B4-BE49-F238E27FC236}">
              <a16:creationId xmlns:a16="http://schemas.microsoft.com/office/drawing/2014/main" id="{00000000-0008-0000-0200-000098000000}"/>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3" name="テキスト ボックス 152">
          <a:extLst>
            <a:ext uri="{FF2B5EF4-FFF2-40B4-BE49-F238E27FC236}">
              <a16:creationId xmlns:a16="http://schemas.microsoft.com/office/drawing/2014/main" id="{00000000-0008-0000-0200-000099000000}"/>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4" name="直線コネクタ 153">
          <a:extLst>
            <a:ext uri="{FF2B5EF4-FFF2-40B4-BE49-F238E27FC236}">
              <a16:creationId xmlns:a16="http://schemas.microsoft.com/office/drawing/2014/main" id="{00000000-0008-0000-0200-00009A000000}"/>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6" name="直線コネクタ 155">
          <a:extLst>
            <a:ext uri="{FF2B5EF4-FFF2-40B4-BE49-F238E27FC236}">
              <a16:creationId xmlns:a16="http://schemas.microsoft.com/office/drawing/2014/main" id="{00000000-0008-0000-0200-00009C000000}"/>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8" name="【体育館・プール】&#10;有形固定資産減価償却率グラフ枠">
          <a:extLst>
            <a:ext uri="{FF2B5EF4-FFF2-40B4-BE49-F238E27FC236}">
              <a16:creationId xmlns:a16="http://schemas.microsoft.com/office/drawing/2014/main" id="{00000000-0008-0000-0200-00009E00000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100965</xdr:rowOff>
    </xdr:from>
    <xdr:to>
      <xdr:col>24</xdr:col>
      <xdr:colOff>62865</xdr:colOff>
      <xdr:row>64</xdr:row>
      <xdr:rowOff>76200</xdr:rowOff>
    </xdr:to>
    <xdr:cxnSp macro="">
      <xdr:nvCxnSpPr>
        <xdr:cNvPr id="159" name="直線コネクタ 158">
          <a:extLst>
            <a:ext uri="{FF2B5EF4-FFF2-40B4-BE49-F238E27FC236}">
              <a16:creationId xmlns:a16="http://schemas.microsoft.com/office/drawing/2014/main" id="{00000000-0008-0000-0200-00009F000000}"/>
            </a:ext>
          </a:extLst>
        </xdr:cNvPr>
        <xdr:cNvCxnSpPr/>
      </xdr:nvCxnSpPr>
      <xdr:spPr>
        <a:xfrm flipV="1">
          <a:off x="4086225" y="9488805"/>
          <a:ext cx="0" cy="131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60" name="【体育館・プール】&#10;有形固定資産減価償却率最小値テキスト">
          <a:extLst>
            <a:ext uri="{FF2B5EF4-FFF2-40B4-BE49-F238E27FC236}">
              <a16:creationId xmlns:a16="http://schemas.microsoft.com/office/drawing/2014/main" id="{00000000-0008-0000-0200-0000A0000000}"/>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61" name="直線コネクタ 160">
          <a:extLst>
            <a:ext uri="{FF2B5EF4-FFF2-40B4-BE49-F238E27FC236}">
              <a16:creationId xmlns:a16="http://schemas.microsoft.com/office/drawing/2014/main" id="{00000000-0008-0000-0200-0000A1000000}"/>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47642</xdr:rowOff>
    </xdr:from>
    <xdr:ext cx="405111" cy="259045"/>
    <xdr:sp macro="" textlink="">
      <xdr:nvSpPr>
        <xdr:cNvPr id="162" name="【体育館・プール】&#10;有形固定資産減価償却率最大値テキスト">
          <a:extLst>
            <a:ext uri="{FF2B5EF4-FFF2-40B4-BE49-F238E27FC236}">
              <a16:creationId xmlns:a16="http://schemas.microsoft.com/office/drawing/2014/main" id="{00000000-0008-0000-0200-0000A2000000}"/>
            </a:ext>
          </a:extLst>
        </xdr:cNvPr>
        <xdr:cNvSpPr txBox="1"/>
      </xdr:nvSpPr>
      <xdr:spPr>
        <a:xfrm>
          <a:off x="4124960" y="926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100965</xdr:rowOff>
    </xdr:from>
    <xdr:to>
      <xdr:col>24</xdr:col>
      <xdr:colOff>152400</xdr:colOff>
      <xdr:row>56</xdr:row>
      <xdr:rowOff>100965</xdr:rowOff>
    </xdr:to>
    <xdr:cxnSp macro="">
      <xdr:nvCxnSpPr>
        <xdr:cNvPr id="163" name="直線コネクタ 162">
          <a:extLst>
            <a:ext uri="{FF2B5EF4-FFF2-40B4-BE49-F238E27FC236}">
              <a16:creationId xmlns:a16="http://schemas.microsoft.com/office/drawing/2014/main" id="{00000000-0008-0000-0200-0000A3000000}"/>
            </a:ext>
          </a:extLst>
        </xdr:cNvPr>
        <xdr:cNvCxnSpPr/>
      </xdr:nvCxnSpPr>
      <xdr:spPr>
        <a:xfrm>
          <a:off x="4020820" y="9488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152417</xdr:rowOff>
    </xdr:from>
    <xdr:ext cx="405111" cy="259045"/>
    <xdr:sp macro="" textlink="">
      <xdr:nvSpPr>
        <xdr:cNvPr id="164" name="【体育館・プール】&#10;有形固定資産減価償却率平均値テキスト">
          <a:extLst>
            <a:ext uri="{FF2B5EF4-FFF2-40B4-BE49-F238E27FC236}">
              <a16:creationId xmlns:a16="http://schemas.microsoft.com/office/drawing/2014/main" id="{00000000-0008-0000-0200-0000A4000000}"/>
            </a:ext>
          </a:extLst>
        </xdr:cNvPr>
        <xdr:cNvSpPr txBox="1"/>
      </xdr:nvSpPr>
      <xdr:spPr>
        <a:xfrm>
          <a:off x="4124960" y="10210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2540</xdr:rowOff>
    </xdr:from>
    <xdr:to>
      <xdr:col>24</xdr:col>
      <xdr:colOff>114300</xdr:colOff>
      <xdr:row>61</xdr:row>
      <xdr:rowOff>104140</xdr:rowOff>
    </xdr:to>
    <xdr:sp macro="" textlink="">
      <xdr:nvSpPr>
        <xdr:cNvPr id="165" name="フローチャート: 判断 164">
          <a:extLst>
            <a:ext uri="{FF2B5EF4-FFF2-40B4-BE49-F238E27FC236}">
              <a16:creationId xmlns:a16="http://schemas.microsoft.com/office/drawing/2014/main" id="{00000000-0008-0000-0200-0000A5000000}"/>
            </a:ext>
          </a:extLst>
        </xdr:cNvPr>
        <xdr:cNvSpPr/>
      </xdr:nvSpPr>
      <xdr:spPr>
        <a:xfrm>
          <a:off x="403606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143510</xdr:rowOff>
    </xdr:from>
    <xdr:to>
      <xdr:col>20</xdr:col>
      <xdr:colOff>38100</xdr:colOff>
      <xdr:row>61</xdr:row>
      <xdr:rowOff>73660</xdr:rowOff>
    </xdr:to>
    <xdr:sp macro="" textlink="">
      <xdr:nvSpPr>
        <xdr:cNvPr id="166" name="フローチャート: 判断 165">
          <a:extLst>
            <a:ext uri="{FF2B5EF4-FFF2-40B4-BE49-F238E27FC236}">
              <a16:creationId xmlns:a16="http://schemas.microsoft.com/office/drawing/2014/main" id="{00000000-0008-0000-0200-0000A6000000}"/>
            </a:ext>
          </a:extLst>
        </xdr:cNvPr>
        <xdr:cNvSpPr/>
      </xdr:nvSpPr>
      <xdr:spPr>
        <a:xfrm>
          <a:off x="3312160" y="102019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114935</xdr:rowOff>
    </xdr:from>
    <xdr:to>
      <xdr:col>15</xdr:col>
      <xdr:colOff>101600</xdr:colOff>
      <xdr:row>61</xdr:row>
      <xdr:rowOff>45085</xdr:rowOff>
    </xdr:to>
    <xdr:sp macro="" textlink="">
      <xdr:nvSpPr>
        <xdr:cNvPr id="167" name="フローチャート: 判断 166">
          <a:extLst>
            <a:ext uri="{FF2B5EF4-FFF2-40B4-BE49-F238E27FC236}">
              <a16:creationId xmlns:a16="http://schemas.microsoft.com/office/drawing/2014/main" id="{00000000-0008-0000-0200-0000A7000000}"/>
            </a:ext>
          </a:extLst>
        </xdr:cNvPr>
        <xdr:cNvSpPr/>
      </xdr:nvSpPr>
      <xdr:spPr>
        <a:xfrm>
          <a:off x="2514600" y="101733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21590</xdr:rowOff>
    </xdr:from>
    <xdr:to>
      <xdr:col>10</xdr:col>
      <xdr:colOff>165100</xdr:colOff>
      <xdr:row>60</xdr:row>
      <xdr:rowOff>123190</xdr:rowOff>
    </xdr:to>
    <xdr:sp macro="" textlink="">
      <xdr:nvSpPr>
        <xdr:cNvPr id="168" name="フローチャート: 判断 167">
          <a:extLst>
            <a:ext uri="{FF2B5EF4-FFF2-40B4-BE49-F238E27FC236}">
              <a16:creationId xmlns:a16="http://schemas.microsoft.com/office/drawing/2014/main" id="{00000000-0008-0000-0200-0000A8000000}"/>
            </a:ext>
          </a:extLst>
        </xdr:cNvPr>
        <xdr:cNvSpPr/>
      </xdr:nvSpPr>
      <xdr:spPr>
        <a:xfrm>
          <a:off x="17399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69" name="フローチャート: 判断 168">
          <a:extLst>
            <a:ext uri="{FF2B5EF4-FFF2-40B4-BE49-F238E27FC236}">
              <a16:creationId xmlns:a16="http://schemas.microsoft.com/office/drawing/2014/main" id="{00000000-0008-0000-0200-0000A9000000}"/>
            </a:ext>
          </a:extLst>
        </xdr:cNvPr>
        <xdr:cNvSpPr/>
      </xdr:nvSpPr>
      <xdr:spPr>
        <a:xfrm>
          <a:off x="965200" y="100552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0" name="テキスト ボックス 169">
          <a:extLst>
            <a:ext uri="{FF2B5EF4-FFF2-40B4-BE49-F238E27FC236}">
              <a16:creationId xmlns:a16="http://schemas.microsoft.com/office/drawing/2014/main" id="{00000000-0008-0000-0200-0000AA00000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2" name="テキスト ボックス 171">
          <a:extLst>
            <a:ext uri="{FF2B5EF4-FFF2-40B4-BE49-F238E27FC236}">
              <a16:creationId xmlns:a16="http://schemas.microsoft.com/office/drawing/2014/main" id="{00000000-0008-0000-0200-0000AC00000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3" name="テキスト ボックス 172">
          <a:extLst>
            <a:ext uri="{FF2B5EF4-FFF2-40B4-BE49-F238E27FC236}">
              <a16:creationId xmlns:a16="http://schemas.microsoft.com/office/drawing/2014/main" id="{00000000-0008-0000-0200-0000AD00000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4" name="テキスト ボックス 173">
          <a:extLst>
            <a:ext uri="{FF2B5EF4-FFF2-40B4-BE49-F238E27FC236}">
              <a16:creationId xmlns:a16="http://schemas.microsoft.com/office/drawing/2014/main" id="{00000000-0008-0000-0200-0000AE00000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137795</xdr:rowOff>
    </xdr:from>
    <xdr:to>
      <xdr:col>24</xdr:col>
      <xdr:colOff>114300</xdr:colOff>
      <xdr:row>60</xdr:row>
      <xdr:rowOff>67945</xdr:rowOff>
    </xdr:to>
    <xdr:sp macro="" textlink="">
      <xdr:nvSpPr>
        <xdr:cNvPr id="175" name="楕円 174">
          <a:extLst>
            <a:ext uri="{FF2B5EF4-FFF2-40B4-BE49-F238E27FC236}">
              <a16:creationId xmlns:a16="http://schemas.microsoft.com/office/drawing/2014/main" id="{00000000-0008-0000-0200-0000AF000000}"/>
            </a:ext>
          </a:extLst>
        </xdr:cNvPr>
        <xdr:cNvSpPr/>
      </xdr:nvSpPr>
      <xdr:spPr>
        <a:xfrm>
          <a:off x="4036060" y="100285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160672</xdr:rowOff>
    </xdr:from>
    <xdr:ext cx="405111" cy="259045"/>
    <xdr:sp macro="" textlink="">
      <xdr:nvSpPr>
        <xdr:cNvPr id="176" name="【体育館・プール】&#10;有形固定資産減価償却率該当値テキスト">
          <a:extLst>
            <a:ext uri="{FF2B5EF4-FFF2-40B4-BE49-F238E27FC236}">
              <a16:creationId xmlns:a16="http://schemas.microsoft.com/office/drawing/2014/main" id="{00000000-0008-0000-0200-0000B0000000}"/>
            </a:ext>
          </a:extLst>
        </xdr:cNvPr>
        <xdr:cNvSpPr txBox="1"/>
      </xdr:nvSpPr>
      <xdr:spPr>
        <a:xfrm>
          <a:off x="4124960" y="988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95885</xdr:rowOff>
    </xdr:from>
    <xdr:to>
      <xdr:col>20</xdr:col>
      <xdr:colOff>38100</xdr:colOff>
      <xdr:row>60</xdr:row>
      <xdr:rowOff>26035</xdr:rowOff>
    </xdr:to>
    <xdr:sp macro="" textlink="">
      <xdr:nvSpPr>
        <xdr:cNvPr id="177" name="楕円 176">
          <a:extLst>
            <a:ext uri="{FF2B5EF4-FFF2-40B4-BE49-F238E27FC236}">
              <a16:creationId xmlns:a16="http://schemas.microsoft.com/office/drawing/2014/main" id="{00000000-0008-0000-0200-0000B1000000}"/>
            </a:ext>
          </a:extLst>
        </xdr:cNvPr>
        <xdr:cNvSpPr/>
      </xdr:nvSpPr>
      <xdr:spPr>
        <a:xfrm>
          <a:off x="3312160" y="99866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146685</xdr:rowOff>
    </xdr:from>
    <xdr:to>
      <xdr:col>24</xdr:col>
      <xdr:colOff>63500</xdr:colOff>
      <xdr:row>60</xdr:row>
      <xdr:rowOff>17145</xdr:rowOff>
    </xdr:to>
    <xdr:cxnSp macro="">
      <xdr:nvCxnSpPr>
        <xdr:cNvPr id="178" name="直線コネクタ 177">
          <a:extLst>
            <a:ext uri="{FF2B5EF4-FFF2-40B4-BE49-F238E27FC236}">
              <a16:creationId xmlns:a16="http://schemas.microsoft.com/office/drawing/2014/main" id="{00000000-0008-0000-0200-0000B2000000}"/>
            </a:ext>
          </a:extLst>
        </xdr:cNvPr>
        <xdr:cNvCxnSpPr/>
      </xdr:nvCxnSpPr>
      <xdr:spPr>
        <a:xfrm>
          <a:off x="3355340" y="10037445"/>
          <a:ext cx="7315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57785</xdr:rowOff>
    </xdr:from>
    <xdr:to>
      <xdr:col>15</xdr:col>
      <xdr:colOff>101600</xdr:colOff>
      <xdr:row>59</xdr:row>
      <xdr:rowOff>159385</xdr:rowOff>
    </xdr:to>
    <xdr:sp macro="" textlink="">
      <xdr:nvSpPr>
        <xdr:cNvPr id="179" name="楕円 178">
          <a:extLst>
            <a:ext uri="{FF2B5EF4-FFF2-40B4-BE49-F238E27FC236}">
              <a16:creationId xmlns:a16="http://schemas.microsoft.com/office/drawing/2014/main" id="{00000000-0008-0000-0200-0000B3000000}"/>
            </a:ext>
          </a:extLst>
        </xdr:cNvPr>
        <xdr:cNvSpPr/>
      </xdr:nvSpPr>
      <xdr:spPr>
        <a:xfrm>
          <a:off x="2514600" y="994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108585</xdr:rowOff>
    </xdr:from>
    <xdr:to>
      <xdr:col>19</xdr:col>
      <xdr:colOff>177800</xdr:colOff>
      <xdr:row>59</xdr:row>
      <xdr:rowOff>146685</xdr:rowOff>
    </xdr:to>
    <xdr:cxnSp macro="">
      <xdr:nvCxnSpPr>
        <xdr:cNvPr id="180" name="直線コネクタ 179">
          <a:extLst>
            <a:ext uri="{FF2B5EF4-FFF2-40B4-BE49-F238E27FC236}">
              <a16:creationId xmlns:a16="http://schemas.microsoft.com/office/drawing/2014/main" id="{00000000-0008-0000-0200-0000B4000000}"/>
            </a:ext>
          </a:extLst>
        </xdr:cNvPr>
        <xdr:cNvCxnSpPr/>
      </xdr:nvCxnSpPr>
      <xdr:spPr>
        <a:xfrm>
          <a:off x="2565400" y="9999345"/>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64787</xdr:rowOff>
    </xdr:from>
    <xdr:ext cx="405111" cy="259045"/>
    <xdr:sp macro="" textlink="">
      <xdr:nvSpPr>
        <xdr:cNvPr id="181" name="n_1aveValue【体育館・プール】&#10;有形固定資産減価償却率">
          <a:extLst>
            <a:ext uri="{FF2B5EF4-FFF2-40B4-BE49-F238E27FC236}">
              <a16:creationId xmlns:a16="http://schemas.microsoft.com/office/drawing/2014/main" id="{00000000-0008-0000-0200-0000B5000000}"/>
            </a:ext>
          </a:extLst>
        </xdr:cNvPr>
        <xdr:cNvSpPr txBox="1"/>
      </xdr:nvSpPr>
      <xdr:spPr>
        <a:xfrm>
          <a:off x="3170564" y="1029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36212</xdr:rowOff>
    </xdr:from>
    <xdr:ext cx="405111" cy="259045"/>
    <xdr:sp macro="" textlink="">
      <xdr:nvSpPr>
        <xdr:cNvPr id="182" name="n_2aveValue【体育館・プール】&#10;有形固定資産減価償却率">
          <a:extLst>
            <a:ext uri="{FF2B5EF4-FFF2-40B4-BE49-F238E27FC236}">
              <a16:creationId xmlns:a16="http://schemas.microsoft.com/office/drawing/2014/main" id="{00000000-0008-0000-0200-0000B6000000}"/>
            </a:ext>
          </a:extLst>
        </xdr:cNvPr>
        <xdr:cNvSpPr txBox="1"/>
      </xdr:nvSpPr>
      <xdr:spPr>
        <a:xfrm>
          <a:off x="2385704" y="10262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139717</xdr:rowOff>
    </xdr:from>
    <xdr:ext cx="405111" cy="259045"/>
    <xdr:sp macro="" textlink="">
      <xdr:nvSpPr>
        <xdr:cNvPr id="183" name="n_3aveValue【体育館・プール】&#10;有形固定資産減価償却率">
          <a:extLst>
            <a:ext uri="{FF2B5EF4-FFF2-40B4-BE49-F238E27FC236}">
              <a16:creationId xmlns:a16="http://schemas.microsoft.com/office/drawing/2014/main" id="{00000000-0008-0000-0200-0000B7000000}"/>
            </a:ext>
          </a:extLst>
        </xdr:cNvPr>
        <xdr:cNvSpPr txBox="1"/>
      </xdr:nvSpPr>
      <xdr:spPr>
        <a:xfrm>
          <a:off x="161100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184" name="n_4aveValue【体育館・プール】&#10;有形固定資産減価償却率">
          <a:extLst>
            <a:ext uri="{FF2B5EF4-FFF2-40B4-BE49-F238E27FC236}">
              <a16:creationId xmlns:a16="http://schemas.microsoft.com/office/drawing/2014/main" id="{00000000-0008-0000-0200-0000B8000000}"/>
            </a:ext>
          </a:extLst>
        </xdr:cNvPr>
        <xdr:cNvSpPr txBox="1"/>
      </xdr:nvSpPr>
      <xdr:spPr>
        <a:xfrm>
          <a:off x="83630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42562</xdr:rowOff>
    </xdr:from>
    <xdr:ext cx="405111" cy="259045"/>
    <xdr:sp macro="" textlink="">
      <xdr:nvSpPr>
        <xdr:cNvPr id="185" name="n_1mainValue【体育館・プール】&#10;有形固定資産減価償却率">
          <a:extLst>
            <a:ext uri="{FF2B5EF4-FFF2-40B4-BE49-F238E27FC236}">
              <a16:creationId xmlns:a16="http://schemas.microsoft.com/office/drawing/2014/main" id="{00000000-0008-0000-0200-0000B9000000}"/>
            </a:ext>
          </a:extLst>
        </xdr:cNvPr>
        <xdr:cNvSpPr txBox="1"/>
      </xdr:nvSpPr>
      <xdr:spPr>
        <a:xfrm>
          <a:off x="3170564" y="976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4462</xdr:rowOff>
    </xdr:from>
    <xdr:ext cx="405111" cy="259045"/>
    <xdr:sp macro="" textlink="">
      <xdr:nvSpPr>
        <xdr:cNvPr id="186" name="n_2mainValue【体育館・プール】&#10;有形固定資産減価償却率">
          <a:extLst>
            <a:ext uri="{FF2B5EF4-FFF2-40B4-BE49-F238E27FC236}">
              <a16:creationId xmlns:a16="http://schemas.microsoft.com/office/drawing/2014/main" id="{00000000-0008-0000-0200-0000BA000000}"/>
            </a:ext>
          </a:extLst>
        </xdr:cNvPr>
        <xdr:cNvSpPr txBox="1"/>
      </xdr:nvSpPr>
      <xdr:spPr>
        <a:xfrm>
          <a:off x="2385704" y="972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87" name="正方形/長方形 186">
          <a:extLst>
            <a:ext uri="{FF2B5EF4-FFF2-40B4-BE49-F238E27FC236}">
              <a16:creationId xmlns:a16="http://schemas.microsoft.com/office/drawing/2014/main" id="{00000000-0008-0000-0200-0000BB00000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88" name="正方形/長方形 187">
          <a:extLst>
            <a:ext uri="{FF2B5EF4-FFF2-40B4-BE49-F238E27FC236}">
              <a16:creationId xmlns:a16="http://schemas.microsoft.com/office/drawing/2014/main" id="{00000000-0008-0000-0200-0000BC00000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89" name="正方形/長方形 188">
          <a:extLst>
            <a:ext uri="{FF2B5EF4-FFF2-40B4-BE49-F238E27FC236}">
              <a16:creationId xmlns:a16="http://schemas.microsoft.com/office/drawing/2014/main" id="{00000000-0008-0000-0200-0000BD00000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0" name="正方形/長方形 189">
          <a:extLst>
            <a:ext uri="{FF2B5EF4-FFF2-40B4-BE49-F238E27FC236}">
              <a16:creationId xmlns:a16="http://schemas.microsoft.com/office/drawing/2014/main" id="{00000000-0008-0000-0200-0000BE000000}"/>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1" name="正方形/長方形 190">
          <a:extLst>
            <a:ext uri="{FF2B5EF4-FFF2-40B4-BE49-F238E27FC236}">
              <a16:creationId xmlns:a16="http://schemas.microsoft.com/office/drawing/2014/main" id="{00000000-0008-0000-0200-0000BF000000}"/>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2" name="正方形/長方形 191">
          <a:extLst>
            <a:ext uri="{FF2B5EF4-FFF2-40B4-BE49-F238E27FC236}">
              <a16:creationId xmlns:a16="http://schemas.microsoft.com/office/drawing/2014/main" id="{00000000-0008-0000-0200-0000C0000000}"/>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3" name="正方形/長方形 192">
          <a:extLst>
            <a:ext uri="{FF2B5EF4-FFF2-40B4-BE49-F238E27FC236}">
              <a16:creationId xmlns:a16="http://schemas.microsoft.com/office/drawing/2014/main" id="{00000000-0008-0000-0200-0000C100000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4" name="正方形/長方形 193">
          <a:extLst>
            <a:ext uri="{FF2B5EF4-FFF2-40B4-BE49-F238E27FC236}">
              <a16:creationId xmlns:a16="http://schemas.microsoft.com/office/drawing/2014/main" id="{00000000-0008-0000-0200-0000C200000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5" name="テキスト ボックス 194">
          <a:extLst>
            <a:ext uri="{FF2B5EF4-FFF2-40B4-BE49-F238E27FC236}">
              <a16:creationId xmlns:a16="http://schemas.microsoft.com/office/drawing/2014/main" id="{00000000-0008-0000-0200-0000C300000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97" name="直線コネクタ 196">
          <a:extLst>
            <a:ext uri="{FF2B5EF4-FFF2-40B4-BE49-F238E27FC236}">
              <a16:creationId xmlns:a16="http://schemas.microsoft.com/office/drawing/2014/main" id="{00000000-0008-0000-0200-0000C5000000}"/>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98" name="テキスト ボックス 197">
          <a:extLst>
            <a:ext uri="{FF2B5EF4-FFF2-40B4-BE49-F238E27FC236}">
              <a16:creationId xmlns:a16="http://schemas.microsoft.com/office/drawing/2014/main" id="{00000000-0008-0000-0200-0000C6000000}"/>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99" name="直線コネクタ 198">
          <a:extLst>
            <a:ext uri="{FF2B5EF4-FFF2-40B4-BE49-F238E27FC236}">
              <a16:creationId xmlns:a16="http://schemas.microsoft.com/office/drawing/2014/main" id="{00000000-0008-0000-0200-0000C7000000}"/>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00" name="テキスト ボックス 199">
          <a:extLst>
            <a:ext uri="{FF2B5EF4-FFF2-40B4-BE49-F238E27FC236}">
              <a16:creationId xmlns:a16="http://schemas.microsoft.com/office/drawing/2014/main" id="{00000000-0008-0000-0200-0000C8000000}"/>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01" name="直線コネクタ 200">
          <a:extLst>
            <a:ext uri="{FF2B5EF4-FFF2-40B4-BE49-F238E27FC236}">
              <a16:creationId xmlns:a16="http://schemas.microsoft.com/office/drawing/2014/main" id="{00000000-0008-0000-0200-0000C9000000}"/>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02" name="テキスト ボックス 201">
          <a:extLst>
            <a:ext uri="{FF2B5EF4-FFF2-40B4-BE49-F238E27FC236}">
              <a16:creationId xmlns:a16="http://schemas.microsoft.com/office/drawing/2014/main" id="{00000000-0008-0000-0200-0000CA000000}"/>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03" name="直線コネクタ 202">
          <a:extLst>
            <a:ext uri="{FF2B5EF4-FFF2-40B4-BE49-F238E27FC236}">
              <a16:creationId xmlns:a16="http://schemas.microsoft.com/office/drawing/2014/main" id="{00000000-0008-0000-0200-0000CB000000}"/>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04" name="テキスト ボックス 203">
          <a:extLst>
            <a:ext uri="{FF2B5EF4-FFF2-40B4-BE49-F238E27FC236}">
              <a16:creationId xmlns:a16="http://schemas.microsoft.com/office/drawing/2014/main" id="{00000000-0008-0000-0200-0000CC000000}"/>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05" name="直線コネクタ 204">
          <a:extLst>
            <a:ext uri="{FF2B5EF4-FFF2-40B4-BE49-F238E27FC236}">
              <a16:creationId xmlns:a16="http://schemas.microsoft.com/office/drawing/2014/main" id="{00000000-0008-0000-0200-0000CD000000}"/>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06" name="テキスト ボックス 205">
          <a:extLst>
            <a:ext uri="{FF2B5EF4-FFF2-40B4-BE49-F238E27FC236}">
              <a16:creationId xmlns:a16="http://schemas.microsoft.com/office/drawing/2014/main" id="{00000000-0008-0000-0200-0000CE000000}"/>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7" name="直線コネクタ 206">
          <a:extLst>
            <a:ext uri="{FF2B5EF4-FFF2-40B4-BE49-F238E27FC236}">
              <a16:creationId xmlns:a16="http://schemas.microsoft.com/office/drawing/2014/main" id="{00000000-0008-0000-0200-0000CF00000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08" name="テキスト ボックス 207">
          <a:extLst>
            <a:ext uri="{FF2B5EF4-FFF2-40B4-BE49-F238E27FC236}">
              <a16:creationId xmlns:a16="http://schemas.microsoft.com/office/drawing/2014/main" id="{00000000-0008-0000-0200-0000D0000000}"/>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09" name="【体育館・プール】&#10;一人当たり面積グラフ枠">
          <a:extLst>
            <a:ext uri="{FF2B5EF4-FFF2-40B4-BE49-F238E27FC236}">
              <a16:creationId xmlns:a16="http://schemas.microsoft.com/office/drawing/2014/main" id="{00000000-0008-0000-0200-0000D100000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15240</xdr:rowOff>
    </xdr:from>
    <xdr:to>
      <xdr:col>54</xdr:col>
      <xdr:colOff>189865</xdr:colOff>
      <xdr:row>64</xdr:row>
      <xdr:rowOff>19812</xdr:rowOff>
    </xdr:to>
    <xdr:cxnSp macro="">
      <xdr:nvCxnSpPr>
        <xdr:cNvPr id="210" name="直線コネクタ 209">
          <a:extLst>
            <a:ext uri="{FF2B5EF4-FFF2-40B4-BE49-F238E27FC236}">
              <a16:creationId xmlns:a16="http://schemas.microsoft.com/office/drawing/2014/main" id="{00000000-0008-0000-0200-0000D2000000}"/>
            </a:ext>
          </a:extLst>
        </xdr:cNvPr>
        <xdr:cNvCxnSpPr/>
      </xdr:nvCxnSpPr>
      <xdr:spPr>
        <a:xfrm flipV="1">
          <a:off x="9219565" y="9570720"/>
          <a:ext cx="0" cy="1178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23639</xdr:rowOff>
    </xdr:from>
    <xdr:ext cx="469744" cy="259045"/>
    <xdr:sp macro="" textlink="">
      <xdr:nvSpPr>
        <xdr:cNvPr id="211" name="【体育館・プール】&#10;一人当たり面積最小値テキスト">
          <a:extLst>
            <a:ext uri="{FF2B5EF4-FFF2-40B4-BE49-F238E27FC236}">
              <a16:creationId xmlns:a16="http://schemas.microsoft.com/office/drawing/2014/main" id="{00000000-0008-0000-0200-0000D3000000}"/>
            </a:ext>
          </a:extLst>
        </xdr:cNvPr>
        <xdr:cNvSpPr txBox="1"/>
      </xdr:nvSpPr>
      <xdr:spPr>
        <a:xfrm>
          <a:off x="9258300" y="10752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19812</xdr:rowOff>
    </xdr:from>
    <xdr:to>
      <xdr:col>55</xdr:col>
      <xdr:colOff>88900</xdr:colOff>
      <xdr:row>64</xdr:row>
      <xdr:rowOff>19812</xdr:rowOff>
    </xdr:to>
    <xdr:cxnSp macro="">
      <xdr:nvCxnSpPr>
        <xdr:cNvPr id="212" name="直線コネクタ 211">
          <a:extLst>
            <a:ext uri="{FF2B5EF4-FFF2-40B4-BE49-F238E27FC236}">
              <a16:creationId xmlns:a16="http://schemas.microsoft.com/office/drawing/2014/main" id="{00000000-0008-0000-0200-0000D4000000}"/>
            </a:ext>
          </a:extLst>
        </xdr:cNvPr>
        <xdr:cNvCxnSpPr/>
      </xdr:nvCxnSpPr>
      <xdr:spPr>
        <a:xfrm>
          <a:off x="9154160" y="107487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133367</xdr:rowOff>
    </xdr:from>
    <xdr:ext cx="469744" cy="259045"/>
    <xdr:sp macro="" textlink="">
      <xdr:nvSpPr>
        <xdr:cNvPr id="213" name="【体育館・プール】&#10;一人当たり面積最大値テキスト">
          <a:extLst>
            <a:ext uri="{FF2B5EF4-FFF2-40B4-BE49-F238E27FC236}">
              <a16:creationId xmlns:a16="http://schemas.microsoft.com/office/drawing/2014/main" id="{00000000-0008-0000-0200-0000D5000000}"/>
            </a:ext>
          </a:extLst>
        </xdr:cNvPr>
        <xdr:cNvSpPr txBox="1"/>
      </xdr:nvSpPr>
      <xdr:spPr>
        <a:xfrm>
          <a:off x="9258300" y="935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15240</xdr:rowOff>
    </xdr:from>
    <xdr:to>
      <xdr:col>55</xdr:col>
      <xdr:colOff>88900</xdr:colOff>
      <xdr:row>57</xdr:row>
      <xdr:rowOff>15240</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9154160" y="95707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39641</xdr:rowOff>
    </xdr:from>
    <xdr:ext cx="469744" cy="259045"/>
    <xdr:sp macro="" textlink="">
      <xdr:nvSpPr>
        <xdr:cNvPr id="215" name="【体育館・プール】&#10;一人当たり面積平均値テキスト">
          <a:extLst>
            <a:ext uri="{FF2B5EF4-FFF2-40B4-BE49-F238E27FC236}">
              <a16:creationId xmlns:a16="http://schemas.microsoft.com/office/drawing/2014/main" id="{00000000-0008-0000-0200-0000D7000000}"/>
            </a:ext>
          </a:extLst>
        </xdr:cNvPr>
        <xdr:cNvSpPr txBox="1"/>
      </xdr:nvSpPr>
      <xdr:spPr>
        <a:xfrm>
          <a:off x="9258300" y="104333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61214</xdr:rowOff>
    </xdr:from>
    <xdr:to>
      <xdr:col>55</xdr:col>
      <xdr:colOff>50800</xdr:colOff>
      <xdr:row>62</xdr:row>
      <xdr:rowOff>162814</xdr:rowOff>
    </xdr:to>
    <xdr:sp macro="" textlink="">
      <xdr:nvSpPr>
        <xdr:cNvPr id="216" name="フローチャート: 判断 215">
          <a:extLst>
            <a:ext uri="{FF2B5EF4-FFF2-40B4-BE49-F238E27FC236}">
              <a16:creationId xmlns:a16="http://schemas.microsoft.com/office/drawing/2014/main" id="{00000000-0008-0000-0200-0000D8000000}"/>
            </a:ext>
          </a:extLst>
        </xdr:cNvPr>
        <xdr:cNvSpPr/>
      </xdr:nvSpPr>
      <xdr:spPr>
        <a:xfrm>
          <a:off x="9192260" y="104548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69596</xdr:rowOff>
    </xdr:from>
    <xdr:to>
      <xdr:col>50</xdr:col>
      <xdr:colOff>165100</xdr:colOff>
      <xdr:row>62</xdr:row>
      <xdr:rowOff>171196</xdr:rowOff>
    </xdr:to>
    <xdr:sp macro="" textlink="">
      <xdr:nvSpPr>
        <xdr:cNvPr id="217" name="フローチャート: 判断 216">
          <a:extLst>
            <a:ext uri="{FF2B5EF4-FFF2-40B4-BE49-F238E27FC236}">
              <a16:creationId xmlns:a16="http://schemas.microsoft.com/office/drawing/2014/main" id="{00000000-0008-0000-0200-0000D9000000}"/>
            </a:ext>
          </a:extLst>
        </xdr:cNvPr>
        <xdr:cNvSpPr/>
      </xdr:nvSpPr>
      <xdr:spPr>
        <a:xfrm>
          <a:off x="8445500" y="10463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58166</xdr:rowOff>
    </xdr:from>
    <xdr:to>
      <xdr:col>46</xdr:col>
      <xdr:colOff>38100</xdr:colOff>
      <xdr:row>62</xdr:row>
      <xdr:rowOff>159766</xdr:rowOff>
    </xdr:to>
    <xdr:sp macro="" textlink="">
      <xdr:nvSpPr>
        <xdr:cNvPr id="218" name="フローチャート: 判断 217">
          <a:extLst>
            <a:ext uri="{FF2B5EF4-FFF2-40B4-BE49-F238E27FC236}">
              <a16:creationId xmlns:a16="http://schemas.microsoft.com/office/drawing/2014/main" id="{00000000-0008-0000-0200-0000DA000000}"/>
            </a:ext>
          </a:extLst>
        </xdr:cNvPr>
        <xdr:cNvSpPr/>
      </xdr:nvSpPr>
      <xdr:spPr>
        <a:xfrm>
          <a:off x="7670800" y="1045184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37592</xdr:rowOff>
    </xdr:from>
    <xdr:to>
      <xdr:col>41</xdr:col>
      <xdr:colOff>101600</xdr:colOff>
      <xdr:row>62</xdr:row>
      <xdr:rowOff>139192</xdr:rowOff>
    </xdr:to>
    <xdr:sp macro="" textlink="">
      <xdr:nvSpPr>
        <xdr:cNvPr id="219" name="フローチャート: 判断 218">
          <a:extLst>
            <a:ext uri="{FF2B5EF4-FFF2-40B4-BE49-F238E27FC236}">
              <a16:creationId xmlns:a16="http://schemas.microsoft.com/office/drawing/2014/main" id="{00000000-0008-0000-0200-0000DB000000}"/>
            </a:ext>
          </a:extLst>
        </xdr:cNvPr>
        <xdr:cNvSpPr/>
      </xdr:nvSpPr>
      <xdr:spPr>
        <a:xfrm>
          <a:off x="6873240" y="10431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67310</xdr:rowOff>
    </xdr:from>
    <xdr:to>
      <xdr:col>36</xdr:col>
      <xdr:colOff>165100</xdr:colOff>
      <xdr:row>62</xdr:row>
      <xdr:rowOff>168910</xdr:rowOff>
    </xdr:to>
    <xdr:sp macro="" textlink="">
      <xdr:nvSpPr>
        <xdr:cNvPr id="220" name="フローチャート: 判断 219">
          <a:extLst>
            <a:ext uri="{FF2B5EF4-FFF2-40B4-BE49-F238E27FC236}">
              <a16:creationId xmlns:a16="http://schemas.microsoft.com/office/drawing/2014/main" id="{00000000-0008-0000-0200-0000DC000000}"/>
            </a:ext>
          </a:extLst>
        </xdr:cNvPr>
        <xdr:cNvSpPr/>
      </xdr:nvSpPr>
      <xdr:spPr>
        <a:xfrm>
          <a:off x="6098540" y="1046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1" name="テキスト ボックス 220">
          <a:extLst>
            <a:ext uri="{FF2B5EF4-FFF2-40B4-BE49-F238E27FC236}">
              <a16:creationId xmlns:a16="http://schemas.microsoft.com/office/drawing/2014/main" id="{00000000-0008-0000-0200-0000DD00000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3" name="テキスト ボックス 222">
          <a:extLst>
            <a:ext uri="{FF2B5EF4-FFF2-40B4-BE49-F238E27FC236}">
              <a16:creationId xmlns:a16="http://schemas.microsoft.com/office/drawing/2014/main" id="{00000000-0008-0000-0200-0000DF00000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5" name="テキスト ボックス 224">
          <a:extLst>
            <a:ext uri="{FF2B5EF4-FFF2-40B4-BE49-F238E27FC236}">
              <a16:creationId xmlns:a16="http://schemas.microsoft.com/office/drawing/2014/main" id="{00000000-0008-0000-0200-0000E100000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17780</xdr:rowOff>
    </xdr:from>
    <xdr:to>
      <xdr:col>55</xdr:col>
      <xdr:colOff>50800</xdr:colOff>
      <xdr:row>62</xdr:row>
      <xdr:rowOff>119380</xdr:rowOff>
    </xdr:to>
    <xdr:sp macro="" textlink="">
      <xdr:nvSpPr>
        <xdr:cNvPr id="226" name="楕円 225">
          <a:extLst>
            <a:ext uri="{FF2B5EF4-FFF2-40B4-BE49-F238E27FC236}">
              <a16:creationId xmlns:a16="http://schemas.microsoft.com/office/drawing/2014/main" id="{00000000-0008-0000-0200-0000E2000000}"/>
            </a:ext>
          </a:extLst>
        </xdr:cNvPr>
        <xdr:cNvSpPr/>
      </xdr:nvSpPr>
      <xdr:spPr>
        <a:xfrm>
          <a:off x="9192260" y="104114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40657</xdr:rowOff>
    </xdr:from>
    <xdr:ext cx="469744" cy="259045"/>
    <xdr:sp macro="" textlink="">
      <xdr:nvSpPr>
        <xdr:cNvPr id="227" name="【体育館・プール】&#10;一人当たり面積該当値テキスト">
          <a:extLst>
            <a:ext uri="{FF2B5EF4-FFF2-40B4-BE49-F238E27FC236}">
              <a16:creationId xmlns:a16="http://schemas.microsoft.com/office/drawing/2014/main" id="{00000000-0008-0000-0200-0000E3000000}"/>
            </a:ext>
          </a:extLst>
        </xdr:cNvPr>
        <xdr:cNvSpPr txBox="1"/>
      </xdr:nvSpPr>
      <xdr:spPr>
        <a:xfrm>
          <a:off x="9258300" y="1026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23114</xdr:rowOff>
    </xdr:from>
    <xdr:to>
      <xdr:col>50</xdr:col>
      <xdr:colOff>165100</xdr:colOff>
      <xdr:row>62</xdr:row>
      <xdr:rowOff>124714</xdr:rowOff>
    </xdr:to>
    <xdr:sp macro="" textlink="">
      <xdr:nvSpPr>
        <xdr:cNvPr id="228" name="楕円 227">
          <a:extLst>
            <a:ext uri="{FF2B5EF4-FFF2-40B4-BE49-F238E27FC236}">
              <a16:creationId xmlns:a16="http://schemas.microsoft.com/office/drawing/2014/main" id="{00000000-0008-0000-0200-0000E4000000}"/>
            </a:ext>
          </a:extLst>
        </xdr:cNvPr>
        <xdr:cNvSpPr/>
      </xdr:nvSpPr>
      <xdr:spPr>
        <a:xfrm>
          <a:off x="8445500" y="1041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68580</xdr:rowOff>
    </xdr:from>
    <xdr:to>
      <xdr:col>55</xdr:col>
      <xdr:colOff>0</xdr:colOff>
      <xdr:row>62</xdr:row>
      <xdr:rowOff>73914</xdr:rowOff>
    </xdr:to>
    <xdr:cxnSp macro="">
      <xdr:nvCxnSpPr>
        <xdr:cNvPr id="229" name="直線コネクタ 228">
          <a:extLst>
            <a:ext uri="{FF2B5EF4-FFF2-40B4-BE49-F238E27FC236}">
              <a16:creationId xmlns:a16="http://schemas.microsoft.com/office/drawing/2014/main" id="{00000000-0008-0000-0200-0000E5000000}"/>
            </a:ext>
          </a:extLst>
        </xdr:cNvPr>
        <xdr:cNvCxnSpPr/>
      </xdr:nvCxnSpPr>
      <xdr:spPr>
        <a:xfrm flipV="1">
          <a:off x="8496300" y="10462260"/>
          <a:ext cx="7239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0" name="楕円 229">
          <a:extLst>
            <a:ext uri="{FF2B5EF4-FFF2-40B4-BE49-F238E27FC236}">
              <a16:creationId xmlns:a16="http://schemas.microsoft.com/office/drawing/2014/main" id="{00000000-0008-0000-0200-0000E6000000}"/>
            </a:ext>
          </a:extLst>
        </xdr:cNvPr>
        <xdr:cNvSpPr/>
      </xdr:nvSpPr>
      <xdr:spPr>
        <a:xfrm>
          <a:off x="7670800" y="104206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73914</xdr:rowOff>
    </xdr:from>
    <xdr:to>
      <xdr:col>50</xdr:col>
      <xdr:colOff>114300</xdr:colOff>
      <xdr:row>62</xdr:row>
      <xdr:rowOff>77724</xdr:rowOff>
    </xdr:to>
    <xdr:cxnSp macro="">
      <xdr:nvCxnSpPr>
        <xdr:cNvPr id="231" name="直線コネクタ 230">
          <a:extLst>
            <a:ext uri="{FF2B5EF4-FFF2-40B4-BE49-F238E27FC236}">
              <a16:creationId xmlns:a16="http://schemas.microsoft.com/office/drawing/2014/main" id="{00000000-0008-0000-0200-0000E7000000}"/>
            </a:ext>
          </a:extLst>
        </xdr:cNvPr>
        <xdr:cNvCxnSpPr/>
      </xdr:nvCxnSpPr>
      <xdr:spPr>
        <a:xfrm flipV="1">
          <a:off x="7713980" y="10467594"/>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162323</xdr:rowOff>
    </xdr:from>
    <xdr:ext cx="469744" cy="259045"/>
    <xdr:sp macro="" textlink="">
      <xdr:nvSpPr>
        <xdr:cNvPr id="232" name="n_1aveValue【体育館・プール】&#10;一人当たり面積">
          <a:extLst>
            <a:ext uri="{FF2B5EF4-FFF2-40B4-BE49-F238E27FC236}">
              <a16:creationId xmlns:a16="http://schemas.microsoft.com/office/drawing/2014/main" id="{00000000-0008-0000-0200-0000E8000000}"/>
            </a:ext>
          </a:extLst>
        </xdr:cNvPr>
        <xdr:cNvSpPr txBox="1"/>
      </xdr:nvSpPr>
      <xdr:spPr>
        <a:xfrm>
          <a:off x="8271587" y="10556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150893</xdr:rowOff>
    </xdr:from>
    <xdr:ext cx="469744" cy="259045"/>
    <xdr:sp macro="" textlink="">
      <xdr:nvSpPr>
        <xdr:cNvPr id="233" name="n_2aveValue【体育館・プール】&#10;一人当たり面積">
          <a:extLst>
            <a:ext uri="{FF2B5EF4-FFF2-40B4-BE49-F238E27FC236}">
              <a16:creationId xmlns:a16="http://schemas.microsoft.com/office/drawing/2014/main" id="{00000000-0008-0000-0200-0000E9000000}"/>
            </a:ext>
          </a:extLst>
        </xdr:cNvPr>
        <xdr:cNvSpPr txBox="1"/>
      </xdr:nvSpPr>
      <xdr:spPr>
        <a:xfrm>
          <a:off x="7509587" y="1054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155719</xdr:rowOff>
    </xdr:from>
    <xdr:ext cx="469744" cy="259045"/>
    <xdr:sp macro="" textlink="">
      <xdr:nvSpPr>
        <xdr:cNvPr id="234" name="n_3aveValue【体育館・プール】&#10;一人当たり面積">
          <a:extLst>
            <a:ext uri="{FF2B5EF4-FFF2-40B4-BE49-F238E27FC236}">
              <a16:creationId xmlns:a16="http://schemas.microsoft.com/office/drawing/2014/main" id="{00000000-0008-0000-0200-0000EA000000}"/>
            </a:ext>
          </a:extLst>
        </xdr:cNvPr>
        <xdr:cNvSpPr txBox="1"/>
      </xdr:nvSpPr>
      <xdr:spPr>
        <a:xfrm>
          <a:off x="6712027" y="10214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13987</xdr:rowOff>
    </xdr:from>
    <xdr:ext cx="469744" cy="259045"/>
    <xdr:sp macro="" textlink="">
      <xdr:nvSpPr>
        <xdr:cNvPr id="235" name="n_4aveValue【体育館・プール】&#10;一人当たり面積">
          <a:extLst>
            <a:ext uri="{FF2B5EF4-FFF2-40B4-BE49-F238E27FC236}">
              <a16:creationId xmlns:a16="http://schemas.microsoft.com/office/drawing/2014/main" id="{00000000-0008-0000-0200-0000EB000000}"/>
            </a:ext>
          </a:extLst>
        </xdr:cNvPr>
        <xdr:cNvSpPr txBox="1"/>
      </xdr:nvSpPr>
      <xdr:spPr>
        <a:xfrm>
          <a:off x="5937327" y="1024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141241</xdr:rowOff>
    </xdr:from>
    <xdr:ext cx="469744" cy="259045"/>
    <xdr:sp macro="" textlink="">
      <xdr:nvSpPr>
        <xdr:cNvPr id="236" name="n_1mainValue【体育館・プール】&#10;一人当たり面積">
          <a:extLst>
            <a:ext uri="{FF2B5EF4-FFF2-40B4-BE49-F238E27FC236}">
              <a16:creationId xmlns:a16="http://schemas.microsoft.com/office/drawing/2014/main" id="{00000000-0008-0000-0200-0000EC000000}"/>
            </a:ext>
          </a:extLst>
        </xdr:cNvPr>
        <xdr:cNvSpPr txBox="1"/>
      </xdr:nvSpPr>
      <xdr:spPr>
        <a:xfrm>
          <a:off x="8271587" y="1019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145051</xdr:rowOff>
    </xdr:from>
    <xdr:ext cx="469744" cy="259045"/>
    <xdr:sp macro="" textlink="">
      <xdr:nvSpPr>
        <xdr:cNvPr id="237" name="n_2mainValue【体育館・プール】&#10;一人当たり面積">
          <a:extLst>
            <a:ext uri="{FF2B5EF4-FFF2-40B4-BE49-F238E27FC236}">
              <a16:creationId xmlns:a16="http://schemas.microsoft.com/office/drawing/2014/main" id="{00000000-0008-0000-0200-0000ED000000}"/>
            </a:ext>
          </a:extLst>
        </xdr:cNvPr>
        <xdr:cNvSpPr txBox="1"/>
      </xdr:nvSpPr>
      <xdr:spPr>
        <a:xfrm>
          <a:off x="7509587" y="1020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38" name="正方形/長方形 237">
          <a:extLst>
            <a:ext uri="{FF2B5EF4-FFF2-40B4-BE49-F238E27FC236}">
              <a16:creationId xmlns:a16="http://schemas.microsoft.com/office/drawing/2014/main" id="{00000000-0008-0000-0200-0000EE00000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39" name="正方形/長方形 238">
          <a:extLst>
            <a:ext uri="{FF2B5EF4-FFF2-40B4-BE49-F238E27FC236}">
              <a16:creationId xmlns:a16="http://schemas.microsoft.com/office/drawing/2014/main" id="{00000000-0008-0000-0200-0000EF00000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0" name="正方形/長方形 239">
          <a:extLst>
            <a:ext uri="{FF2B5EF4-FFF2-40B4-BE49-F238E27FC236}">
              <a16:creationId xmlns:a16="http://schemas.microsoft.com/office/drawing/2014/main" id="{00000000-0008-0000-0200-0000F0000000}"/>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1" name="正方形/長方形 240">
          <a:extLst>
            <a:ext uri="{FF2B5EF4-FFF2-40B4-BE49-F238E27FC236}">
              <a16:creationId xmlns:a16="http://schemas.microsoft.com/office/drawing/2014/main" id="{00000000-0008-0000-0200-0000F1000000}"/>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2" name="正方形/長方形 241">
          <a:extLst>
            <a:ext uri="{FF2B5EF4-FFF2-40B4-BE49-F238E27FC236}">
              <a16:creationId xmlns:a16="http://schemas.microsoft.com/office/drawing/2014/main" id="{00000000-0008-0000-0200-0000F2000000}"/>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3" name="正方形/長方形 242">
          <a:extLst>
            <a:ext uri="{FF2B5EF4-FFF2-40B4-BE49-F238E27FC236}">
              <a16:creationId xmlns:a16="http://schemas.microsoft.com/office/drawing/2014/main" id="{00000000-0008-0000-0200-0000F300000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44" name="正方形/長方形 243">
          <a:extLst>
            <a:ext uri="{FF2B5EF4-FFF2-40B4-BE49-F238E27FC236}">
              <a16:creationId xmlns:a16="http://schemas.microsoft.com/office/drawing/2014/main" id="{00000000-0008-0000-0200-0000F400000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45" name="正方形/長方形 244">
          <a:extLst>
            <a:ext uri="{FF2B5EF4-FFF2-40B4-BE49-F238E27FC236}">
              <a16:creationId xmlns:a16="http://schemas.microsoft.com/office/drawing/2014/main" id="{00000000-0008-0000-0200-0000F5000000}"/>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46" name="正方形/長方形 245">
          <a:extLst>
            <a:ext uri="{FF2B5EF4-FFF2-40B4-BE49-F238E27FC236}">
              <a16:creationId xmlns:a16="http://schemas.microsoft.com/office/drawing/2014/main" id="{00000000-0008-0000-0200-0000F600000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47" name="正方形/長方形 246">
          <a:extLst>
            <a:ext uri="{FF2B5EF4-FFF2-40B4-BE49-F238E27FC236}">
              <a16:creationId xmlns:a16="http://schemas.microsoft.com/office/drawing/2014/main" id="{00000000-0008-0000-0200-0000F700000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48" name="正方形/長方形 247">
          <a:extLst>
            <a:ext uri="{FF2B5EF4-FFF2-40B4-BE49-F238E27FC236}">
              <a16:creationId xmlns:a16="http://schemas.microsoft.com/office/drawing/2014/main" id="{00000000-0008-0000-0200-0000F800000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49" name="正方形/長方形 248">
          <a:extLst>
            <a:ext uri="{FF2B5EF4-FFF2-40B4-BE49-F238E27FC236}">
              <a16:creationId xmlns:a16="http://schemas.microsoft.com/office/drawing/2014/main" id="{00000000-0008-0000-0200-0000F900000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50" name="正方形/長方形 249">
          <a:extLst>
            <a:ext uri="{FF2B5EF4-FFF2-40B4-BE49-F238E27FC236}">
              <a16:creationId xmlns:a16="http://schemas.microsoft.com/office/drawing/2014/main" id="{00000000-0008-0000-0200-0000FA00000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51" name="正方形/長方形 250">
          <a:extLst>
            <a:ext uri="{FF2B5EF4-FFF2-40B4-BE49-F238E27FC236}">
              <a16:creationId xmlns:a16="http://schemas.microsoft.com/office/drawing/2014/main" id="{00000000-0008-0000-0200-0000FB000000}"/>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52" name="正方形/長方形 251">
          <a:extLst>
            <a:ext uri="{FF2B5EF4-FFF2-40B4-BE49-F238E27FC236}">
              <a16:creationId xmlns:a16="http://schemas.microsoft.com/office/drawing/2014/main" id="{00000000-0008-0000-0200-0000FC00000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53" name="正方形/長方形 252">
          <a:extLst>
            <a:ext uri="{FF2B5EF4-FFF2-40B4-BE49-F238E27FC236}">
              <a16:creationId xmlns:a16="http://schemas.microsoft.com/office/drawing/2014/main" id="{00000000-0008-0000-0200-0000FD000000}"/>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54" name="正方形/長方形 253">
          <a:extLst>
            <a:ext uri="{FF2B5EF4-FFF2-40B4-BE49-F238E27FC236}">
              <a16:creationId xmlns:a16="http://schemas.microsoft.com/office/drawing/2014/main" id="{00000000-0008-0000-0200-0000FE000000}"/>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55" name="正方形/長方形 254">
          <a:extLst>
            <a:ext uri="{FF2B5EF4-FFF2-40B4-BE49-F238E27FC236}">
              <a16:creationId xmlns:a16="http://schemas.microsoft.com/office/drawing/2014/main" id="{00000000-0008-0000-0200-0000FF00000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56" name="正方形/長方形 255">
          <a:extLst>
            <a:ext uri="{FF2B5EF4-FFF2-40B4-BE49-F238E27FC236}">
              <a16:creationId xmlns:a16="http://schemas.microsoft.com/office/drawing/2014/main" id="{00000000-0008-0000-0200-00000001000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57" name="正方形/長方形 256">
          <a:extLst>
            <a:ext uri="{FF2B5EF4-FFF2-40B4-BE49-F238E27FC236}">
              <a16:creationId xmlns:a16="http://schemas.microsoft.com/office/drawing/2014/main" id="{00000000-0008-0000-0200-00000101000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58" name="正方形/長方形 257">
          <a:extLst>
            <a:ext uri="{FF2B5EF4-FFF2-40B4-BE49-F238E27FC236}">
              <a16:creationId xmlns:a16="http://schemas.microsoft.com/office/drawing/2014/main" id="{00000000-0008-0000-0200-00000201000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59" name="正方形/長方形 258">
          <a:extLst>
            <a:ext uri="{FF2B5EF4-FFF2-40B4-BE49-F238E27FC236}">
              <a16:creationId xmlns:a16="http://schemas.microsoft.com/office/drawing/2014/main" id="{00000000-0008-0000-0200-000003010000}"/>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60" name="正方形/長方形 259">
          <a:extLst>
            <a:ext uri="{FF2B5EF4-FFF2-40B4-BE49-F238E27FC236}">
              <a16:creationId xmlns:a16="http://schemas.microsoft.com/office/drawing/2014/main" id="{00000000-0008-0000-0200-00000401000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61" name="正方形/長方形 260">
          <a:extLst>
            <a:ext uri="{FF2B5EF4-FFF2-40B4-BE49-F238E27FC236}">
              <a16:creationId xmlns:a16="http://schemas.microsoft.com/office/drawing/2014/main" id="{00000000-0008-0000-0200-000005010000}"/>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73" name="正方形/長方形 272">
          <a:extLst>
            <a:ext uri="{FF2B5EF4-FFF2-40B4-BE49-F238E27FC236}">
              <a16:creationId xmlns:a16="http://schemas.microsoft.com/office/drawing/2014/main" id="{00000000-0008-0000-0200-00001101000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74" name="正方形/長方形 273">
          <a:extLst>
            <a:ext uri="{FF2B5EF4-FFF2-40B4-BE49-F238E27FC236}">
              <a16:creationId xmlns:a16="http://schemas.microsoft.com/office/drawing/2014/main" id="{00000000-0008-0000-0200-00001201000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75" name="正方形/長方形 274">
          <a:extLst>
            <a:ext uri="{FF2B5EF4-FFF2-40B4-BE49-F238E27FC236}">
              <a16:creationId xmlns:a16="http://schemas.microsoft.com/office/drawing/2014/main" id="{00000000-0008-0000-0200-00001301000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76" name="正方形/長方形 275">
          <a:extLst>
            <a:ext uri="{FF2B5EF4-FFF2-40B4-BE49-F238E27FC236}">
              <a16:creationId xmlns:a16="http://schemas.microsoft.com/office/drawing/2014/main" id="{00000000-0008-0000-0200-00001401000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77" name="正方形/長方形 276">
          <a:extLst>
            <a:ext uri="{FF2B5EF4-FFF2-40B4-BE49-F238E27FC236}">
              <a16:creationId xmlns:a16="http://schemas.microsoft.com/office/drawing/2014/main" id="{00000000-0008-0000-0200-000015010000}"/>
            </a:ext>
          </a:extLst>
        </xdr:cNvPr>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78" name="正方形/長方形 277">
          <a:extLst>
            <a:ext uri="{FF2B5EF4-FFF2-40B4-BE49-F238E27FC236}">
              <a16:creationId xmlns:a16="http://schemas.microsoft.com/office/drawing/2014/main" id="{00000000-0008-0000-0200-00001601000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79" name="正方形/長方形 278">
          <a:extLst>
            <a:ext uri="{FF2B5EF4-FFF2-40B4-BE49-F238E27FC236}">
              <a16:creationId xmlns:a16="http://schemas.microsoft.com/office/drawing/2014/main" id="{00000000-0008-0000-0200-00001701000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80" name="正方形/長方形 279">
          <a:extLst>
            <a:ext uri="{FF2B5EF4-FFF2-40B4-BE49-F238E27FC236}">
              <a16:creationId xmlns:a16="http://schemas.microsoft.com/office/drawing/2014/main" id="{00000000-0008-0000-0200-00001801000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81" name="正方形/長方形 280">
          <a:extLst>
            <a:ext uri="{FF2B5EF4-FFF2-40B4-BE49-F238E27FC236}">
              <a16:creationId xmlns:a16="http://schemas.microsoft.com/office/drawing/2014/main" id="{00000000-0008-0000-0200-00001901000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82" name="正方形/長方形 281">
          <a:extLst>
            <a:ext uri="{FF2B5EF4-FFF2-40B4-BE49-F238E27FC236}">
              <a16:creationId xmlns:a16="http://schemas.microsoft.com/office/drawing/2014/main" id="{00000000-0008-0000-0200-00001A01000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83" name="正方形/長方形 282">
          <a:extLst>
            <a:ext uri="{FF2B5EF4-FFF2-40B4-BE49-F238E27FC236}">
              <a16:creationId xmlns:a16="http://schemas.microsoft.com/office/drawing/2014/main" id="{00000000-0008-0000-0200-00001B01000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84" name="正方形/長方形 283">
          <a:extLst>
            <a:ext uri="{FF2B5EF4-FFF2-40B4-BE49-F238E27FC236}">
              <a16:creationId xmlns:a16="http://schemas.microsoft.com/office/drawing/2014/main" id="{00000000-0008-0000-0200-00001C01000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85" name="正方形/長方形 284">
          <a:extLst>
            <a:ext uri="{FF2B5EF4-FFF2-40B4-BE49-F238E27FC236}">
              <a16:creationId xmlns:a16="http://schemas.microsoft.com/office/drawing/2014/main" id="{00000000-0008-0000-0200-00001D010000}"/>
            </a:ext>
          </a:extLst>
        </xdr:cNvPr>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86" name="正方形/長方形 285">
          <a:extLst>
            <a:ext uri="{FF2B5EF4-FFF2-40B4-BE49-F238E27FC236}">
              <a16:creationId xmlns:a16="http://schemas.microsoft.com/office/drawing/2014/main" id="{00000000-0008-0000-0200-00001E01000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87" name="正方形/長方形 286">
          <a:extLst>
            <a:ext uri="{FF2B5EF4-FFF2-40B4-BE49-F238E27FC236}">
              <a16:creationId xmlns:a16="http://schemas.microsoft.com/office/drawing/2014/main" id="{00000000-0008-0000-0200-00001F01000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88" name="正方形/長方形 287">
          <a:extLst>
            <a:ext uri="{FF2B5EF4-FFF2-40B4-BE49-F238E27FC236}">
              <a16:creationId xmlns:a16="http://schemas.microsoft.com/office/drawing/2014/main" id="{00000000-0008-0000-0200-00002001000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89" name="正方形/長方形 288">
          <a:extLst>
            <a:ext uri="{FF2B5EF4-FFF2-40B4-BE49-F238E27FC236}">
              <a16:creationId xmlns:a16="http://schemas.microsoft.com/office/drawing/2014/main" id="{00000000-0008-0000-0200-00002101000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90" name="正方形/長方形 289">
          <a:extLst>
            <a:ext uri="{FF2B5EF4-FFF2-40B4-BE49-F238E27FC236}">
              <a16:creationId xmlns:a16="http://schemas.microsoft.com/office/drawing/2014/main" id="{00000000-0008-0000-0200-00002201000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91" name="正方形/長方形 290">
          <a:extLst>
            <a:ext uri="{FF2B5EF4-FFF2-40B4-BE49-F238E27FC236}">
              <a16:creationId xmlns:a16="http://schemas.microsoft.com/office/drawing/2014/main" id="{00000000-0008-0000-0200-00002301000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92" name="正方形/長方形 291">
          <a:extLst>
            <a:ext uri="{FF2B5EF4-FFF2-40B4-BE49-F238E27FC236}">
              <a16:creationId xmlns:a16="http://schemas.microsoft.com/office/drawing/2014/main" id="{00000000-0008-0000-0200-00002401000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93" name="正方形/長方形 292">
          <a:extLst>
            <a:ext uri="{FF2B5EF4-FFF2-40B4-BE49-F238E27FC236}">
              <a16:creationId xmlns:a16="http://schemas.microsoft.com/office/drawing/2014/main" id="{00000000-0008-0000-0200-00002501000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294" name="テキスト ボックス 293">
          <a:extLst>
            <a:ext uri="{FF2B5EF4-FFF2-40B4-BE49-F238E27FC236}">
              <a16:creationId xmlns:a16="http://schemas.microsoft.com/office/drawing/2014/main" id="{00000000-0008-0000-0200-000026010000}"/>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295" name="直線コネクタ 294">
          <a:extLst>
            <a:ext uri="{FF2B5EF4-FFF2-40B4-BE49-F238E27FC236}">
              <a16:creationId xmlns:a16="http://schemas.microsoft.com/office/drawing/2014/main" id="{00000000-0008-0000-0200-000027010000}"/>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296" name="テキスト ボックス 295">
          <a:extLst>
            <a:ext uri="{FF2B5EF4-FFF2-40B4-BE49-F238E27FC236}">
              <a16:creationId xmlns:a16="http://schemas.microsoft.com/office/drawing/2014/main" id="{00000000-0008-0000-0200-000028010000}"/>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297" name="直線コネクタ 296">
          <a:extLst>
            <a:ext uri="{FF2B5EF4-FFF2-40B4-BE49-F238E27FC236}">
              <a16:creationId xmlns:a16="http://schemas.microsoft.com/office/drawing/2014/main" id="{00000000-0008-0000-0200-000029010000}"/>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299" name="直線コネクタ 298">
          <a:extLst>
            <a:ext uri="{FF2B5EF4-FFF2-40B4-BE49-F238E27FC236}">
              <a16:creationId xmlns:a16="http://schemas.microsoft.com/office/drawing/2014/main" id="{00000000-0008-0000-0200-00002B010000}"/>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301" name="直線コネクタ 300">
          <a:extLst>
            <a:ext uri="{FF2B5EF4-FFF2-40B4-BE49-F238E27FC236}">
              <a16:creationId xmlns:a16="http://schemas.microsoft.com/office/drawing/2014/main" id="{00000000-0008-0000-0200-00002D010000}"/>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303" name="直線コネクタ 302">
          <a:extLst>
            <a:ext uri="{FF2B5EF4-FFF2-40B4-BE49-F238E27FC236}">
              <a16:creationId xmlns:a16="http://schemas.microsoft.com/office/drawing/2014/main" id="{00000000-0008-0000-0200-00002F010000}"/>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305" name="直線コネクタ 304">
          <a:extLst>
            <a:ext uri="{FF2B5EF4-FFF2-40B4-BE49-F238E27FC236}">
              <a16:creationId xmlns:a16="http://schemas.microsoft.com/office/drawing/2014/main" id="{00000000-0008-0000-0200-000031010000}"/>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306" name="テキスト ボックス 305">
          <a:extLst>
            <a:ext uri="{FF2B5EF4-FFF2-40B4-BE49-F238E27FC236}">
              <a16:creationId xmlns:a16="http://schemas.microsoft.com/office/drawing/2014/main" id="{00000000-0008-0000-0200-000032010000}"/>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308" name="テキスト ボックス 307">
          <a:extLst>
            <a:ext uri="{FF2B5EF4-FFF2-40B4-BE49-F238E27FC236}">
              <a16:creationId xmlns:a16="http://schemas.microsoft.com/office/drawing/2014/main" id="{00000000-0008-0000-0200-000034010000}"/>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09" name="【保健センター・保健所】&#10;有形固定資産減価償却率グラフ枠">
          <a:extLst>
            <a:ext uri="{FF2B5EF4-FFF2-40B4-BE49-F238E27FC236}">
              <a16:creationId xmlns:a16="http://schemas.microsoft.com/office/drawing/2014/main" id="{00000000-0008-0000-0200-000035010000}"/>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114300</xdr:rowOff>
    </xdr:from>
    <xdr:to>
      <xdr:col>85</xdr:col>
      <xdr:colOff>126364</xdr:colOff>
      <xdr:row>64</xdr:row>
      <xdr:rowOff>76200</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flipV="1">
          <a:off x="14375764" y="9334500"/>
          <a:ext cx="0" cy="1470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311" name="【保健センター・保健所】&#10;有形固定資産減価償却率最小値テキスト">
          <a:extLst>
            <a:ext uri="{FF2B5EF4-FFF2-40B4-BE49-F238E27FC236}">
              <a16:creationId xmlns:a16="http://schemas.microsoft.com/office/drawing/2014/main" id="{00000000-0008-0000-0200-000037010000}"/>
            </a:ext>
          </a:extLst>
        </xdr:cNvPr>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60977</xdr:rowOff>
    </xdr:from>
    <xdr:ext cx="405111" cy="259045"/>
    <xdr:sp macro="" textlink="">
      <xdr:nvSpPr>
        <xdr:cNvPr id="313" name="【保健センター・保健所】&#10;有形固定資産減価償却率最大値テキスト">
          <a:extLst>
            <a:ext uri="{FF2B5EF4-FFF2-40B4-BE49-F238E27FC236}">
              <a16:creationId xmlns:a16="http://schemas.microsoft.com/office/drawing/2014/main" id="{00000000-0008-0000-0200-000039010000}"/>
            </a:ext>
          </a:extLst>
        </xdr:cNvPr>
        <xdr:cNvSpPr txBox="1"/>
      </xdr:nvSpPr>
      <xdr:spPr>
        <a:xfrm>
          <a:off x="14414500" y="9113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114300</xdr:rowOff>
    </xdr:from>
    <xdr:to>
      <xdr:col>86</xdr:col>
      <xdr:colOff>25400</xdr:colOff>
      <xdr:row>55</xdr:row>
      <xdr:rowOff>114300</xdr:rowOff>
    </xdr:to>
    <xdr:cxnSp macro="">
      <xdr:nvCxnSpPr>
        <xdr:cNvPr id="314" name="直線コネクタ 313">
          <a:extLst>
            <a:ext uri="{FF2B5EF4-FFF2-40B4-BE49-F238E27FC236}">
              <a16:creationId xmlns:a16="http://schemas.microsoft.com/office/drawing/2014/main" id="{00000000-0008-0000-0200-00003A010000}"/>
            </a:ext>
          </a:extLst>
        </xdr:cNvPr>
        <xdr:cNvCxnSpPr/>
      </xdr:nvCxnSpPr>
      <xdr:spPr>
        <a:xfrm>
          <a:off x="14287500" y="9334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113047</xdr:rowOff>
    </xdr:from>
    <xdr:ext cx="405111" cy="259045"/>
    <xdr:sp macro="" textlink="">
      <xdr:nvSpPr>
        <xdr:cNvPr id="315" name="【保健センター・保健所】&#10;有形固定資産減価償却率平均値テキスト">
          <a:extLst>
            <a:ext uri="{FF2B5EF4-FFF2-40B4-BE49-F238E27FC236}">
              <a16:creationId xmlns:a16="http://schemas.microsoft.com/office/drawing/2014/main" id="{00000000-0008-0000-0200-00003B010000}"/>
            </a:ext>
          </a:extLst>
        </xdr:cNvPr>
        <xdr:cNvSpPr txBox="1"/>
      </xdr:nvSpPr>
      <xdr:spPr>
        <a:xfrm>
          <a:off x="14414500" y="98361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90170</xdr:rowOff>
    </xdr:from>
    <xdr:to>
      <xdr:col>85</xdr:col>
      <xdr:colOff>177800</xdr:colOff>
      <xdr:row>60</xdr:row>
      <xdr:rowOff>20320</xdr:rowOff>
    </xdr:to>
    <xdr:sp macro="" textlink="">
      <xdr:nvSpPr>
        <xdr:cNvPr id="316" name="フローチャート: 判断 315">
          <a:extLst>
            <a:ext uri="{FF2B5EF4-FFF2-40B4-BE49-F238E27FC236}">
              <a16:creationId xmlns:a16="http://schemas.microsoft.com/office/drawing/2014/main" id="{00000000-0008-0000-0200-00003C010000}"/>
            </a:ext>
          </a:extLst>
        </xdr:cNvPr>
        <xdr:cNvSpPr/>
      </xdr:nvSpPr>
      <xdr:spPr>
        <a:xfrm>
          <a:off x="14325600" y="99809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53975</xdr:rowOff>
    </xdr:from>
    <xdr:to>
      <xdr:col>81</xdr:col>
      <xdr:colOff>101600</xdr:colOff>
      <xdr:row>59</xdr:row>
      <xdr:rowOff>155575</xdr:rowOff>
    </xdr:to>
    <xdr:sp macro="" textlink="">
      <xdr:nvSpPr>
        <xdr:cNvPr id="317" name="フローチャート: 判断 316">
          <a:extLst>
            <a:ext uri="{FF2B5EF4-FFF2-40B4-BE49-F238E27FC236}">
              <a16:creationId xmlns:a16="http://schemas.microsoft.com/office/drawing/2014/main" id="{00000000-0008-0000-0200-00003D010000}"/>
            </a:ext>
          </a:extLst>
        </xdr:cNvPr>
        <xdr:cNvSpPr/>
      </xdr:nvSpPr>
      <xdr:spPr>
        <a:xfrm>
          <a:off x="13578840" y="994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13970</xdr:rowOff>
    </xdr:from>
    <xdr:to>
      <xdr:col>76</xdr:col>
      <xdr:colOff>165100</xdr:colOff>
      <xdr:row>59</xdr:row>
      <xdr:rowOff>115570</xdr:rowOff>
    </xdr:to>
    <xdr:sp macro="" textlink="">
      <xdr:nvSpPr>
        <xdr:cNvPr id="318" name="フローチャート: 判断 317">
          <a:extLst>
            <a:ext uri="{FF2B5EF4-FFF2-40B4-BE49-F238E27FC236}">
              <a16:creationId xmlns:a16="http://schemas.microsoft.com/office/drawing/2014/main" id="{00000000-0008-0000-0200-00003E010000}"/>
            </a:ext>
          </a:extLst>
        </xdr:cNvPr>
        <xdr:cNvSpPr/>
      </xdr:nvSpPr>
      <xdr:spPr>
        <a:xfrm>
          <a:off x="12804140" y="990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10160</xdr:rowOff>
    </xdr:from>
    <xdr:to>
      <xdr:col>72</xdr:col>
      <xdr:colOff>38100</xdr:colOff>
      <xdr:row>59</xdr:row>
      <xdr:rowOff>111760</xdr:rowOff>
    </xdr:to>
    <xdr:sp macro="" textlink="">
      <xdr:nvSpPr>
        <xdr:cNvPr id="319" name="フローチャート: 判断 318">
          <a:extLst>
            <a:ext uri="{FF2B5EF4-FFF2-40B4-BE49-F238E27FC236}">
              <a16:creationId xmlns:a16="http://schemas.microsoft.com/office/drawing/2014/main" id="{00000000-0008-0000-0200-00003F010000}"/>
            </a:ext>
          </a:extLst>
        </xdr:cNvPr>
        <xdr:cNvSpPr/>
      </xdr:nvSpPr>
      <xdr:spPr>
        <a:xfrm>
          <a:off x="12029440" y="99009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130175</xdr:rowOff>
    </xdr:from>
    <xdr:to>
      <xdr:col>67</xdr:col>
      <xdr:colOff>101600</xdr:colOff>
      <xdr:row>59</xdr:row>
      <xdr:rowOff>60325</xdr:rowOff>
    </xdr:to>
    <xdr:sp macro="" textlink="">
      <xdr:nvSpPr>
        <xdr:cNvPr id="320" name="フローチャート: 判断 319">
          <a:extLst>
            <a:ext uri="{FF2B5EF4-FFF2-40B4-BE49-F238E27FC236}">
              <a16:creationId xmlns:a16="http://schemas.microsoft.com/office/drawing/2014/main" id="{00000000-0008-0000-0200-000040010000}"/>
            </a:ext>
          </a:extLst>
        </xdr:cNvPr>
        <xdr:cNvSpPr/>
      </xdr:nvSpPr>
      <xdr:spPr>
        <a:xfrm>
          <a:off x="11231880" y="98532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21" name="テキスト ボックス 320">
          <a:extLst>
            <a:ext uri="{FF2B5EF4-FFF2-40B4-BE49-F238E27FC236}">
              <a16:creationId xmlns:a16="http://schemas.microsoft.com/office/drawing/2014/main" id="{00000000-0008-0000-0200-00004101000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22" name="テキスト ボックス 321">
          <a:extLst>
            <a:ext uri="{FF2B5EF4-FFF2-40B4-BE49-F238E27FC236}">
              <a16:creationId xmlns:a16="http://schemas.microsoft.com/office/drawing/2014/main" id="{00000000-0008-0000-0200-00004201000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23" name="テキスト ボックス 322">
          <a:extLst>
            <a:ext uri="{FF2B5EF4-FFF2-40B4-BE49-F238E27FC236}">
              <a16:creationId xmlns:a16="http://schemas.microsoft.com/office/drawing/2014/main" id="{00000000-0008-0000-0200-00004301000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24" name="テキスト ボックス 323">
          <a:extLst>
            <a:ext uri="{FF2B5EF4-FFF2-40B4-BE49-F238E27FC236}">
              <a16:creationId xmlns:a16="http://schemas.microsoft.com/office/drawing/2014/main" id="{00000000-0008-0000-0200-00004401000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25" name="テキスト ボックス 324">
          <a:extLst>
            <a:ext uri="{FF2B5EF4-FFF2-40B4-BE49-F238E27FC236}">
              <a16:creationId xmlns:a16="http://schemas.microsoft.com/office/drawing/2014/main" id="{00000000-0008-0000-0200-000045010000}"/>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105410</xdr:rowOff>
    </xdr:from>
    <xdr:to>
      <xdr:col>85</xdr:col>
      <xdr:colOff>177800</xdr:colOff>
      <xdr:row>60</xdr:row>
      <xdr:rowOff>35560</xdr:rowOff>
    </xdr:to>
    <xdr:sp macro="" textlink="">
      <xdr:nvSpPr>
        <xdr:cNvPr id="326" name="楕円 325">
          <a:extLst>
            <a:ext uri="{FF2B5EF4-FFF2-40B4-BE49-F238E27FC236}">
              <a16:creationId xmlns:a16="http://schemas.microsoft.com/office/drawing/2014/main" id="{00000000-0008-0000-0200-000046010000}"/>
            </a:ext>
          </a:extLst>
        </xdr:cNvPr>
        <xdr:cNvSpPr/>
      </xdr:nvSpPr>
      <xdr:spPr>
        <a:xfrm>
          <a:off x="14325600" y="999617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83837</xdr:rowOff>
    </xdr:from>
    <xdr:ext cx="405111" cy="259045"/>
    <xdr:sp macro="" textlink="">
      <xdr:nvSpPr>
        <xdr:cNvPr id="327" name="【保健センター・保健所】&#10;有形固定資産減価償却率該当値テキスト">
          <a:extLst>
            <a:ext uri="{FF2B5EF4-FFF2-40B4-BE49-F238E27FC236}">
              <a16:creationId xmlns:a16="http://schemas.microsoft.com/office/drawing/2014/main" id="{00000000-0008-0000-0200-000047010000}"/>
            </a:ext>
          </a:extLst>
        </xdr:cNvPr>
        <xdr:cNvSpPr txBox="1"/>
      </xdr:nvSpPr>
      <xdr:spPr>
        <a:xfrm>
          <a:off x="14414500" y="997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53975</xdr:rowOff>
    </xdr:from>
    <xdr:to>
      <xdr:col>81</xdr:col>
      <xdr:colOff>101600</xdr:colOff>
      <xdr:row>59</xdr:row>
      <xdr:rowOff>155575</xdr:rowOff>
    </xdr:to>
    <xdr:sp macro="" textlink="">
      <xdr:nvSpPr>
        <xdr:cNvPr id="328" name="楕円 327">
          <a:extLst>
            <a:ext uri="{FF2B5EF4-FFF2-40B4-BE49-F238E27FC236}">
              <a16:creationId xmlns:a16="http://schemas.microsoft.com/office/drawing/2014/main" id="{00000000-0008-0000-0200-000048010000}"/>
            </a:ext>
          </a:extLst>
        </xdr:cNvPr>
        <xdr:cNvSpPr/>
      </xdr:nvSpPr>
      <xdr:spPr>
        <a:xfrm>
          <a:off x="13578840" y="994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104775</xdr:rowOff>
    </xdr:from>
    <xdr:to>
      <xdr:col>85</xdr:col>
      <xdr:colOff>127000</xdr:colOff>
      <xdr:row>59</xdr:row>
      <xdr:rowOff>156210</xdr:rowOff>
    </xdr:to>
    <xdr:cxnSp macro="">
      <xdr:nvCxnSpPr>
        <xdr:cNvPr id="329" name="直線コネクタ 328">
          <a:extLst>
            <a:ext uri="{FF2B5EF4-FFF2-40B4-BE49-F238E27FC236}">
              <a16:creationId xmlns:a16="http://schemas.microsoft.com/office/drawing/2014/main" id="{00000000-0008-0000-0200-000049010000}"/>
            </a:ext>
          </a:extLst>
        </xdr:cNvPr>
        <xdr:cNvCxnSpPr/>
      </xdr:nvCxnSpPr>
      <xdr:spPr>
        <a:xfrm>
          <a:off x="13629640" y="9995535"/>
          <a:ext cx="74676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6350</xdr:rowOff>
    </xdr:from>
    <xdr:to>
      <xdr:col>76</xdr:col>
      <xdr:colOff>165100</xdr:colOff>
      <xdr:row>59</xdr:row>
      <xdr:rowOff>107950</xdr:rowOff>
    </xdr:to>
    <xdr:sp macro="" textlink="">
      <xdr:nvSpPr>
        <xdr:cNvPr id="330" name="楕円 329">
          <a:extLst>
            <a:ext uri="{FF2B5EF4-FFF2-40B4-BE49-F238E27FC236}">
              <a16:creationId xmlns:a16="http://schemas.microsoft.com/office/drawing/2014/main" id="{00000000-0008-0000-0200-00004A010000}"/>
            </a:ext>
          </a:extLst>
        </xdr:cNvPr>
        <xdr:cNvSpPr/>
      </xdr:nvSpPr>
      <xdr:spPr>
        <a:xfrm>
          <a:off x="12804140" y="989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57150</xdr:rowOff>
    </xdr:from>
    <xdr:to>
      <xdr:col>81</xdr:col>
      <xdr:colOff>50800</xdr:colOff>
      <xdr:row>59</xdr:row>
      <xdr:rowOff>104775</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12854940" y="9947910"/>
          <a:ext cx="7747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146702</xdr:rowOff>
    </xdr:from>
    <xdr:ext cx="405111" cy="259045"/>
    <xdr:sp macro="" textlink="">
      <xdr:nvSpPr>
        <xdr:cNvPr id="332" name="n_1aveValue【保健センター・保健所】&#10;有形固定資産減価償却率">
          <a:extLst>
            <a:ext uri="{FF2B5EF4-FFF2-40B4-BE49-F238E27FC236}">
              <a16:creationId xmlns:a16="http://schemas.microsoft.com/office/drawing/2014/main" id="{00000000-0008-0000-0200-00004C010000}"/>
            </a:ext>
          </a:extLst>
        </xdr:cNvPr>
        <xdr:cNvSpPr txBox="1"/>
      </xdr:nvSpPr>
      <xdr:spPr>
        <a:xfrm>
          <a:off x="13437244" y="10037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106697</xdr:rowOff>
    </xdr:from>
    <xdr:ext cx="405111" cy="259045"/>
    <xdr:sp macro="" textlink="">
      <xdr:nvSpPr>
        <xdr:cNvPr id="333" name="n_2aveValue【保健センター・保健所】&#10;有形固定資産減価償却率">
          <a:extLst>
            <a:ext uri="{FF2B5EF4-FFF2-40B4-BE49-F238E27FC236}">
              <a16:creationId xmlns:a16="http://schemas.microsoft.com/office/drawing/2014/main" id="{00000000-0008-0000-0200-00004D010000}"/>
            </a:ext>
          </a:extLst>
        </xdr:cNvPr>
        <xdr:cNvSpPr txBox="1"/>
      </xdr:nvSpPr>
      <xdr:spPr>
        <a:xfrm>
          <a:off x="12675244" y="999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128287</xdr:rowOff>
    </xdr:from>
    <xdr:ext cx="405111" cy="259045"/>
    <xdr:sp macro="" textlink="">
      <xdr:nvSpPr>
        <xdr:cNvPr id="334" name="n_3aveValue【保健センター・保健所】&#10;有形固定資産減価償却率">
          <a:extLst>
            <a:ext uri="{FF2B5EF4-FFF2-40B4-BE49-F238E27FC236}">
              <a16:creationId xmlns:a16="http://schemas.microsoft.com/office/drawing/2014/main" id="{00000000-0008-0000-0200-00004E010000}"/>
            </a:ext>
          </a:extLst>
        </xdr:cNvPr>
        <xdr:cNvSpPr txBox="1"/>
      </xdr:nvSpPr>
      <xdr:spPr>
        <a:xfrm>
          <a:off x="11900544" y="968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76852</xdr:rowOff>
    </xdr:from>
    <xdr:ext cx="405111" cy="259045"/>
    <xdr:sp macro="" textlink="">
      <xdr:nvSpPr>
        <xdr:cNvPr id="335" name="n_4aveValue【保健センター・保健所】&#10;有形固定資産減価償却率">
          <a:extLst>
            <a:ext uri="{FF2B5EF4-FFF2-40B4-BE49-F238E27FC236}">
              <a16:creationId xmlns:a16="http://schemas.microsoft.com/office/drawing/2014/main" id="{00000000-0008-0000-0200-00004F010000}"/>
            </a:ext>
          </a:extLst>
        </xdr:cNvPr>
        <xdr:cNvSpPr txBox="1"/>
      </xdr:nvSpPr>
      <xdr:spPr>
        <a:xfrm>
          <a:off x="11102984" y="963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652</xdr:rowOff>
    </xdr:from>
    <xdr:ext cx="405111" cy="259045"/>
    <xdr:sp macro="" textlink="">
      <xdr:nvSpPr>
        <xdr:cNvPr id="336" name="n_1mainValue【保健センター・保健所】&#10;有形固定資産減価償却率">
          <a:extLst>
            <a:ext uri="{FF2B5EF4-FFF2-40B4-BE49-F238E27FC236}">
              <a16:creationId xmlns:a16="http://schemas.microsoft.com/office/drawing/2014/main" id="{00000000-0008-0000-0200-000050010000}"/>
            </a:ext>
          </a:extLst>
        </xdr:cNvPr>
        <xdr:cNvSpPr txBox="1"/>
      </xdr:nvSpPr>
      <xdr:spPr>
        <a:xfrm>
          <a:off x="13437244" y="972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337" name="n_2mainValue【保健センター・保健所】&#10;有形固定資産減価償却率">
          <a:extLst>
            <a:ext uri="{FF2B5EF4-FFF2-40B4-BE49-F238E27FC236}">
              <a16:creationId xmlns:a16="http://schemas.microsoft.com/office/drawing/2014/main" id="{00000000-0008-0000-0200-000051010000}"/>
            </a:ext>
          </a:extLst>
        </xdr:cNvPr>
        <xdr:cNvSpPr txBox="1"/>
      </xdr:nvSpPr>
      <xdr:spPr>
        <a:xfrm>
          <a:off x="12675244" y="967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38" name="正方形/長方形 337">
          <a:extLst>
            <a:ext uri="{FF2B5EF4-FFF2-40B4-BE49-F238E27FC236}">
              <a16:creationId xmlns:a16="http://schemas.microsoft.com/office/drawing/2014/main" id="{00000000-0008-0000-0200-00005201000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39" name="正方形/長方形 338">
          <a:extLst>
            <a:ext uri="{FF2B5EF4-FFF2-40B4-BE49-F238E27FC236}">
              <a16:creationId xmlns:a16="http://schemas.microsoft.com/office/drawing/2014/main" id="{00000000-0008-0000-0200-00005301000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40" name="正方形/長方形 339">
          <a:extLst>
            <a:ext uri="{FF2B5EF4-FFF2-40B4-BE49-F238E27FC236}">
              <a16:creationId xmlns:a16="http://schemas.microsoft.com/office/drawing/2014/main" id="{00000000-0008-0000-0200-00005401000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41" name="正方形/長方形 340">
          <a:extLst>
            <a:ext uri="{FF2B5EF4-FFF2-40B4-BE49-F238E27FC236}">
              <a16:creationId xmlns:a16="http://schemas.microsoft.com/office/drawing/2014/main" id="{00000000-0008-0000-0200-000055010000}"/>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42" name="正方形/長方形 341">
          <a:extLst>
            <a:ext uri="{FF2B5EF4-FFF2-40B4-BE49-F238E27FC236}">
              <a16:creationId xmlns:a16="http://schemas.microsoft.com/office/drawing/2014/main" id="{00000000-0008-0000-0200-00005601000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43" name="正方形/長方形 342">
          <a:extLst>
            <a:ext uri="{FF2B5EF4-FFF2-40B4-BE49-F238E27FC236}">
              <a16:creationId xmlns:a16="http://schemas.microsoft.com/office/drawing/2014/main" id="{00000000-0008-0000-0200-00005701000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44" name="正方形/長方形 343">
          <a:extLst>
            <a:ext uri="{FF2B5EF4-FFF2-40B4-BE49-F238E27FC236}">
              <a16:creationId xmlns:a16="http://schemas.microsoft.com/office/drawing/2014/main" id="{00000000-0008-0000-0200-00005801000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45" name="正方形/長方形 344">
          <a:extLst>
            <a:ext uri="{FF2B5EF4-FFF2-40B4-BE49-F238E27FC236}">
              <a16:creationId xmlns:a16="http://schemas.microsoft.com/office/drawing/2014/main" id="{00000000-0008-0000-0200-000059010000}"/>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46" name="テキスト ボックス 345">
          <a:extLst>
            <a:ext uri="{FF2B5EF4-FFF2-40B4-BE49-F238E27FC236}">
              <a16:creationId xmlns:a16="http://schemas.microsoft.com/office/drawing/2014/main" id="{00000000-0008-0000-0200-00005A010000}"/>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47" name="直線コネクタ 346">
          <a:extLst>
            <a:ext uri="{FF2B5EF4-FFF2-40B4-BE49-F238E27FC236}">
              <a16:creationId xmlns:a16="http://schemas.microsoft.com/office/drawing/2014/main" id="{00000000-0008-0000-0200-00005B010000}"/>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348" name="直線コネクタ 347">
          <a:extLst>
            <a:ext uri="{FF2B5EF4-FFF2-40B4-BE49-F238E27FC236}">
              <a16:creationId xmlns:a16="http://schemas.microsoft.com/office/drawing/2014/main" id="{00000000-0008-0000-0200-00005C010000}"/>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349" name="テキスト ボックス 348">
          <a:extLst>
            <a:ext uri="{FF2B5EF4-FFF2-40B4-BE49-F238E27FC236}">
              <a16:creationId xmlns:a16="http://schemas.microsoft.com/office/drawing/2014/main" id="{00000000-0008-0000-0200-00005D010000}"/>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350" name="直線コネクタ 349">
          <a:extLst>
            <a:ext uri="{FF2B5EF4-FFF2-40B4-BE49-F238E27FC236}">
              <a16:creationId xmlns:a16="http://schemas.microsoft.com/office/drawing/2014/main" id="{00000000-0008-0000-0200-00005E010000}"/>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351" name="テキスト ボックス 350">
          <a:extLst>
            <a:ext uri="{FF2B5EF4-FFF2-40B4-BE49-F238E27FC236}">
              <a16:creationId xmlns:a16="http://schemas.microsoft.com/office/drawing/2014/main" id="{00000000-0008-0000-0200-00005F010000}"/>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352" name="直線コネクタ 351">
          <a:extLst>
            <a:ext uri="{FF2B5EF4-FFF2-40B4-BE49-F238E27FC236}">
              <a16:creationId xmlns:a16="http://schemas.microsoft.com/office/drawing/2014/main" id="{00000000-0008-0000-0200-000060010000}"/>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353" name="テキスト ボックス 352">
          <a:extLst>
            <a:ext uri="{FF2B5EF4-FFF2-40B4-BE49-F238E27FC236}">
              <a16:creationId xmlns:a16="http://schemas.microsoft.com/office/drawing/2014/main" id="{00000000-0008-0000-0200-000061010000}"/>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354" name="直線コネクタ 353">
          <a:extLst>
            <a:ext uri="{FF2B5EF4-FFF2-40B4-BE49-F238E27FC236}">
              <a16:creationId xmlns:a16="http://schemas.microsoft.com/office/drawing/2014/main" id="{00000000-0008-0000-0200-000062010000}"/>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356" name="直線コネクタ 355">
          <a:extLst>
            <a:ext uri="{FF2B5EF4-FFF2-40B4-BE49-F238E27FC236}">
              <a16:creationId xmlns:a16="http://schemas.microsoft.com/office/drawing/2014/main" id="{00000000-0008-0000-0200-000064010000}"/>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358" name="直線コネクタ 357">
          <a:extLst>
            <a:ext uri="{FF2B5EF4-FFF2-40B4-BE49-F238E27FC236}">
              <a16:creationId xmlns:a16="http://schemas.microsoft.com/office/drawing/2014/main" id="{00000000-0008-0000-0200-000066010000}"/>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359" name="テキスト ボックス 358">
          <a:extLst>
            <a:ext uri="{FF2B5EF4-FFF2-40B4-BE49-F238E27FC236}">
              <a16:creationId xmlns:a16="http://schemas.microsoft.com/office/drawing/2014/main" id="{00000000-0008-0000-0200-000067010000}"/>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60" name="直線コネクタ 359">
          <a:extLst>
            <a:ext uri="{FF2B5EF4-FFF2-40B4-BE49-F238E27FC236}">
              <a16:creationId xmlns:a16="http://schemas.microsoft.com/office/drawing/2014/main" id="{00000000-0008-0000-0200-000068010000}"/>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61" name="テキスト ボックス 360">
          <a:extLst>
            <a:ext uri="{FF2B5EF4-FFF2-40B4-BE49-F238E27FC236}">
              <a16:creationId xmlns:a16="http://schemas.microsoft.com/office/drawing/2014/main" id="{00000000-0008-0000-0200-000069010000}"/>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62" name="【保健センター・保健所】&#10;一人当たり面積グラフ枠">
          <a:extLst>
            <a:ext uri="{FF2B5EF4-FFF2-40B4-BE49-F238E27FC236}">
              <a16:creationId xmlns:a16="http://schemas.microsoft.com/office/drawing/2014/main" id="{00000000-0008-0000-0200-00006A01000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145324</xdr:rowOff>
    </xdr:from>
    <xdr:to>
      <xdr:col>116</xdr:col>
      <xdr:colOff>62864</xdr:colOff>
      <xdr:row>64</xdr:row>
      <xdr:rowOff>91440</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flipV="1">
          <a:off x="19509104" y="93655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95267</xdr:rowOff>
    </xdr:from>
    <xdr:ext cx="469744" cy="259045"/>
    <xdr:sp macro="" textlink="">
      <xdr:nvSpPr>
        <xdr:cNvPr id="364" name="【保健センター・保健所】&#10;一人当たり面積最小値テキスト">
          <a:extLst>
            <a:ext uri="{FF2B5EF4-FFF2-40B4-BE49-F238E27FC236}">
              <a16:creationId xmlns:a16="http://schemas.microsoft.com/office/drawing/2014/main" id="{00000000-0008-0000-0200-00006C010000}"/>
            </a:ext>
          </a:extLst>
        </xdr:cNvPr>
        <xdr:cNvSpPr txBox="1"/>
      </xdr:nvSpPr>
      <xdr:spPr>
        <a:xfrm>
          <a:off x="19547840" y="1082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91440</xdr:rowOff>
    </xdr:from>
    <xdr:to>
      <xdr:col>116</xdr:col>
      <xdr:colOff>152400</xdr:colOff>
      <xdr:row>64</xdr:row>
      <xdr:rowOff>91440</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a:off x="19443700" y="108204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92001</xdr:rowOff>
    </xdr:from>
    <xdr:ext cx="469744" cy="259045"/>
    <xdr:sp macro="" textlink="">
      <xdr:nvSpPr>
        <xdr:cNvPr id="366" name="【保健センター・保健所】&#10;一人当たり面積最大値テキスト">
          <a:extLst>
            <a:ext uri="{FF2B5EF4-FFF2-40B4-BE49-F238E27FC236}">
              <a16:creationId xmlns:a16="http://schemas.microsoft.com/office/drawing/2014/main" id="{00000000-0008-0000-0200-00006E010000}"/>
            </a:ext>
          </a:extLst>
        </xdr:cNvPr>
        <xdr:cNvSpPr txBox="1"/>
      </xdr:nvSpPr>
      <xdr:spPr>
        <a:xfrm>
          <a:off x="19547840" y="9144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145324</xdr:rowOff>
    </xdr:from>
    <xdr:to>
      <xdr:col>116</xdr:col>
      <xdr:colOff>152400</xdr:colOff>
      <xdr:row>55</xdr:row>
      <xdr:rowOff>145324</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a:off x="19443700" y="93655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41927</xdr:rowOff>
    </xdr:from>
    <xdr:ext cx="469744" cy="259045"/>
    <xdr:sp macro="" textlink="">
      <xdr:nvSpPr>
        <xdr:cNvPr id="368" name="【保健センター・保健所】&#10;一人当たり面積平均値テキスト">
          <a:extLst>
            <a:ext uri="{FF2B5EF4-FFF2-40B4-BE49-F238E27FC236}">
              <a16:creationId xmlns:a16="http://schemas.microsoft.com/office/drawing/2014/main" id="{00000000-0008-0000-0200-000070010000}"/>
            </a:ext>
          </a:extLst>
        </xdr:cNvPr>
        <xdr:cNvSpPr txBox="1"/>
      </xdr:nvSpPr>
      <xdr:spPr>
        <a:xfrm>
          <a:off x="19547840" y="10435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63500</xdr:rowOff>
    </xdr:from>
    <xdr:to>
      <xdr:col>116</xdr:col>
      <xdr:colOff>114300</xdr:colOff>
      <xdr:row>62</xdr:row>
      <xdr:rowOff>165100</xdr:rowOff>
    </xdr:to>
    <xdr:sp macro="" textlink="">
      <xdr:nvSpPr>
        <xdr:cNvPr id="369" name="フローチャート: 判断 368">
          <a:extLst>
            <a:ext uri="{FF2B5EF4-FFF2-40B4-BE49-F238E27FC236}">
              <a16:creationId xmlns:a16="http://schemas.microsoft.com/office/drawing/2014/main" id="{00000000-0008-0000-0200-000071010000}"/>
            </a:ext>
          </a:extLst>
        </xdr:cNvPr>
        <xdr:cNvSpPr/>
      </xdr:nvSpPr>
      <xdr:spPr>
        <a:xfrm>
          <a:off x="19458940" y="1045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66766</xdr:rowOff>
    </xdr:from>
    <xdr:to>
      <xdr:col>112</xdr:col>
      <xdr:colOff>38100</xdr:colOff>
      <xdr:row>62</xdr:row>
      <xdr:rowOff>168366</xdr:rowOff>
    </xdr:to>
    <xdr:sp macro="" textlink="">
      <xdr:nvSpPr>
        <xdr:cNvPr id="370" name="フローチャート: 判断 369">
          <a:extLst>
            <a:ext uri="{FF2B5EF4-FFF2-40B4-BE49-F238E27FC236}">
              <a16:creationId xmlns:a16="http://schemas.microsoft.com/office/drawing/2014/main" id="{00000000-0008-0000-0200-000072010000}"/>
            </a:ext>
          </a:extLst>
        </xdr:cNvPr>
        <xdr:cNvSpPr/>
      </xdr:nvSpPr>
      <xdr:spPr>
        <a:xfrm>
          <a:off x="18735040" y="1046044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66766</xdr:rowOff>
    </xdr:from>
    <xdr:to>
      <xdr:col>107</xdr:col>
      <xdr:colOff>101600</xdr:colOff>
      <xdr:row>62</xdr:row>
      <xdr:rowOff>168366</xdr:rowOff>
    </xdr:to>
    <xdr:sp macro="" textlink="">
      <xdr:nvSpPr>
        <xdr:cNvPr id="371" name="フローチャート: 判断 370">
          <a:extLst>
            <a:ext uri="{FF2B5EF4-FFF2-40B4-BE49-F238E27FC236}">
              <a16:creationId xmlns:a16="http://schemas.microsoft.com/office/drawing/2014/main" id="{00000000-0008-0000-0200-000073010000}"/>
            </a:ext>
          </a:extLst>
        </xdr:cNvPr>
        <xdr:cNvSpPr/>
      </xdr:nvSpPr>
      <xdr:spPr>
        <a:xfrm>
          <a:off x="17937480" y="10460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56969</xdr:rowOff>
    </xdr:from>
    <xdr:to>
      <xdr:col>102</xdr:col>
      <xdr:colOff>165100</xdr:colOff>
      <xdr:row>62</xdr:row>
      <xdr:rowOff>158569</xdr:rowOff>
    </xdr:to>
    <xdr:sp macro="" textlink="">
      <xdr:nvSpPr>
        <xdr:cNvPr id="372" name="フローチャート: 判断 371">
          <a:extLst>
            <a:ext uri="{FF2B5EF4-FFF2-40B4-BE49-F238E27FC236}">
              <a16:creationId xmlns:a16="http://schemas.microsoft.com/office/drawing/2014/main" id="{00000000-0008-0000-0200-000074010000}"/>
            </a:ext>
          </a:extLst>
        </xdr:cNvPr>
        <xdr:cNvSpPr/>
      </xdr:nvSpPr>
      <xdr:spPr>
        <a:xfrm>
          <a:off x="17162780" y="10450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56969</xdr:rowOff>
    </xdr:from>
    <xdr:to>
      <xdr:col>98</xdr:col>
      <xdr:colOff>38100</xdr:colOff>
      <xdr:row>62</xdr:row>
      <xdr:rowOff>158569</xdr:rowOff>
    </xdr:to>
    <xdr:sp macro="" textlink="">
      <xdr:nvSpPr>
        <xdr:cNvPr id="373" name="フローチャート: 判断 372">
          <a:extLst>
            <a:ext uri="{FF2B5EF4-FFF2-40B4-BE49-F238E27FC236}">
              <a16:creationId xmlns:a16="http://schemas.microsoft.com/office/drawing/2014/main" id="{00000000-0008-0000-0200-000075010000}"/>
            </a:ext>
          </a:extLst>
        </xdr:cNvPr>
        <xdr:cNvSpPr/>
      </xdr:nvSpPr>
      <xdr:spPr>
        <a:xfrm>
          <a:off x="16388080" y="1045064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74" name="テキスト ボックス 373">
          <a:extLst>
            <a:ext uri="{FF2B5EF4-FFF2-40B4-BE49-F238E27FC236}">
              <a16:creationId xmlns:a16="http://schemas.microsoft.com/office/drawing/2014/main" id="{00000000-0008-0000-0200-00007601000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75" name="テキスト ボックス 374">
          <a:extLst>
            <a:ext uri="{FF2B5EF4-FFF2-40B4-BE49-F238E27FC236}">
              <a16:creationId xmlns:a16="http://schemas.microsoft.com/office/drawing/2014/main" id="{00000000-0008-0000-0200-00007701000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76" name="テキスト ボックス 375">
          <a:extLst>
            <a:ext uri="{FF2B5EF4-FFF2-40B4-BE49-F238E27FC236}">
              <a16:creationId xmlns:a16="http://schemas.microsoft.com/office/drawing/2014/main" id="{00000000-0008-0000-0200-00007801000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77" name="テキスト ボックス 376">
          <a:extLst>
            <a:ext uri="{FF2B5EF4-FFF2-40B4-BE49-F238E27FC236}">
              <a16:creationId xmlns:a16="http://schemas.microsoft.com/office/drawing/2014/main" id="{00000000-0008-0000-0200-00007901000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78" name="テキスト ボックス 377">
          <a:extLst>
            <a:ext uri="{FF2B5EF4-FFF2-40B4-BE49-F238E27FC236}">
              <a16:creationId xmlns:a16="http://schemas.microsoft.com/office/drawing/2014/main" id="{00000000-0008-0000-0200-00007A010000}"/>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xdr:rowOff>
    </xdr:from>
    <xdr:to>
      <xdr:col>116</xdr:col>
      <xdr:colOff>114300</xdr:colOff>
      <xdr:row>61</xdr:row>
      <xdr:rowOff>107950</xdr:rowOff>
    </xdr:to>
    <xdr:sp macro="" textlink="">
      <xdr:nvSpPr>
        <xdr:cNvPr id="379" name="楕円 378">
          <a:extLst>
            <a:ext uri="{FF2B5EF4-FFF2-40B4-BE49-F238E27FC236}">
              <a16:creationId xmlns:a16="http://schemas.microsoft.com/office/drawing/2014/main" id="{00000000-0008-0000-0200-00007B010000}"/>
            </a:ext>
          </a:extLst>
        </xdr:cNvPr>
        <xdr:cNvSpPr/>
      </xdr:nvSpPr>
      <xdr:spPr>
        <a:xfrm>
          <a:off x="19458940" y="1023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29227</xdr:rowOff>
    </xdr:from>
    <xdr:ext cx="469744" cy="259045"/>
    <xdr:sp macro="" textlink="">
      <xdr:nvSpPr>
        <xdr:cNvPr id="380" name="【保健センター・保健所】&#10;一人当たり面積該当値テキスト">
          <a:extLst>
            <a:ext uri="{FF2B5EF4-FFF2-40B4-BE49-F238E27FC236}">
              <a16:creationId xmlns:a16="http://schemas.microsoft.com/office/drawing/2014/main" id="{00000000-0008-0000-0200-00007C010000}"/>
            </a:ext>
          </a:extLst>
        </xdr:cNvPr>
        <xdr:cNvSpPr txBox="1"/>
      </xdr:nvSpPr>
      <xdr:spPr>
        <a:xfrm>
          <a:off x="19547840" y="1008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16147</xdr:rowOff>
    </xdr:from>
    <xdr:to>
      <xdr:col>112</xdr:col>
      <xdr:colOff>38100</xdr:colOff>
      <xdr:row>61</xdr:row>
      <xdr:rowOff>117747</xdr:rowOff>
    </xdr:to>
    <xdr:sp macro="" textlink="">
      <xdr:nvSpPr>
        <xdr:cNvPr id="381" name="楕円 380">
          <a:extLst>
            <a:ext uri="{FF2B5EF4-FFF2-40B4-BE49-F238E27FC236}">
              <a16:creationId xmlns:a16="http://schemas.microsoft.com/office/drawing/2014/main" id="{00000000-0008-0000-0200-00007D010000}"/>
            </a:ext>
          </a:extLst>
        </xdr:cNvPr>
        <xdr:cNvSpPr/>
      </xdr:nvSpPr>
      <xdr:spPr>
        <a:xfrm>
          <a:off x="18735040" y="1024218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57150</xdr:rowOff>
    </xdr:from>
    <xdr:to>
      <xdr:col>116</xdr:col>
      <xdr:colOff>63500</xdr:colOff>
      <xdr:row>61</xdr:row>
      <xdr:rowOff>66947</xdr:rowOff>
    </xdr:to>
    <xdr:cxnSp macro="">
      <xdr:nvCxnSpPr>
        <xdr:cNvPr id="382" name="直線コネクタ 381">
          <a:extLst>
            <a:ext uri="{FF2B5EF4-FFF2-40B4-BE49-F238E27FC236}">
              <a16:creationId xmlns:a16="http://schemas.microsoft.com/office/drawing/2014/main" id="{00000000-0008-0000-0200-00007E010000}"/>
            </a:ext>
          </a:extLst>
        </xdr:cNvPr>
        <xdr:cNvCxnSpPr/>
      </xdr:nvCxnSpPr>
      <xdr:spPr>
        <a:xfrm flipV="1">
          <a:off x="18778220" y="10283190"/>
          <a:ext cx="73152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25944</xdr:rowOff>
    </xdr:from>
    <xdr:to>
      <xdr:col>107</xdr:col>
      <xdr:colOff>101600</xdr:colOff>
      <xdr:row>61</xdr:row>
      <xdr:rowOff>127544</xdr:rowOff>
    </xdr:to>
    <xdr:sp macro="" textlink="">
      <xdr:nvSpPr>
        <xdr:cNvPr id="383" name="楕円 382">
          <a:extLst>
            <a:ext uri="{FF2B5EF4-FFF2-40B4-BE49-F238E27FC236}">
              <a16:creationId xmlns:a16="http://schemas.microsoft.com/office/drawing/2014/main" id="{00000000-0008-0000-0200-00007F010000}"/>
            </a:ext>
          </a:extLst>
        </xdr:cNvPr>
        <xdr:cNvSpPr/>
      </xdr:nvSpPr>
      <xdr:spPr>
        <a:xfrm>
          <a:off x="17937480" y="10251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66947</xdr:rowOff>
    </xdr:from>
    <xdr:to>
      <xdr:col>111</xdr:col>
      <xdr:colOff>177800</xdr:colOff>
      <xdr:row>61</xdr:row>
      <xdr:rowOff>76744</xdr:rowOff>
    </xdr:to>
    <xdr:cxnSp macro="">
      <xdr:nvCxnSpPr>
        <xdr:cNvPr id="384" name="直線コネクタ 383">
          <a:extLst>
            <a:ext uri="{FF2B5EF4-FFF2-40B4-BE49-F238E27FC236}">
              <a16:creationId xmlns:a16="http://schemas.microsoft.com/office/drawing/2014/main" id="{00000000-0008-0000-0200-000080010000}"/>
            </a:ext>
          </a:extLst>
        </xdr:cNvPr>
        <xdr:cNvCxnSpPr/>
      </xdr:nvCxnSpPr>
      <xdr:spPr>
        <a:xfrm flipV="1">
          <a:off x="17988280" y="10292987"/>
          <a:ext cx="78994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159493</xdr:rowOff>
    </xdr:from>
    <xdr:ext cx="469744" cy="259045"/>
    <xdr:sp macro="" textlink="">
      <xdr:nvSpPr>
        <xdr:cNvPr id="385" name="n_1aveValue【保健センター・保健所】&#10;一人当たり面積">
          <a:extLst>
            <a:ext uri="{FF2B5EF4-FFF2-40B4-BE49-F238E27FC236}">
              <a16:creationId xmlns:a16="http://schemas.microsoft.com/office/drawing/2014/main" id="{00000000-0008-0000-0200-000081010000}"/>
            </a:ext>
          </a:extLst>
        </xdr:cNvPr>
        <xdr:cNvSpPr txBox="1"/>
      </xdr:nvSpPr>
      <xdr:spPr>
        <a:xfrm>
          <a:off x="18561127" y="10553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159493</xdr:rowOff>
    </xdr:from>
    <xdr:ext cx="469744" cy="259045"/>
    <xdr:sp macro="" textlink="">
      <xdr:nvSpPr>
        <xdr:cNvPr id="386" name="n_2aveValue【保健センター・保健所】&#10;一人当たり面積">
          <a:extLst>
            <a:ext uri="{FF2B5EF4-FFF2-40B4-BE49-F238E27FC236}">
              <a16:creationId xmlns:a16="http://schemas.microsoft.com/office/drawing/2014/main" id="{00000000-0008-0000-0200-000082010000}"/>
            </a:ext>
          </a:extLst>
        </xdr:cNvPr>
        <xdr:cNvSpPr txBox="1"/>
      </xdr:nvSpPr>
      <xdr:spPr>
        <a:xfrm>
          <a:off x="17776267" y="10553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3646</xdr:rowOff>
    </xdr:from>
    <xdr:ext cx="469744" cy="259045"/>
    <xdr:sp macro="" textlink="">
      <xdr:nvSpPr>
        <xdr:cNvPr id="387" name="n_3aveValue【保健センター・保健所】&#10;一人当たり面積">
          <a:extLst>
            <a:ext uri="{FF2B5EF4-FFF2-40B4-BE49-F238E27FC236}">
              <a16:creationId xmlns:a16="http://schemas.microsoft.com/office/drawing/2014/main" id="{00000000-0008-0000-0200-000083010000}"/>
            </a:ext>
          </a:extLst>
        </xdr:cNvPr>
        <xdr:cNvSpPr txBox="1"/>
      </xdr:nvSpPr>
      <xdr:spPr>
        <a:xfrm>
          <a:off x="17001567" y="10229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3646</xdr:rowOff>
    </xdr:from>
    <xdr:ext cx="469744" cy="259045"/>
    <xdr:sp macro="" textlink="">
      <xdr:nvSpPr>
        <xdr:cNvPr id="388" name="n_4aveValue【保健センター・保健所】&#10;一人当たり面積">
          <a:extLst>
            <a:ext uri="{FF2B5EF4-FFF2-40B4-BE49-F238E27FC236}">
              <a16:creationId xmlns:a16="http://schemas.microsoft.com/office/drawing/2014/main" id="{00000000-0008-0000-0200-000084010000}"/>
            </a:ext>
          </a:extLst>
        </xdr:cNvPr>
        <xdr:cNvSpPr txBox="1"/>
      </xdr:nvSpPr>
      <xdr:spPr>
        <a:xfrm>
          <a:off x="16226867" y="10229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134274</xdr:rowOff>
    </xdr:from>
    <xdr:ext cx="469744" cy="259045"/>
    <xdr:sp macro="" textlink="">
      <xdr:nvSpPr>
        <xdr:cNvPr id="389" name="n_1mainValue【保健センター・保健所】&#10;一人当たり面積">
          <a:extLst>
            <a:ext uri="{FF2B5EF4-FFF2-40B4-BE49-F238E27FC236}">
              <a16:creationId xmlns:a16="http://schemas.microsoft.com/office/drawing/2014/main" id="{00000000-0008-0000-0200-000085010000}"/>
            </a:ext>
          </a:extLst>
        </xdr:cNvPr>
        <xdr:cNvSpPr txBox="1"/>
      </xdr:nvSpPr>
      <xdr:spPr>
        <a:xfrm>
          <a:off x="18561127" y="10025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144071</xdr:rowOff>
    </xdr:from>
    <xdr:ext cx="469744" cy="259045"/>
    <xdr:sp macro="" textlink="">
      <xdr:nvSpPr>
        <xdr:cNvPr id="390" name="n_2mainValue【保健センター・保健所】&#10;一人当たり面積">
          <a:extLst>
            <a:ext uri="{FF2B5EF4-FFF2-40B4-BE49-F238E27FC236}">
              <a16:creationId xmlns:a16="http://schemas.microsoft.com/office/drawing/2014/main" id="{00000000-0008-0000-0200-000086010000}"/>
            </a:ext>
          </a:extLst>
        </xdr:cNvPr>
        <xdr:cNvSpPr txBox="1"/>
      </xdr:nvSpPr>
      <xdr:spPr>
        <a:xfrm>
          <a:off x="17776267" y="10034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391" name="正方形/長方形 390">
          <a:extLst>
            <a:ext uri="{FF2B5EF4-FFF2-40B4-BE49-F238E27FC236}">
              <a16:creationId xmlns:a16="http://schemas.microsoft.com/office/drawing/2014/main" id="{00000000-0008-0000-0200-00008701000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92" name="正方形/長方形 391">
          <a:extLst>
            <a:ext uri="{FF2B5EF4-FFF2-40B4-BE49-F238E27FC236}">
              <a16:creationId xmlns:a16="http://schemas.microsoft.com/office/drawing/2014/main" id="{00000000-0008-0000-0200-00008801000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93" name="正方形/長方形 392">
          <a:extLst>
            <a:ext uri="{FF2B5EF4-FFF2-40B4-BE49-F238E27FC236}">
              <a16:creationId xmlns:a16="http://schemas.microsoft.com/office/drawing/2014/main" id="{00000000-0008-0000-0200-00008901000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94" name="正方形/長方形 393">
          <a:extLst>
            <a:ext uri="{FF2B5EF4-FFF2-40B4-BE49-F238E27FC236}">
              <a16:creationId xmlns:a16="http://schemas.microsoft.com/office/drawing/2014/main" id="{00000000-0008-0000-0200-00008A010000}"/>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95" name="正方形/長方形 394">
          <a:extLst>
            <a:ext uri="{FF2B5EF4-FFF2-40B4-BE49-F238E27FC236}">
              <a16:creationId xmlns:a16="http://schemas.microsoft.com/office/drawing/2014/main" id="{00000000-0008-0000-0200-00008B01000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96" name="正方形/長方形 395">
          <a:extLst>
            <a:ext uri="{FF2B5EF4-FFF2-40B4-BE49-F238E27FC236}">
              <a16:creationId xmlns:a16="http://schemas.microsoft.com/office/drawing/2014/main" id="{00000000-0008-0000-0200-00008C010000}"/>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97" name="正方形/長方形 396">
          <a:extLst>
            <a:ext uri="{FF2B5EF4-FFF2-40B4-BE49-F238E27FC236}">
              <a16:creationId xmlns:a16="http://schemas.microsoft.com/office/drawing/2014/main" id="{00000000-0008-0000-0200-00008D01000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98" name="正方形/長方形 397">
          <a:extLst>
            <a:ext uri="{FF2B5EF4-FFF2-40B4-BE49-F238E27FC236}">
              <a16:creationId xmlns:a16="http://schemas.microsoft.com/office/drawing/2014/main" id="{00000000-0008-0000-0200-00008E01000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99" name="テキスト ボックス 398">
          <a:extLst>
            <a:ext uri="{FF2B5EF4-FFF2-40B4-BE49-F238E27FC236}">
              <a16:creationId xmlns:a16="http://schemas.microsoft.com/office/drawing/2014/main" id="{00000000-0008-0000-0200-00008F010000}"/>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00" name="直線コネクタ 399">
          <a:extLst>
            <a:ext uri="{FF2B5EF4-FFF2-40B4-BE49-F238E27FC236}">
              <a16:creationId xmlns:a16="http://schemas.microsoft.com/office/drawing/2014/main" id="{00000000-0008-0000-0200-000090010000}"/>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01" name="テキスト ボックス 400">
          <a:extLst>
            <a:ext uri="{FF2B5EF4-FFF2-40B4-BE49-F238E27FC236}">
              <a16:creationId xmlns:a16="http://schemas.microsoft.com/office/drawing/2014/main" id="{00000000-0008-0000-0200-000091010000}"/>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02" name="直線コネクタ 401">
          <a:extLst>
            <a:ext uri="{FF2B5EF4-FFF2-40B4-BE49-F238E27FC236}">
              <a16:creationId xmlns:a16="http://schemas.microsoft.com/office/drawing/2014/main" id="{00000000-0008-0000-0200-000092010000}"/>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03" name="テキスト ボックス 402">
          <a:extLst>
            <a:ext uri="{FF2B5EF4-FFF2-40B4-BE49-F238E27FC236}">
              <a16:creationId xmlns:a16="http://schemas.microsoft.com/office/drawing/2014/main" id="{00000000-0008-0000-0200-000093010000}"/>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04" name="直線コネクタ 403">
          <a:extLst>
            <a:ext uri="{FF2B5EF4-FFF2-40B4-BE49-F238E27FC236}">
              <a16:creationId xmlns:a16="http://schemas.microsoft.com/office/drawing/2014/main" id="{00000000-0008-0000-0200-000094010000}"/>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05" name="テキスト ボックス 404">
          <a:extLst>
            <a:ext uri="{FF2B5EF4-FFF2-40B4-BE49-F238E27FC236}">
              <a16:creationId xmlns:a16="http://schemas.microsoft.com/office/drawing/2014/main" id="{00000000-0008-0000-0200-000095010000}"/>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06" name="直線コネクタ 405">
          <a:extLst>
            <a:ext uri="{FF2B5EF4-FFF2-40B4-BE49-F238E27FC236}">
              <a16:creationId xmlns:a16="http://schemas.microsoft.com/office/drawing/2014/main" id="{00000000-0008-0000-0200-000096010000}"/>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07" name="テキスト ボックス 406">
          <a:extLst>
            <a:ext uri="{FF2B5EF4-FFF2-40B4-BE49-F238E27FC236}">
              <a16:creationId xmlns:a16="http://schemas.microsoft.com/office/drawing/2014/main" id="{00000000-0008-0000-0200-000097010000}"/>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08" name="直線コネクタ 407">
          <a:extLst>
            <a:ext uri="{FF2B5EF4-FFF2-40B4-BE49-F238E27FC236}">
              <a16:creationId xmlns:a16="http://schemas.microsoft.com/office/drawing/2014/main" id="{00000000-0008-0000-0200-000098010000}"/>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09" name="テキスト ボックス 408">
          <a:extLst>
            <a:ext uri="{FF2B5EF4-FFF2-40B4-BE49-F238E27FC236}">
              <a16:creationId xmlns:a16="http://schemas.microsoft.com/office/drawing/2014/main" id="{00000000-0008-0000-0200-000099010000}"/>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10" name="直線コネクタ 409">
          <a:extLst>
            <a:ext uri="{FF2B5EF4-FFF2-40B4-BE49-F238E27FC236}">
              <a16:creationId xmlns:a16="http://schemas.microsoft.com/office/drawing/2014/main" id="{00000000-0008-0000-0200-00009A010000}"/>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11" name="テキスト ボックス 410">
          <a:extLst>
            <a:ext uri="{FF2B5EF4-FFF2-40B4-BE49-F238E27FC236}">
              <a16:creationId xmlns:a16="http://schemas.microsoft.com/office/drawing/2014/main" id="{00000000-0008-0000-0200-00009B010000}"/>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12" name="直線コネクタ 411">
          <a:extLst>
            <a:ext uri="{FF2B5EF4-FFF2-40B4-BE49-F238E27FC236}">
              <a16:creationId xmlns:a16="http://schemas.microsoft.com/office/drawing/2014/main" id="{00000000-0008-0000-0200-00009C010000}"/>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13" name="テキスト ボックス 412">
          <a:extLst>
            <a:ext uri="{FF2B5EF4-FFF2-40B4-BE49-F238E27FC236}">
              <a16:creationId xmlns:a16="http://schemas.microsoft.com/office/drawing/2014/main" id="{00000000-0008-0000-0200-00009D010000}"/>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14" name="直線コネクタ 413">
          <a:extLst>
            <a:ext uri="{FF2B5EF4-FFF2-40B4-BE49-F238E27FC236}">
              <a16:creationId xmlns:a16="http://schemas.microsoft.com/office/drawing/2014/main" id="{00000000-0008-0000-0200-00009E010000}"/>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15" name="【消防施設】&#10;有形固定資産減価償却率グラフ枠">
          <a:extLst>
            <a:ext uri="{FF2B5EF4-FFF2-40B4-BE49-F238E27FC236}">
              <a16:creationId xmlns:a16="http://schemas.microsoft.com/office/drawing/2014/main" id="{00000000-0008-0000-0200-00009F010000}"/>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33201</xdr:rowOff>
    </xdr:from>
    <xdr:to>
      <xdr:col>85</xdr:col>
      <xdr:colOff>126364</xdr:colOff>
      <xdr:row>86</xdr:row>
      <xdr:rowOff>111579</xdr:rowOff>
    </xdr:to>
    <xdr:cxnSp macro="">
      <xdr:nvCxnSpPr>
        <xdr:cNvPr id="416" name="直線コネクタ 415">
          <a:extLst>
            <a:ext uri="{FF2B5EF4-FFF2-40B4-BE49-F238E27FC236}">
              <a16:creationId xmlns:a16="http://schemas.microsoft.com/office/drawing/2014/main" id="{00000000-0008-0000-0200-0000A0010000}"/>
            </a:ext>
          </a:extLst>
        </xdr:cNvPr>
        <xdr:cNvCxnSpPr/>
      </xdr:nvCxnSpPr>
      <xdr:spPr>
        <a:xfrm flipV="1">
          <a:off x="14375764" y="13109121"/>
          <a:ext cx="0" cy="14194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115406</xdr:rowOff>
    </xdr:from>
    <xdr:ext cx="405111" cy="259045"/>
    <xdr:sp macro="" textlink="">
      <xdr:nvSpPr>
        <xdr:cNvPr id="417" name="【消防施設】&#10;有形固定資産減価償却率最小値テキスト">
          <a:extLst>
            <a:ext uri="{FF2B5EF4-FFF2-40B4-BE49-F238E27FC236}">
              <a16:creationId xmlns:a16="http://schemas.microsoft.com/office/drawing/2014/main" id="{00000000-0008-0000-0200-0000A1010000}"/>
            </a:ext>
          </a:extLst>
        </xdr:cNvPr>
        <xdr:cNvSpPr txBox="1"/>
      </xdr:nvSpPr>
      <xdr:spPr>
        <a:xfrm>
          <a:off x="14414500" y="14532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111579</xdr:rowOff>
    </xdr:from>
    <xdr:to>
      <xdr:col>86</xdr:col>
      <xdr:colOff>25400</xdr:colOff>
      <xdr:row>86</xdr:row>
      <xdr:rowOff>111579</xdr:rowOff>
    </xdr:to>
    <xdr:cxnSp macro="">
      <xdr:nvCxnSpPr>
        <xdr:cNvPr id="418" name="直線コネクタ 417">
          <a:extLst>
            <a:ext uri="{FF2B5EF4-FFF2-40B4-BE49-F238E27FC236}">
              <a16:creationId xmlns:a16="http://schemas.microsoft.com/office/drawing/2014/main" id="{00000000-0008-0000-0200-0000A2010000}"/>
            </a:ext>
          </a:extLst>
        </xdr:cNvPr>
        <xdr:cNvCxnSpPr/>
      </xdr:nvCxnSpPr>
      <xdr:spPr>
        <a:xfrm>
          <a:off x="14287500" y="145286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151328</xdr:rowOff>
    </xdr:from>
    <xdr:ext cx="340478" cy="259045"/>
    <xdr:sp macro="" textlink="">
      <xdr:nvSpPr>
        <xdr:cNvPr id="419" name="【消防施設】&#10;有形固定資産減価償却率最大値テキスト">
          <a:extLst>
            <a:ext uri="{FF2B5EF4-FFF2-40B4-BE49-F238E27FC236}">
              <a16:creationId xmlns:a16="http://schemas.microsoft.com/office/drawing/2014/main" id="{00000000-0008-0000-0200-0000A3010000}"/>
            </a:ext>
          </a:extLst>
        </xdr:cNvPr>
        <xdr:cNvSpPr txBox="1"/>
      </xdr:nvSpPr>
      <xdr:spPr>
        <a:xfrm>
          <a:off x="14414500" y="1289196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33201</xdr:rowOff>
    </xdr:from>
    <xdr:to>
      <xdr:col>86</xdr:col>
      <xdr:colOff>25400</xdr:colOff>
      <xdr:row>78</xdr:row>
      <xdr:rowOff>33201</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14287500" y="131091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104520</xdr:rowOff>
    </xdr:from>
    <xdr:ext cx="405111" cy="259045"/>
    <xdr:sp macro="" textlink="">
      <xdr:nvSpPr>
        <xdr:cNvPr id="421" name="【消防施設】&#10;有形固定資産減価償却率平均値テキスト">
          <a:extLst>
            <a:ext uri="{FF2B5EF4-FFF2-40B4-BE49-F238E27FC236}">
              <a16:creationId xmlns:a16="http://schemas.microsoft.com/office/drawing/2014/main" id="{00000000-0008-0000-0200-0000A5010000}"/>
            </a:ext>
          </a:extLst>
        </xdr:cNvPr>
        <xdr:cNvSpPr txBox="1"/>
      </xdr:nvSpPr>
      <xdr:spPr>
        <a:xfrm>
          <a:off x="14414500" y="138510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126093</xdr:rowOff>
    </xdr:from>
    <xdr:to>
      <xdr:col>85</xdr:col>
      <xdr:colOff>177800</xdr:colOff>
      <xdr:row>83</xdr:row>
      <xdr:rowOff>56243</xdr:rowOff>
    </xdr:to>
    <xdr:sp macro="" textlink="">
      <xdr:nvSpPr>
        <xdr:cNvPr id="422" name="フローチャート: 判断 421">
          <a:extLst>
            <a:ext uri="{FF2B5EF4-FFF2-40B4-BE49-F238E27FC236}">
              <a16:creationId xmlns:a16="http://schemas.microsoft.com/office/drawing/2014/main" id="{00000000-0008-0000-0200-0000A6010000}"/>
            </a:ext>
          </a:extLst>
        </xdr:cNvPr>
        <xdr:cNvSpPr/>
      </xdr:nvSpPr>
      <xdr:spPr>
        <a:xfrm>
          <a:off x="14325600" y="1387257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109764</xdr:rowOff>
    </xdr:from>
    <xdr:to>
      <xdr:col>81</xdr:col>
      <xdr:colOff>101600</xdr:colOff>
      <xdr:row>83</xdr:row>
      <xdr:rowOff>39914</xdr:rowOff>
    </xdr:to>
    <xdr:sp macro="" textlink="">
      <xdr:nvSpPr>
        <xdr:cNvPr id="423" name="フローチャート: 判断 422">
          <a:extLst>
            <a:ext uri="{FF2B5EF4-FFF2-40B4-BE49-F238E27FC236}">
              <a16:creationId xmlns:a16="http://schemas.microsoft.com/office/drawing/2014/main" id="{00000000-0008-0000-0200-0000A7010000}"/>
            </a:ext>
          </a:extLst>
        </xdr:cNvPr>
        <xdr:cNvSpPr/>
      </xdr:nvSpPr>
      <xdr:spPr>
        <a:xfrm>
          <a:off x="13578840" y="138562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163649</xdr:rowOff>
    </xdr:from>
    <xdr:to>
      <xdr:col>76</xdr:col>
      <xdr:colOff>165100</xdr:colOff>
      <xdr:row>83</xdr:row>
      <xdr:rowOff>93799</xdr:rowOff>
    </xdr:to>
    <xdr:sp macro="" textlink="">
      <xdr:nvSpPr>
        <xdr:cNvPr id="424" name="フローチャート: 判断 423">
          <a:extLst>
            <a:ext uri="{FF2B5EF4-FFF2-40B4-BE49-F238E27FC236}">
              <a16:creationId xmlns:a16="http://schemas.microsoft.com/office/drawing/2014/main" id="{00000000-0008-0000-0200-0000A8010000}"/>
            </a:ext>
          </a:extLst>
        </xdr:cNvPr>
        <xdr:cNvSpPr/>
      </xdr:nvSpPr>
      <xdr:spPr>
        <a:xfrm>
          <a:off x="12804140" y="139101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132624</xdr:rowOff>
    </xdr:from>
    <xdr:to>
      <xdr:col>72</xdr:col>
      <xdr:colOff>38100</xdr:colOff>
      <xdr:row>83</xdr:row>
      <xdr:rowOff>62774</xdr:rowOff>
    </xdr:to>
    <xdr:sp macro="" textlink="">
      <xdr:nvSpPr>
        <xdr:cNvPr id="425" name="フローチャート: 判断 424">
          <a:extLst>
            <a:ext uri="{FF2B5EF4-FFF2-40B4-BE49-F238E27FC236}">
              <a16:creationId xmlns:a16="http://schemas.microsoft.com/office/drawing/2014/main" id="{00000000-0008-0000-0200-0000A9010000}"/>
            </a:ext>
          </a:extLst>
        </xdr:cNvPr>
        <xdr:cNvSpPr/>
      </xdr:nvSpPr>
      <xdr:spPr>
        <a:xfrm>
          <a:off x="12029440" y="138791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157118</xdr:rowOff>
    </xdr:from>
    <xdr:to>
      <xdr:col>67</xdr:col>
      <xdr:colOff>101600</xdr:colOff>
      <xdr:row>83</xdr:row>
      <xdr:rowOff>87268</xdr:rowOff>
    </xdr:to>
    <xdr:sp macro="" textlink="">
      <xdr:nvSpPr>
        <xdr:cNvPr id="426" name="フローチャート: 判断 425">
          <a:extLst>
            <a:ext uri="{FF2B5EF4-FFF2-40B4-BE49-F238E27FC236}">
              <a16:creationId xmlns:a16="http://schemas.microsoft.com/office/drawing/2014/main" id="{00000000-0008-0000-0200-0000AA010000}"/>
            </a:ext>
          </a:extLst>
        </xdr:cNvPr>
        <xdr:cNvSpPr/>
      </xdr:nvSpPr>
      <xdr:spPr>
        <a:xfrm>
          <a:off x="11231880" y="139035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27" name="テキスト ボックス 426">
          <a:extLst>
            <a:ext uri="{FF2B5EF4-FFF2-40B4-BE49-F238E27FC236}">
              <a16:creationId xmlns:a16="http://schemas.microsoft.com/office/drawing/2014/main" id="{00000000-0008-0000-0200-0000AB010000}"/>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28" name="テキスト ボックス 427">
          <a:extLst>
            <a:ext uri="{FF2B5EF4-FFF2-40B4-BE49-F238E27FC236}">
              <a16:creationId xmlns:a16="http://schemas.microsoft.com/office/drawing/2014/main" id="{00000000-0008-0000-0200-0000AC010000}"/>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29" name="テキスト ボックス 428">
          <a:extLst>
            <a:ext uri="{FF2B5EF4-FFF2-40B4-BE49-F238E27FC236}">
              <a16:creationId xmlns:a16="http://schemas.microsoft.com/office/drawing/2014/main" id="{00000000-0008-0000-0200-0000AD010000}"/>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30" name="テキスト ボックス 429">
          <a:extLst>
            <a:ext uri="{FF2B5EF4-FFF2-40B4-BE49-F238E27FC236}">
              <a16:creationId xmlns:a16="http://schemas.microsoft.com/office/drawing/2014/main" id="{00000000-0008-0000-0200-0000AE010000}"/>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31" name="テキスト ボックス 430">
          <a:extLst>
            <a:ext uri="{FF2B5EF4-FFF2-40B4-BE49-F238E27FC236}">
              <a16:creationId xmlns:a16="http://schemas.microsoft.com/office/drawing/2014/main" id="{00000000-0008-0000-0200-0000AF010000}"/>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432" name="楕円 431">
          <a:extLst>
            <a:ext uri="{FF2B5EF4-FFF2-40B4-BE49-F238E27FC236}">
              <a16:creationId xmlns:a16="http://schemas.microsoft.com/office/drawing/2014/main" id="{00000000-0008-0000-0200-0000B0010000}"/>
            </a:ext>
          </a:extLst>
        </xdr:cNvPr>
        <xdr:cNvSpPr/>
      </xdr:nvSpPr>
      <xdr:spPr>
        <a:xfrm>
          <a:off x="14325600" y="1375664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33038</xdr:rowOff>
    </xdr:from>
    <xdr:ext cx="405111" cy="259045"/>
    <xdr:sp macro="" textlink="">
      <xdr:nvSpPr>
        <xdr:cNvPr id="433" name="【消防施設】&#10;有形固定資産減価償却率該当値テキスト">
          <a:extLst>
            <a:ext uri="{FF2B5EF4-FFF2-40B4-BE49-F238E27FC236}">
              <a16:creationId xmlns:a16="http://schemas.microsoft.com/office/drawing/2014/main" id="{00000000-0008-0000-0200-0000B1010000}"/>
            </a:ext>
          </a:extLst>
        </xdr:cNvPr>
        <xdr:cNvSpPr txBox="1"/>
      </xdr:nvSpPr>
      <xdr:spPr>
        <a:xfrm>
          <a:off x="14414500" y="13611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109764</xdr:rowOff>
    </xdr:from>
    <xdr:to>
      <xdr:col>81</xdr:col>
      <xdr:colOff>101600</xdr:colOff>
      <xdr:row>82</xdr:row>
      <xdr:rowOff>39914</xdr:rowOff>
    </xdr:to>
    <xdr:sp macro="" textlink="">
      <xdr:nvSpPr>
        <xdr:cNvPr id="434" name="楕円 433">
          <a:extLst>
            <a:ext uri="{FF2B5EF4-FFF2-40B4-BE49-F238E27FC236}">
              <a16:creationId xmlns:a16="http://schemas.microsoft.com/office/drawing/2014/main" id="{00000000-0008-0000-0200-0000B2010000}"/>
            </a:ext>
          </a:extLst>
        </xdr:cNvPr>
        <xdr:cNvSpPr/>
      </xdr:nvSpPr>
      <xdr:spPr>
        <a:xfrm>
          <a:off x="13578840" y="136886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160564</xdr:rowOff>
    </xdr:from>
    <xdr:to>
      <xdr:col>85</xdr:col>
      <xdr:colOff>127000</xdr:colOff>
      <xdr:row>82</xdr:row>
      <xdr:rowOff>60961</xdr:rowOff>
    </xdr:to>
    <xdr:cxnSp macro="">
      <xdr:nvCxnSpPr>
        <xdr:cNvPr id="435" name="直線コネクタ 434">
          <a:extLst>
            <a:ext uri="{FF2B5EF4-FFF2-40B4-BE49-F238E27FC236}">
              <a16:creationId xmlns:a16="http://schemas.microsoft.com/office/drawing/2014/main" id="{00000000-0008-0000-0200-0000B3010000}"/>
            </a:ext>
          </a:extLst>
        </xdr:cNvPr>
        <xdr:cNvCxnSpPr/>
      </xdr:nvCxnSpPr>
      <xdr:spPr>
        <a:xfrm>
          <a:off x="13629640" y="13739404"/>
          <a:ext cx="746760" cy="68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36286</xdr:rowOff>
    </xdr:from>
    <xdr:to>
      <xdr:col>76</xdr:col>
      <xdr:colOff>165100</xdr:colOff>
      <xdr:row>81</xdr:row>
      <xdr:rowOff>137886</xdr:rowOff>
    </xdr:to>
    <xdr:sp macro="" textlink="">
      <xdr:nvSpPr>
        <xdr:cNvPr id="436" name="楕円 435">
          <a:extLst>
            <a:ext uri="{FF2B5EF4-FFF2-40B4-BE49-F238E27FC236}">
              <a16:creationId xmlns:a16="http://schemas.microsoft.com/office/drawing/2014/main" id="{00000000-0008-0000-0200-0000B4010000}"/>
            </a:ext>
          </a:extLst>
        </xdr:cNvPr>
        <xdr:cNvSpPr/>
      </xdr:nvSpPr>
      <xdr:spPr>
        <a:xfrm>
          <a:off x="12804140" y="13615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87086</xdr:rowOff>
    </xdr:from>
    <xdr:to>
      <xdr:col>81</xdr:col>
      <xdr:colOff>50800</xdr:colOff>
      <xdr:row>81</xdr:row>
      <xdr:rowOff>160564</xdr:rowOff>
    </xdr:to>
    <xdr:cxnSp macro="">
      <xdr:nvCxnSpPr>
        <xdr:cNvPr id="437" name="直線コネクタ 436">
          <a:extLst>
            <a:ext uri="{FF2B5EF4-FFF2-40B4-BE49-F238E27FC236}">
              <a16:creationId xmlns:a16="http://schemas.microsoft.com/office/drawing/2014/main" id="{00000000-0008-0000-0200-0000B5010000}"/>
            </a:ext>
          </a:extLst>
        </xdr:cNvPr>
        <xdr:cNvCxnSpPr/>
      </xdr:nvCxnSpPr>
      <xdr:spPr>
        <a:xfrm>
          <a:off x="12854940" y="13665926"/>
          <a:ext cx="774700" cy="73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31041</xdr:rowOff>
    </xdr:from>
    <xdr:ext cx="405111" cy="259045"/>
    <xdr:sp macro="" textlink="">
      <xdr:nvSpPr>
        <xdr:cNvPr id="438" name="n_1aveValue【消防施設】&#10;有形固定資産減価償却率">
          <a:extLst>
            <a:ext uri="{FF2B5EF4-FFF2-40B4-BE49-F238E27FC236}">
              <a16:creationId xmlns:a16="http://schemas.microsoft.com/office/drawing/2014/main" id="{00000000-0008-0000-0200-0000B6010000}"/>
            </a:ext>
          </a:extLst>
        </xdr:cNvPr>
        <xdr:cNvSpPr txBox="1"/>
      </xdr:nvSpPr>
      <xdr:spPr>
        <a:xfrm>
          <a:off x="13437244" y="1394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84926</xdr:rowOff>
    </xdr:from>
    <xdr:ext cx="405111" cy="259045"/>
    <xdr:sp macro="" textlink="">
      <xdr:nvSpPr>
        <xdr:cNvPr id="439" name="n_2aveValue【消防施設】&#10;有形固定資産減価償却率">
          <a:extLst>
            <a:ext uri="{FF2B5EF4-FFF2-40B4-BE49-F238E27FC236}">
              <a16:creationId xmlns:a16="http://schemas.microsoft.com/office/drawing/2014/main" id="{00000000-0008-0000-0200-0000B7010000}"/>
            </a:ext>
          </a:extLst>
        </xdr:cNvPr>
        <xdr:cNvSpPr txBox="1"/>
      </xdr:nvSpPr>
      <xdr:spPr>
        <a:xfrm>
          <a:off x="12675244" y="13999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79301</xdr:rowOff>
    </xdr:from>
    <xdr:ext cx="405111" cy="259045"/>
    <xdr:sp macro="" textlink="">
      <xdr:nvSpPr>
        <xdr:cNvPr id="440" name="n_3aveValue【消防施設】&#10;有形固定資産減価償却率">
          <a:extLst>
            <a:ext uri="{FF2B5EF4-FFF2-40B4-BE49-F238E27FC236}">
              <a16:creationId xmlns:a16="http://schemas.microsoft.com/office/drawing/2014/main" id="{00000000-0008-0000-0200-0000B8010000}"/>
            </a:ext>
          </a:extLst>
        </xdr:cNvPr>
        <xdr:cNvSpPr txBox="1"/>
      </xdr:nvSpPr>
      <xdr:spPr>
        <a:xfrm>
          <a:off x="11900544" y="13658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103795</xdr:rowOff>
    </xdr:from>
    <xdr:ext cx="405111" cy="259045"/>
    <xdr:sp macro="" textlink="">
      <xdr:nvSpPr>
        <xdr:cNvPr id="441" name="n_4aveValue【消防施設】&#10;有形固定資産減価償却率">
          <a:extLst>
            <a:ext uri="{FF2B5EF4-FFF2-40B4-BE49-F238E27FC236}">
              <a16:creationId xmlns:a16="http://schemas.microsoft.com/office/drawing/2014/main" id="{00000000-0008-0000-0200-0000B9010000}"/>
            </a:ext>
          </a:extLst>
        </xdr:cNvPr>
        <xdr:cNvSpPr txBox="1"/>
      </xdr:nvSpPr>
      <xdr:spPr>
        <a:xfrm>
          <a:off x="11102984" y="13682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56441</xdr:rowOff>
    </xdr:from>
    <xdr:ext cx="405111" cy="259045"/>
    <xdr:sp macro="" textlink="">
      <xdr:nvSpPr>
        <xdr:cNvPr id="442" name="n_1mainValue【消防施設】&#10;有形固定資産減価償却率">
          <a:extLst>
            <a:ext uri="{FF2B5EF4-FFF2-40B4-BE49-F238E27FC236}">
              <a16:creationId xmlns:a16="http://schemas.microsoft.com/office/drawing/2014/main" id="{00000000-0008-0000-0200-0000BA010000}"/>
            </a:ext>
          </a:extLst>
        </xdr:cNvPr>
        <xdr:cNvSpPr txBox="1"/>
      </xdr:nvSpPr>
      <xdr:spPr>
        <a:xfrm>
          <a:off x="13437244" y="13467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154413</xdr:rowOff>
    </xdr:from>
    <xdr:ext cx="405111" cy="259045"/>
    <xdr:sp macro="" textlink="">
      <xdr:nvSpPr>
        <xdr:cNvPr id="443" name="n_2mainValue【消防施設】&#10;有形固定資産減価償却率">
          <a:extLst>
            <a:ext uri="{FF2B5EF4-FFF2-40B4-BE49-F238E27FC236}">
              <a16:creationId xmlns:a16="http://schemas.microsoft.com/office/drawing/2014/main" id="{00000000-0008-0000-0200-0000BB010000}"/>
            </a:ext>
          </a:extLst>
        </xdr:cNvPr>
        <xdr:cNvSpPr txBox="1"/>
      </xdr:nvSpPr>
      <xdr:spPr>
        <a:xfrm>
          <a:off x="12675244" y="1339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44" name="正方形/長方形 443">
          <a:extLst>
            <a:ext uri="{FF2B5EF4-FFF2-40B4-BE49-F238E27FC236}">
              <a16:creationId xmlns:a16="http://schemas.microsoft.com/office/drawing/2014/main" id="{00000000-0008-0000-0200-0000BC01000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45" name="正方形/長方形 444">
          <a:extLst>
            <a:ext uri="{FF2B5EF4-FFF2-40B4-BE49-F238E27FC236}">
              <a16:creationId xmlns:a16="http://schemas.microsoft.com/office/drawing/2014/main" id="{00000000-0008-0000-0200-0000BD01000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46" name="正方形/長方形 445">
          <a:extLst>
            <a:ext uri="{FF2B5EF4-FFF2-40B4-BE49-F238E27FC236}">
              <a16:creationId xmlns:a16="http://schemas.microsoft.com/office/drawing/2014/main" id="{00000000-0008-0000-0200-0000BE010000}"/>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47" name="正方形/長方形 446">
          <a:extLst>
            <a:ext uri="{FF2B5EF4-FFF2-40B4-BE49-F238E27FC236}">
              <a16:creationId xmlns:a16="http://schemas.microsoft.com/office/drawing/2014/main" id="{00000000-0008-0000-0200-0000BF01000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48" name="正方形/長方形 447">
          <a:extLst>
            <a:ext uri="{FF2B5EF4-FFF2-40B4-BE49-F238E27FC236}">
              <a16:creationId xmlns:a16="http://schemas.microsoft.com/office/drawing/2014/main" id="{00000000-0008-0000-0200-0000C0010000}"/>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49" name="正方形/長方形 448">
          <a:extLst>
            <a:ext uri="{FF2B5EF4-FFF2-40B4-BE49-F238E27FC236}">
              <a16:creationId xmlns:a16="http://schemas.microsoft.com/office/drawing/2014/main" id="{00000000-0008-0000-0200-0000C101000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50" name="正方形/長方形 449">
          <a:extLst>
            <a:ext uri="{FF2B5EF4-FFF2-40B4-BE49-F238E27FC236}">
              <a16:creationId xmlns:a16="http://schemas.microsoft.com/office/drawing/2014/main" id="{00000000-0008-0000-0200-0000C201000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51" name="正方形/長方形 450">
          <a:extLst>
            <a:ext uri="{FF2B5EF4-FFF2-40B4-BE49-F238E27FC236}">
              <a16:creationId xmlns:a16="http://schemas.microsoft.com/office/drawing/2014/main" id="{00000000-0008-0000-0200-0000C3010000}"/>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54" name="直線コネクタ 453">
          <a:extLst>
            <a:ext uri="{FF2B5EF4-FFF2-40B4-BE49-F238E27FC236}">
              <a16:creationId xmlns:a16="http://schemas.microsoft.com/office/drawing/2014/main" id="{00000000-0008-0000-0200-0000C6010000}"/>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55" name="テキスト ボックス 454">
          <a:extLst>
            <a:ext uri="{FF2B5EF4-FFF2-40B4-BE49-F238E27FC236}">
              <a16:creationId xmlns:a16="http://schemas.microsoft.com/office/drawing/2014/main" id="{00000000-0008-0000-0200-0000C7010000}"/>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57" name="テキスト ボックス 456">
          <a:extLst>
            <a:ext uri="{FF2B5EF4-FFF2-40B4-BE49-F238E27FC236}">
              <a16:creationId xmlns:a16="http://schemas.microsoft.com/office/drawing/2014/main" id="{00000000-0008-0000-0200-0000C9010000}"/>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58" name="直線コネクタ 457">
          <a:extLst>
            <a:ext uri="{FF2B5EF4-FFF2-40B4-BE49-F238E27FC236}">
              <a16:creationId xmlns:a16="http://schemas.microsoft.com/office/drawing/2014/main" id="{00000000-0008-0000-0200-0000CA010000}"/>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59" name="テキスト ボックス 458">
          <a:extLst>
            <a:ext uri="{FF2B5EF4-FFF2-40B4-BE49-F238E27FC236}">
              <a16:creationId xmlns:a16="http://schemas.microsoft.com/office/drawing/2014/main" id="{00000000-0008-0000-0200-0000CB010000}"/>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61" name="テキスト ボックス 460">
          <a:extLst>
            <a:ext uri="{FF2B5EF4-FFF2-40B4-BE49-F238E27FC236}">
              <a16:creationId xmlns:a16="http://schemas.microsoft.com/office/drawing/2014/main" id="{00000000-0008-0000-0200-0000CD010000}"/>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463" name="テキスト ボックス 462">
          <a:extLst>
            <a:ext uri="{FF2B5EF4-FFF2-40B4-BE49-F238E27FC236}">
              <a16:creationId xmlns:a16="http://schemas.microsoft.com/office/drawing/2014/main" id="{00000000-0008-0000-0200-0000CF010000}"/>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464" name="直線コネクタ 463">
          <a:extLst>
            <a:ext uri="{FF2B5EF4-FFF2-40B4-BE49-F238E27FC236}">
              <a16:creationId xmlns:a16="http://schemas.microsoft.com/office/drawing/2014/main" id="{00000000-0008-0000-0200-0000D0010000}"/>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465" name="テキスト ボックス 464">
          <a:extLst>
            <a:ext uri="{FF2B5EF4-FFF2-40B4-BE49-F238E27FC236}">
              <a16:creationId xmlns:a16="http://schemas.microsoft.com/office/drawing/2014/main" id="{00000000-0008-0000-0200-0000D1010000}"/>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66" name="直線コネクタ 465">
          <a:extLst>
            <a:ext uri="{FF2B5EF4-FFF2-40B4-BE49-F238E27FC236}">
              <a16:creationId xmlns:a16="http://schemas.microsoft.com/office/drawing/2014/main" id="{00000000-0008-0000-0200-0000D2010000}"/>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68" name="【消防施設】&#10;一人当たり面積グラフ枠">
          <a:extLst>
            <a:ext uri="{FF2B5EF4-FFF2-40B4-BE49-F238E27FC236}">
              <a16:creationId xmlns:a16="http://schemas.microsoft.com/office/drawing/2014/main" id="{00000000-0008-0000-0200-0000D4010000}"/>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72064</xdr:rowOff>
    </xdr:from>
    <xdr:to>
      <xdr:col>116</xdr:col>
      <xdr:colOff>62864</xdr:colOff>
      <xdr:row>86</xdr:row>
      <xdr:rowOff>168075</xdr:rowOff>
    </xdr:to>
    <xdr:cxnSp macro="">
      <xdr:nvCxnSpPr>
        <xdr:cNvPr id="469" name="直線コネクタ 468">
          <a:extLst>
            <a:ext uri="{FF2B5EF4-FFF2-40B4-BE49-F238E27FC236}">
              <a16:creationId xmlns:a16="http://schemas.microsoft.com/office/drawing/2014/main" id="{00000000-0008-0000-0200-0000D5010000}"/>
            </a:ext>
          </a:extLst>
        </xdr:cNvPr>
        <xdr:cNvCxnSpPr/>
      </xdr:nvCxnSpPr>
      <xdr:spPr>
        <a:xfrm flipV="1">
          <a:off x="19509104" y="13147984"/>
          <a:ext cx="0" cy="1437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452</xdr:rowOff>
    </xdr:from>
    <xdr:ext cx="469744" cy="259045"/>
    <xdr:sp macro="" textlink="">
      <xdr:nvSpPr>
        <xdr:cNvPr id="470" name="【消防施設】&#10;一人当たり面積最小値テキスト">
          <a:extLst>
            <a:ext uri="{FF2B5EF4-FFF2-40B4-BE49-F238E27FC236}">
              <a16:creationId xmlns:a16="http://schemas.microsoft.com/office/drawing/2014/main" id="{00000000-0008-0000-0200-0000D6010000}"/>
            </a:ext>
          </a:extLst>
        </xdr:cNvPr>
        <xdr:cNvSpPr txBox="1"/>
      </xdr:nvSpPr>
      <xdr:spPr>
        <a:xfrm>
          <a:off x="19547840" y="14585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168075</xdr:rowOff>
    </xdr:from>
    <xdr:to>
      <xdr:col>116</xdr:col>
      <xdr:colOff>152400</xdr:colOff>
      <xdr:row>86</xdr:row>
      <xdr:rowOff>168075</xdr:rowOff>
    </xdr:to>
    <xdr:cxnSp macro="">
      <xdr:nvCxnSpPr>
        <xdr:cNvPr id="471" name="直線コネクタ 470">
          <a:extLst>
            <a:ext uri="{FF2B5EF4-FFF2-40B4-BE49-F238E27FC236}">
              <a16:creationId xmlns:a16="http://schemas.microsoft.com/office/drawing/2014/main" id="{00000000-0008-0000-0200-0000D7010000}"/>
            </a:ext>
          </a:extLst>
        </xdr:cNvPr>
        <xdr:cNvCxnSpPr/>
      </xdr:nvCxnSpPr>
      <xdr:spPr>
        <a:xfrm>
          <a:off x="19443700" y="145851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18741</xdr:rowOff>
    </xdr:from>
    <xdr:ext cx="469744" cy="259045"/>
    <xdr:sp macro="" textlink="">
      <xdr:nvSpPr>
        <xdr:cNvPr id="472" name="【消防施設】&#10;一人当たり面積最大値テキスト">
          <a:extLst>
            <a:ext uri="{FF2B5EF4-FFF2-40B4-BE49-F238E27FC236}">
              <a16:creationId xmlns:a16="http://schemas.microsoft.com/office/drawing/2014/main" id="{00000000-0008-0000-0200-0000D8010000}"/>
            </a:ext>
          </a:extLst>
        </xdr:cNvPr>
        <xdr:cNvSpPr txBox="1"/>
      </xdr:nvSpPr>
      <xdr:spPr>
        <a:xfrm>
          <a:off x="19547840" y="12927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72064</xdr:rowOff>
    </xdr:from>
    <xdr:to>
      <xdr:col>116</xdr:col>
      <xdr:colOff>152400</xdr:colOff>
      <xdr:row>78</xdr:row>
      <xdr:rowOff>72064</xdr:rowOff>
    </xdr:to>
    <xdr:cxnSp macro="">
      <xdr:nvCxnSpPr>
        <xdr:cNvPr id="473" name="直線コネクタ 472">
          <a:extLst>
            <a:ext uri="{FF2B5EF4-FFF2-40B4-BE49-F238E27FC236}">
              <a16:creationId xmlns:a16="http://schemas.microsoft.com/office/drawing/2014/main" id="{00000000-0008-0000-0200-0000D9010000}"/>
            </a:ext>
          </a:extLst>
        </xdr:cNvPr>
        <xdr:cNvCxnSpPr/>
      </xdr:nvCxnSpPr>
      <xdr:spPr>
        <a:xfrm>
          <a:off x="19443700" y="131479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44793</xdr:rowOff>
    </xdr:from>
    <xdr:ext cx="469744" cy="259045"/>
    <xdr:sp macro="" textlink="">
      <xdr:nvSpPr>
        <xdr:cNvPr id="474" name="【消防施設】&#10;一人当たり面積平均値テキスト">
          <a:extLst>
            <a:ext uri="{FF2B5EF4-FFF2-40B4-BE49-F238E27FC236}">
              <a16:creationId xmlns:a16="http://schemas.microsoft.com/office/drawing/2014/main" id="{00000000-0008-0000-0200-0000DA010000}"/>
            </a:ext>
          </a:extLst>
        </xdr:cNvPr>
        <xdr:cNvSpPr txBox="1"/>
      </xdr:nvSpPr>
      <xdr:spPr>
        <a:xfrm>
          <a:off x="19547840" y="142941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21916</xdr:rowOff>
    </xdr:from>
    <xdr:to>
      <xdr:col>116</xdr:col>
      <xdr:colOff>114300</xdr:colOff>
      <xdr:row>86</xdr:row>
      <xdr:rowOff>123516</xdr:rowOff>
    </xdr:to>
    <xdr:sp macro="" textlink="">
      <xdr:nvSpPr>
        <xdr:cNvPr id="475" name="フローチャート: 判断 474">
          <a:extLst>
            <a:ext uri="{FF2B5EF4-FFF2-40B4-BE49-F238E27FC236}">
              <a16:creationId xmlns:a16="http://schemas.microsoft.com/office/drawing/2014/main" id="{00000000-0008-0000-0200-0000DB010000}"/>
            </a:ext>
          </a:extLst>
        </xdr:cNvPr>
        <xdr:cNvSpPr/>
      </xdr:nvSpPr>
      <xdr:spPr>
        <a:xfrm>
          <a:off x="19458940" y="14438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22244</xdr:rowOff>
    </xdr:from>
    <xdr:to>
      <xdr:col>112</xdr:col>
      <xdr:colOff>38100</xdr:colOff>
      <xdr:row>86</xdr:row>
      <xdr:rowOff>123844</xdr:rowOff>
    </xdr:to>
    <xdr:sp macro="" textlink="">
      <xdr:nvSpPr>
        <xdr:cNvPr id="476" name="フローチャート: 判断 475">
          <a:extLst>
            <a:ext uri="{FF2B5EF4-FFF2-40B4-BE49-F238E27FC236}">
              <a16:creationId xmlns:a16="http://schemas.microsoft.com/office/drawing/2014/main" id="{00000000-0008-0000-0200-0000DC010000}"/>
            </a:ext>
          </a:extLst>
        </xdr:cNvPr>
        <xdr:cNvSpPr/>
      </xdr:nvSpPr>
      <xdr:spPr>
        <a:xfrm>
          <a:off x="18735040" y="1443928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40205</xdr:rowOff>
    </xdr:from>
    <xdr:to>
      <xdr:col>107</xdr:col>
      <xdr:colOff>101600</xdr:colOff>
      <xdr:row>86</xdr:row>
      <xdr:rowOff>141805</xdr:rowOff>
    </xdr:to>
    <xdr:sp macro="" textlink="">
      <xdr:nvSpPr>
        <xdr:cNvPr id="477" name="フローチャート: 判断 476">
          <a:extLst>
            <a:ext uri="{FF2B5EF4-FFF2-40B4-BE49-F238E27FC236}">
              <a16:creationId xmlns:a16="http://schemas.microsoft.com/office/drawing/2014/main" id="{00000000-0008-0000-0200-0000DD010000}"/>
            </a:ext>
          </a:extLst>
        </xdr:cNvPr>
        <xdr:cNvSpPr/>
      </xdr:nvSpPr>
      <xdr:spPr>
        <a:xfrm>
          <a:off x="17937480" y="14457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74495</xdr:rowOff>
    </xdr:from>
    <xdr:to>
      <xdr:col>102</xdr:col>
      <xdr:colOff>165100</xdr:colOff>
      <xdr:row>87</xdr:row>
      <xdr:rowOff>4645</xdr:rowOff>
    </xdr:to>
    <xdr:sp macro="" textlink="">
      <xdr:nvSpPr>
        <xdr:cNvPr id="478" name="フローチャート: 判断 477">
          <a:extLst>
            <a:ext uri="{FF2B5EF4-FFF2-40B4-BE49-F238E27FC236}">
              <a16:creationId xmlns:a16="http://schemas.microsoft.com/office/drawing/2014/main" id="{00000000-0008-0000-0200-0000DE010000}"/>
            </a:ext>
          </a:extLst>
        </xdr:cNvPr>
        <xdr:cNvSpPr/>
      </xdr:nvSpPr>
      <xdr:spPr>
        <a:xfrm>
          <a:off x="17162780" y="144915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75474</xdr:rowOff>
    </xdr:from>
    <xdr:to>
      <xdr:col>98</xdr:col>
      <xdr:colOff>38100</xdr:colOff>
      <xdr:row>87</xdr:row>
      <xdr:rowOff>5624</xdr:rowOff>
    </xdr:to>
    <xdr:sp macro="" textlink="">
      <xdr:nvSpPr>
        <xdr:cNvPr id="479" name="フローチャート: 判断 478">
          <a:extLst>
            <a:ext uri="{FF2B5EF4-FFF2-40B4-BE49-F238E27FC236}">
              <a16:creationId xmlns:a16="http://schemas.microsoft.com/office/drawing/2014/main" id="{00000000-0008-0000-0200-0000DF010000}"/>
            </a:ext>
          </a:extLst>
        </xdr:cNvPr>
        <xdr:cNvSpPr/>
      </xdr:nvSpPr>
      <xdr:spPr>
        <a:xfrm>
          <a:off x="16388080" y="144925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80" name="テキスト ボックス 479">
          <a:extLst>
            <a:ext uri="{FF2B5EF4-FFF2-40B4-BE49-F238E27FC236}">
              <a16:creationId xmlns:a16="http://schemas.microsoft.com/office/drawing/2014/main" id="{00000000-0008-0000-0200-0000E0010000}"/>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81" name="テキスト ボックス 480">
          <a:extLst>
            <a:ext uri="{FF2B5EF4-FFF2-40B4-BE49-F238E27FC236}">
              <a16:creationId xmlns:a16="http://schemas.microsoft.com/office/drawing/2014/main" id="{00000000-0008-0000-0200-0000E1010000}"/>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82" name="テキスト ボックス 481">
          <a:extLst>
            <a:ext uri="{FF2B5EF4-FFF2-40B4-BE49-F238E27FC236}">
              <a16:creationId xmlns:a16="http://schemas.microsoft.com/office/drawing/2014/main" id="{00000000-0008-0000-0200-0000E201000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83" name="テキスト ボックス 482">
          <a:extLst>
            <a:ext uri="{FF2B5EF4-FFF2-40B4-BE49-F238E27FC236}">
              <a16:creationId xmlns:a16="http://schemas.microsoft.com/office/drawing/2014/main" id="{00000000-0008-0000-0200-0000E3010000}"/>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84" name="テキスト ボックス 483">
          <a:extLst>
            <a:ext uri="{FF2B5EF4-FFF2-40B4-BE49-F238E27FC236}">
              <a16:creationId xmlns:a16="http://schemas.microsoft.com/office/drawing/2014/main" id="{00000000-0008-0000-0200-0000E4010000}"/>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96701</xdr:rowOff>
    </xdr:from>
    <xdr:to>
      <xdr:col>116</xdr:col>
      <xdr:colOff>114300</xdr:colOff>
      <xdr:row>87</xdr:row>
      <xdr:rowOff>26851</xdr:rowOff>
    </xdr:to>
    <xdr:sp macro="" textlink="">
      <xdr:nvSpPr>
        <xdr:cNvPr id="485" name="楕円 484">
          <a:extLst>
            <a:ext uri="{FF2B5EF4-FFF2-40B4-BE49-F238E27FC236}">
              <a16:creationId xmlns:a16="http://schemas.microsoft.com/office/drawing/2014/main" id="{00000000-0008-0000-0200-0000E5010000}"/>
            </a:ext>
          </a:extLst>
        </xdr:cNvPr>
        <xdr:cNvSpPr/>
      </xdr:nvSpPr>
      <xdr:spPr>
        <a:xfrm>
          <a:off x="19458940" y="145137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11628</xdr:rowOff>
    </xdr:from>
    <xdr:ext cx="469744" cy="259045"/>
    <xdr:sp macro="" textlink="">
      <xdr:nvSpPr>
        <xdr:cNvPr id="486" name="【消防施設】&#10;一人当たり面積該当値テキスト">
          <a:extLst>
            <a:ext uri="{FF2B5EF4-FFF2-40B4-BE49-F238E27FC236}">
              <a16:creationId xmlns:a16="http://schemas.microsoft.com/office/drawing/2014/main" id="{00000000-0008-0000-0200-0000E6010000}"/>
            </a:ext>
          </a:extLst>
        </xdr:cNvPr>
        <xdr:cNvSpPr txBox="1"/>
      </xdr:nvSpPr>
      <xdr:spPr>
        <a:xfrm>
          <a:off x="19547840" y="14428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98008</xdr:rowOff>
    </xdr:from>
    <xdr:to>
      <xdr:col>112</xdr:col>
      <xdr:colOff>38100</xdr:colOff>
      <xdr:row>87</xdr:row>
      <xdr:rowOff>28158</xdr:rowOff>
    </xdr:to>
    <xdr:sp macro="" textlink="">
      <xdr:nvSpPr>
        <xdr:cNvPr id="487" name="楕円 486">
          <a:extLst>
            <a:ext uri="{FF2B5EF4-FFF2-40B4-BE49-F238E27FC236}">
              <a16:creationId xmlns:a16="http://schemas.microsoft.com/office/drawing/2014/main" id="{00000000-0008-0000-0200-0000E7010000}"/>
            </a:ext>
          </a:extLst>
        </xdr:cNvPr>
        <xdr:cNvSpPr/>
      </xdr:nvSpPr>
      <xdr:spPr>
        <a:xfrm>
          <a:off x="18735040" y="145150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147501</xdr:rowOff>
    </xdr:from>
    <xdr:to>
      <xdr:col>116</xdr:col>
      <xdr:colOff>63500</xdr:colOff>
      <xdr:row>86</xdr:row>
      <xdr:rowOff>148808</xdr:rowOff>
    </xdr:to>
    <xdr:cxnSp macro="">
      <xdr:nvCxnSpPr>
        <xdr:cNvPr id="488" name="直線コネクタ 487">
          <a:extLst>
            <a:ext uri="{FF2B5EF4-FFF2-40B4-BE49-F238E27FC236}">
              <a16:creationId xmlns:a16="http://schemas.microsoft.com/office/drawing/2014/main" id="{00000000-0008-0000-0200-0000E8010000}"/>
            </a:ext>
          </a:extLst>
        </xdr:cNvPr>
        <xdr:cNvCxnSpPr/>
      </xdr:nvCxnSpPr>
      <xdr:spPr>
        <a:xfrm flipV="1">
          <a:off x="18778220" y="14564541"/>
          <a:ext cx="73152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98008</xdr:rowOff>
    </xdr:from>
    <xdr:to>
      <xdr:col>107</xdr:col>
      <xdr:colOff>101600</xdr:colOff>
      <xdr:row>87</xdr:row>
      <xdr:rowOff>28158</xdr:rowOff>
    </xdr:to>
    <xdr:sp macro="" textlink="">
      <xdr:nvSpPr>
        <xdr:cNvPr id="489" name="楕円 488">
          <a:extLst>
            <a:ext uri="{FF2B5EF4-FFF2-40B4-BE49-F238E27FC236}">
              <a16:creationId xmlns:a16="http://schemas.microsoft.com/office/drawing/2014/main" id="{00000000-0008-0000-0200-0000E9010000}"/>
            </a:ext>
          </a:extLst>
        </xdr:cNvPr>
        <xdr:cNvSpPr/>
      </xdr:nvSpPr>
      <xdr:spPr>
        <a:xfrm>
          <a:off x="17937480" y="145150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148808</xdr:rowOff>
    </xdr:from>
    <xdr:to>
      <xdr:col>111</xdr:col>
      <xdr:colOff>177800</xdr:colOff>
      <xdr:row>86</xdr:row>
      <xdr:rowOff>148808</xdr:rowOff>
    </xdr:to>
    <xdr:cxnSp macro="">
      <xdr:nvCxnSpPr>
        <xdr:cNvPr id="490" name="直線コネクタ 489">
          <a:extLst>
            <a:ext uri="{FF2B5EF4-FFF2-40B4-BE49-F238E27FC236}">
              <a16:creationId xmlns:a16="http://schemas.microsoft.com/office/drawing/2014/main" id="{00000000-0008-0000-0200-0000EA010000}"/>
            </a:ext>
          </a:extLst>
        </xdr:cNvPr>
        <xdr:cNvCxnSpPr/>
      </xdr:nvCxnSpPr>
      <xdr:spPr>
        <a:xfrm>
          <a:off x="17988280" y="1456584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140371</xdr:rowOff>
    </xdr:from>
    <xdr:ext cx="469744" cy="259045"/>
    <xdr:sp macro="" textlink="">
      <xdr:nvSpPr>
        <xdr:cNvPr id="491" name="n_1aveValue【消防施設】&#10;一人当たり面積">
          <a:extLst>
            <a:ext uri="{FF2B5EF4-FFF2-40B4-BE49-F238E27FC236}">
              <a16:creationId xmlns:a16="http://schemas.microsoft.com/office/drawing/2014/main" id="{00000000-0008-0000-0200-0000EB010000}"/>
            </a:ext>
          </a:extLst>
        </xdr:cNvPr>
        <xdr:cNvSpPr txBox="1"/>
      </xdr:nvSpPr>
      <xdr:spPr>
        <a:xfrm>
          <a:off x="18561127" y="14222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158332</xdr:rowOff>
    </xdr:from>
    <xdr:ext cx="469744" cy="259045"/>
    <xdr:sp macro="" textlink="">
      <xdr:nvSpPr>
        <xdr:cNvPr id="492" name="n_2aveValue【消防施設】&#10;一人当たり面積">
          <a:extLst>
            <a:ext uri="{FF2B5EF4-FFF2-40B4-BE49-F238E27FC236}">
              <a16:creationId xmlns:a16="http://schemas.microsoft.com/office/drawing/2014/main" id="{00000000-0008-0000-0200-0000EC010000}"/>
            </a:ext>
          </a:extLst>
        </xdr:cNvPr>
        <xdr:cNvSpPr txBox="1"/>
      </xdr:nvSpPr>
      <xdr:spPr>
        <a:xfrm>
          <a:off x="17776267" y="14240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21172</xdr:rowOff>
    </xdr:from>
    <xdr:ext cx="469744" cy="259045"/>
    <xdr:sp macro="" textlink="">
      <xdr:nvSpPr>
        <xdr:cNvPr id="493" name="n_3aveValue【消防施設】&#10;一人当たり面積">
          <a:extLst>
            <a:ext uri="{FF2B5EF4-FFF2-40B4-BE49-F238E27FC236}">
              <a16:creationId xmlns:a16="http://schemas.microsoft.com/office/drawing/2014/main" id="{00000000-0008-0000-0200-0000ED010000}"/>
            </a:ext>
          </a:extLst>
        </xdr:cNvPr>
        <xdr:cNvSpPr txBox="1"/>
      </xdr:nvSpPr>
      <xdr:spPr>
        <a:xfrm>
          <a:off x="17001567" y="14270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22151</xdr:rowOff>
    </xdr:from>
    <xdr:ext cx="469744" cy="259045"/>
    <xdr:sp macro="" textlink="">
      <xdr:nvSpPr>
        <xdr:cNvPr id="494" name="n_4aveValue【消防施設】&#10;一人当たり面積">
          <a:extLst>
            <a:ext uri="{FF2B5EF4-FFF2-40B4-BE49-F238E27FC236}">
              <a16:creationId xmlns:a16="http://schemas.microsoft.com/office/drawing/2014/main" id="{00000000-0008-0000-0200-0000EE010000}"/>
            </a:ext>
          </a:extLst>
        </xdr:cNvPr>
        <xdr:cNvSpPr txBox="1"/>
      </xdr:nvSpPr>
      <xdr:spPr>
        <a:xfrm>
          <a:off x="16226867" y="14271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19285</xdr:rowOff>
    </xdr:from>
    <xdr:ext cx="469744" cy="259045"/>
    <xdr:sp macro="" textlink="">
      <xdr:nvSpPr>
        <xdr:cNvPr id="495" name="n_1mainValue【消防施設】&#10;一人当たり面積">
          <a:extLst>
            <a:ext uri="{FF2B5EF4-FFF2-40B4-BE49-F238E27FC236}">
              <a16:creationId xmlns:a16="http://schemas.microsoft.com/office/drawing/2014/main" id="{00000000-0008-0000-0200-0000EF010000}"/>
            </a:ext>
          </a:extLst>
        </xdr:cNvPr>
        <xdr:cNvSpPr txBox="1"/>
      </xdr:nvSpPr>
      <xdr:spPr>
        <a:xfrm>
          <a:off x="18561127" y="14603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19285</xdr:rowOff>
    </xdr:from>
    <xdr:ext cx="469744" cy="259045"/>
    <xdr:sp macro="" textlink="">
      <xdr:nvSpPr>
        <xdr:cNvPr id="496" name="n_2mainValue【消防施設】&#10;一人当たり面積">
          <a:extLst>
            <a:ext uri="{FF2B5EF4-FFF2-40B4-BE49-F238E27FC236}">
              <a16:creationId xmlns:a16="http://schemas.microsoft.com/office/drawing/2014/main" id="{00000000-0008-0000-0200-0000F0010000}"/>
            </a:ext>
          </a:extLst>
        </xdr:cNvPr>
        <xdr:cNvSpPr txBox="1"/>
      </xdr:nvSpPr>
      <xdr:spPr>
        <a:xfrm>
          <a:off x="17776267" y="14603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98" name="正方形/長方形 497">
          <a:extLst>
            <a:ext uri="{FF2B5EF4-FFF2-40B4-BE49-F238E27FC236}">
              <a16:creationId xmlns:a16="http://schemas.microsoft.com/office/drawing/2014/main" id="{00000000-0008-0000-0200-0000F2010000}"/>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99" name="正方形/長方形 498">
          <a:extLst>
            <a:ext uri="{FF2B5EF4-FFF2-40B4-BE49-F238E27FC236}">
              <a16:creationId xmlns:a16="http://schemas.microsoft.com/office/drawing/2014/main" id="{00000000-0008-0000-0200-0000F301000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00" name="正方形/長方形 499">
          <a:extLst>
            <a:ext uri="{FF2B5EF4-FFF2-40B4-BE49-F238E27FC236}">
              <a16:creationId xmlns:a16="http://schemas.microsoft.com/office/drawing/2014/main" id="{00000000-0008-0000-0200-0000F401000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01" name="正方形/長方形 500">
          <a:extLst>
            <a:ext uri="{FF2B5EF4-FFF2-40B4-BE49-F238E27FC236}">
              <a16:creationId xmlns:a16="http://schemas.microsoft.com/office/drawing/2014/main" id="{00000000-0008-0000-0200-0000F501000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02" name="正方形/長方形 501">
          <a:extLst>
            <a:ext uri="{FF2B5EF4-FFF2-40B4-BE49-F238E27FC236}">
              <a16:creationId xmlns:a16="http://schemas.microsoft.com/office/drawing/2014/main" id="{00000000-0008-0000-0200-0000F601000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03" name="正方形/長方形 502">
          <a:extLst>
            <a:ext uri="{FF2B5EF4-FFF2-40B4-BE49-F238E27FC236}">
              <a16:creationId xmlns:a16="http://schemas.microsoft.com/office/drawing/2014/main" id="{00000000-0008-0000-0200-0000F701000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04" name="正方形/長方形 503">
          <a:extLst>
            <a:ext uri="{FF2B5EF4-FFF2-40B4-BE49-F238E27FC236}">
              <a16:creationId xmlns:a16="http://schemas.microsoft.com/office/drawing/2014/main" id="{00000000-0008-0000-0200-0000F801000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05" name="テキスト ボックス 504">
          <a:extLst>
            <a:ext uri="{FF2B5EF4-FFF2-40B4-BE49-F238E27FC236}">
              <a16:creationId xmlns:a16="http://schemas.microsoft.com/office/drawing/2014/main" id="{00000000-0008-0000-0200-0000F9010000}"/>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06" name="直線コネクタ 505">
          <a:extLst>
            <a:ext uri="{FF2B5EF4-FFF2-40B4-BE49-F238E27FC236}">
              <a16:creationId xmlns:a16="http://schemas.microsoft.com/office/drawing/2014/main" id="{00000000-0008-0000-0200-0000FA01000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07" name="テキスト ボックス 506">
          <a:extLst>
            <a:ext uri="{FF2B5EF4-FFF2-40B4-BE49-F238E27FC236}">
              <a16:creationId xmlns:a16="http://schemas.microsoft.com/office/drawing/2014/main" id="{00000000-0008-0000-0200-0000FB010000}"/>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08" name="直線コネクタ 507">
          <a:extLst>
            <a:ext uri="{FF2B5EF4-FFF2-40B4-BE49-F238E27FC236}">
              <a16:creationId xmlns:a16="http://schemas.microsoft.com/office/drawing/2014/main" id="{00000000-0008-0000-0200-0000FC010000}"/>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09" name="テキスト ボックス 508">
          <a:extLst>
            <a:ext uri="{FF2B5EF4-FFF2-40B4-BE49-F238E27FC236}">
              <a16:creationId xmlns:a16="http://schemas.microsoft.com/office/drawing/2014/main" id="{00000000-0008-0000-0200-0000FD010000}"/>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10" name="直線コネクタ 509">
          <a:extLst>
            <a:ext uri="{FF2B5EF4-FFF2-40B4-BE49-F238E27FC236}">
              <a16:creationId xmlns:a16="http://schemas.microsoft.com/office/drawing/2014/main" id="{00000000-0008-0000-0200-0000FE010000}"/>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11" name="テキスト ボックス 510">
          <a:extLst>
            <a:ext uri="{FF2B5EF4-FFF2-40B4-BE49-F238E27FC236}">
              <a16:creationId xmlns:a16="http://schemas.microsoft.com/office/drawing/2014/main" id="{00000000-0008-0000-0200-0000FF010000}"/>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12" name="直線コネクタ 511">
          <a:extLst>
            <a:ext uri="{FF2B5EF4-FFF2-40B4-BE49-F238E27FC236}">
              <a16:creationId xmlns:a16="http://schemas.microsoft.com/office/drawing/2014/main" id="{00000000-0008-0000-0200-000000020000}"/>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13" name="テキスト ボックス 512">
          <a:extLst>
            <a:ext uri="{FF2B5EF4-FFF2-40B4-BE49-F238E27FC236}">
              <a16:creationId xmlns:a16="http://schemas.microsoft.com/office/drawing/2014/main" id="{00000000-0008-0000-0200-000001020000}"/>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14" name="直線コネクタ 513">
          <a:extLst>
            <a:ext uri="{FF2B5EF4-FFF2-40B4-BE49-F238E27FC236}">
              <a16:creationId xmlns:a16="http://schemas.microsoft.com/office/drawing/2014/main" id="{00000000-0008-0000-0200-000002020000}"/>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15" name="テキスト ボックス 514">
          <a:extLst>
            <a:ext uri="{FF2B5EF4-FFF2-40B4-BE49-F238E27FC236}">
              <a16:creationId xmlns:a16="http://schemas.microsoft.com/office/drawing/2014/main" id="{00000000-0008-0000-0200-000003020000}"/>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16" name="直線コネクタ 515">
          <a:extLst>
            <a:ext uri="{FF2B5EF4-FFF2-40B4-BE49-F238E27FC236}">
              <a16:creationId xmlns:a16="http://schemas.microsoft.com/office/drawing/2014/main" id="{00000000-0008-0000-0200-000004020000}"/>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17" name="テキスト ボックス 516">
          <a:extLst>
            <a:ext uri="{FF2B5EF4-FFF2-40B4-BE49-F238E27FC236}">
              <a16:creationId xmlns:a16="http://schemas.microsoft.com/office/drawing/2014/main" id="{00000000-0008-0000-0200-000005020000}"/>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18" name="直線コネクタ 517">
          <a:extLst>
            <a:ext uri="{FF2B5EF4-FFF2-40B4-BE49-F238E27FC236}">
              <a16:creationId xmlns:a16="http://schemas.microsoft.com/office/drawing/2014/main" id="{00000000-0008-0000-0200-000006020000}"/>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19" name="テキスト ボックス 518">
          <a:extLst>
            <a:ext uri="{FF2B5EF4-FFF2-40B4-BE49-F238E27FC236}">
              <a16:creationId xmlns:a16="http://schemas.microsoft.com/office/drawing/2014/main" id="{00000000-0008-0000-0200-000007020000}"/>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20" name="直線コネクタ 519">
          <a:extLst>
            <a:ext uri="{FF2B5EF4-FFF2-40B4-BE49-F238E27FC236}">
              <a16:creationId xmlns:a16="http://schemas.microsoft.com/office/drawing/2014/main" id="{00000000-0008-0000-0200-00000802000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21" name="【庁舎】&#10;有形固定資産減価償却率グラフ枠">
          <a:extLst>
            <a:ext uri="{FF2B5EF4-FFF2-40B4-BE49-F238E27FC236}">
              <a16:creationId xmlns:a16="http://schemas.microsoft.com/office/drawing/2014/main" id="{00000000-0008-0000-0200-000009020000}"/>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522" name="直線コネクタ 521">
          <a:extLst>
            <a:ext uri="{FF2B5EF4-FFF2-40B4-BE49-F238E27FC236}">
              <a16:creationId xmlns:a16="http://schemas.microsoft.com/office/drawing/2014/main" id="{00000000-0008-0000-0200-00000A020000}"/>
            </a:ext>
          </a:extLst>
        </xdr:cNvPr>
        <xdr:cNvCxnSpPr/>
      </xdr:nvCxnSpPr>
      <xdr:spPr>
        <a:xfrm flipV="1">
          <a:off x="14375764" y="16779784"/>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23" name="【庁舎】&#10;有形固定資産減価償却率最小値テキスト">
          <a:extLst>
            <a:ext uri="{FF2B5EF4-FFF2-40B4-BE49-F238E27FC236}">
              <a16:creationId xmlns:a16="http://schemas.microsoft.com/office/drawing/2014/main" id="{00000000-0008-0000-0200-00000B020000}"/>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24" name="直線コネクタ 523">
          <a:extLst>
            <a:ext uri="{FF2B5EF4-FFF2-40B4-BE49-F238E27FC236}">
              <a16:creationId xmlns:a16="http://schemas.microsoft.com/office/drawing/2014/main" id="{00000000-0008-0000-0200-00000C020000}"/>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525" name="【庁舎】&#10;有形固定資産減価償却率最大値テキスト">
          <a:extLst>
            <a:ext uri="{FF2B5EF4-FFF2-40B4-BE49-F238E27FC236}">
              <a16:creationId xmlns:a16="http://schemas.microsoft.com/office/drawing/2014/main" id="{00000000-0008-0000-0200-00000D020000}"/>
            </a:ext>
          </a:extLst>
        </xdr:cNvPr>
        <xdr:cNvSpPr txBox="1"/>
      </xdr:nvSpPr>
      <xdr:spPr>
        <a:xfrm>
          <a:off x="14414500" y="165626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526" name="直線コネクタ 525">
          <a:extLst>
            <a:ext uri="{FF2B5EF4-FFF2-40B4-BE49-F238E27FC236}">
              <a16:creationId xmlns:a16="http://schemas.microsoft.com/office/drawing/2014/main" id="{00000000-0008-0000-0200-00000E020000}"/>
            </a:ext>
          </a:extLst>
        </xdr:cNvPr>
        <xdr:cNvCxnSpPr/>
      </xdr:nvCxnSpPr>
      <xdr:spPr>
        <a:xfrm>
          <a:off x="14287500" y="167797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18885</xdr:rowOff>
    </xdr:from>
    <xdr:ext cx="405111" cy="259045"/>
    <xdr:sp macro="" textlink="">
      <xdr:nvSpPr>
        <xdr:cNvPr id="527" name="【庁舎】&#10;有形固定資産減価償却率平均値テキスト">
          <a:extLst>
            <a:ext uri="{FF2B5EF4-FFF2-40B4-BE49-F238E27FC236}">
              <a16:creationId xmlns:a16="http://schemas.microsoft.com/office/drawing/2014/main" id="{00000000-0008-0000-0200-00000F020000}"/>
            </a:ext>
          </a:extLst>
        </xdr:cNvPr>
        <xdr:cNvSpPr txBox="1"/>
      </xdr:nvSpPr>
      <xdr:spPr>
        <a:xfrm>
          <a:off x="14414500" y="172858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167458</xdr:rowOff>
    </xdr:from>
    <xdr:to>
      <xdr:col>85</xdr:col>
      <xdr:colOff>177800</xdr:colOff>
      <xdr:row>104</xdr:row>
      <xdr:rowOff>97608</xdr:rowOff>
    </xdr:to>
    <xdr:sp macro="" textlink="">
      <xdr:nvSpPr>
        <xdr:cNvPr id="528" name="フローチャート: 判断 527">
          <a:extLst>
            <a:ext uri="{FF2B5EF4-FFF2-40B4-BE49-F238E27FC236}">
              <a16:creationId xmlns:a16="http://schemas.microsoft.com/office/drawing/2014/main" id="{00000000-0008-0000-0200-000010020000}"/>
            </a:ext>
          </a:extLst>
        </xdr:cNvPr>
        <xdr:cNvSpPr/>
      </xdr:nvSpPr>
      <xdr:spPr>
        <a:xfrm>
          <a:off x="14325600" y="1743437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13970</xdr:rowOff>
    </xdr:from>
    <xdr:to>
      <xdr:col>81</xdr:col>
      <xdr:colOff>101600</xdr:colOff>
      <xdr:row>104</xdr:row>
      <xdr:rowOff>115570</xdr:rowOff>
    </xdr:to>
    <xdr:sp macro="" textlink="">
      <xdr:nvSpPr>
        <xdr:cNvPr id="529" name="フローチャート: 判断 528">
          <a:extLst>
            <a:ext uri="{FF2B5EF4-FFF2-40B4-BE49-F238E27FC236}">
              <a16:creationId xmlns:a16="http://schemas.microsoft.com/office/drawing/2014/main" id="{00000000-0008-0000-0200-000011020000}"/>
            </a:ext>
          </a:extLst>
        </xdr:cNvPr>
        <xdr:cNvSpPr/>
      </xdr:nvSpPr>
      <xdr:spPr>
        <a:xfrm>
          <a:off x="13578840" y="1744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100512</xdr:rowOff>
    </xdr:from>
    <xdr:to>
      <xdr:col>76</xdr:col>
      <xdr:colOff>165100</xdr:colOff>
      <xdr:row>105</xdr:row>
      <xdr:rowOff>30662</xdr:rowOff>
    </xdr:to>
    <xdr:sp macro="" textlink="">
      <xdr:nvSpPr>
        <xdr:cNvPr id="530" name="フローチャート: 判断 529">
          <a:extLst>
            <a:ext uri="{FF2B5EF4-FFF2-40B4-BE49-F238E27FC236}">
              <a16:creationId xmlns:a16="http://schemas.microsoft.com/office/drawing/2014/main" id="{00000000-0008-0000-0200-000012020000}"/>
            </a:ext>
          </a:extLst>
        </xdr:cNvPr>
        <xdr:cNvSpPr/>
      </xdr:nvSpPr>
      <xdr:spPr>
        <a:xfrm>
          <a:off x="12804140" y="175350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170724</xdr:rowOff>
    </xdr:from>
    <xdr:to>
      <xdr:col>72</xdr:col>
      <xdr:colOff>38100</xdr:colOff>
      <xdr:row>105</xdr:row>
      <xdr:rowOff>100874</xdr:rowOff>
    </xdr:to>
    <xdr:sp macro="" textlink="">
      <xdr:nvSpPr>
        <xdr:cNvPr id="531" name="フローチャート: 判断 530">
          <a:extLst>
            <a:ext uri="{FF2B5EF4-FFF2-40B4-BE49-F238E27FC236}">
              <a16:creationId xmlns:a16="http://schemas.microsoft.com/office/drawing/2014/main" id="{00000000-0008-0000-0200-000013020000}"/>
            </a:ext>
          </a:extLst>
        </xdr:cNvPr>
        <xdr:cNvSpPr/>
      </xdr:nvSpPr>
      <xdr:spPr>
        <a:xfrm>
          <a:off x="12029440" y="176052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7438</xdr:rowOff>
    </xdr:from>
    <xdr:to>
      <xdr:col>67</xdr:col>
      <xdr:colOff>101600</xdr:colOff>
      <xdr:row>105</xdr:row>
      <xdr:rowOff>109038</xdr:rowOff>
    </xdr:to>
    <xdr:sp macro="" textlink="">
      <xdr:nvSpPr>
        <xdr:cNvPr id="532" name="フローチャート: 判断 531">
          <a:extLst>
            <a:ext uri="{FF2B5EF4-FFF2-40B4-BE49-F238E27FC236}">
              <a16:creationId xmlns:a16="http://schemas.microsoft.com/office/drawing/2014/main" id="{00000000-0008-0000-0200-000014020000}"/>
            </a:ext>
          </a:extLst>
        </xdr:cNvPr>
        <xdr:cNvSpPr/>
      </xdr:nvSpPr>
      <xdr:spPr>
        <a:xfrm>
          <a:off x="11231880" y="1760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33" name="テキスト ボックス 532">
          <a:extLst>
            <a:ext uri="{FF2B5EF4-FFF2-40B4-BE49-F238E27FC236}">
              <a16:creationId xmlns:a16="http://schemas.microsoft.com/office/drawing/2014/main" id="{00000000-0008-0000-0200-000015020000}"/>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34" name="テキスト ボックス 533">
          <a:extLst>
            <a:ext uri="{FF2B5EF4-FFF2-40B4-BE49-F238E27FC236}">
              <a16:creationId xmlns:a16="http://schemas.microsoft.com/office/drawing/2014/main" id="{00000000-0008-0000-0200-00001602000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35" name="テキスト ボックス 534">
          <a:extLst>
            <a:ext uri="{FF2B5EF4-FFF2-40B4-BE49-F238E27FC236}">
              <a16:creationId xmlns:a16="http://schemas.microsoft.com/office/drawing/2014/main" id="{00000000-0008-0000-0200-00001702000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36" name="テキスト ボックス 535">
          <a:extLst>
            <a:ext uri="{FF2B5EF4-FFF2-40B4-BE49-F238E27FC236}">
              <a16:creationId xmlns:a16="http://schemas.microsoft.com/office/drawing/2014/main" id="{00000000-0008-0000-0200-000018020000}"/>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37" name="テキスト ボックス 536">
          <a:extLst>
            <a:ext uri="{FF2B5EF4-FFF2-40B4-BE49-F238E27FC236}">
              <a16:creationId xmlns:a16="http://schemas.microsoft.com/office/drawing/2014/main" id="{00000000-0008-0000-0200-00001902000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164193</xdr:rowOff>
    </xdr:from>
    <xdr:to>
      <xdr:col>85</xdr:col>
      <xdr:colOff>177800</xdr:colOff>
      <xdr:row>108</xdr:row>
      <xdr:rowOff>94343</xdr:rowOff>
    </xdr:to>
    <xdr:sp macro="" textlink="">
      <xdr:nvSpPr>
        <xdr:cNvPr id="538" name="楕円 537">
          <a:extLst>
            <a:ext uri="{FF2B5EF4-FFF2-40B4-BE49-F238E27FC236}">
              <a16:creationId xmlns:a16="http://schemas.microsoft.com/office/drawing/2014/main" id="{00000000-0008-0000-0200-00001A020000}"/>
            </a:ext>
          </a:extLst>
        </xdr:cNvPr>
        <xdr:cNvSpPr/>
      </xdr:nvSpPr>
      <xdr:spPr>
        <a:xfrm>
          <a:off x="14325600" y="18101673"/>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142620</xdr:rowOff>
    </xdr:from>
    <xdr:ext cx="405111" cy="259045"/>
    <xdr:sp macro="" textlink="">
      <xdr:nvSpPr>
        <xdr:cNvPr id="539" name="【庁舎】&#10;有形固定資産減価償却率該当値テキスト">
          <a:extLst>
            <a:ext uri="{FF2B5EF4-FFF2-40B4-BE49-F238E27FC236}">
              <a16:creationId xmlns:a16="http://schemas.microsoft.com/office/drawing/2014/main" id="{00000000-0008-0000-0200-00001B020000}"/>
            </a:ext>
          </a:extLst>
        </xdr:cNvPr>
        <xdr:cNvSpPr txBox="1"/>
      </xdr:nvSpPr>
      <xdr:spPr>
        <a:xfrm>
          <a:off x="14414500" y="18080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147864</xdr:rowOff>
    </xdr:from>
    <xdr:to>
      <xdr:col>81</xdr:col>
      <xdr:colOff>101600</xdr:colOff>
      <xdr:row>108</xdr:row>
      <xdr:rowOff>78014</xdr:rowOff>
    </xdr:to>
    <xdr:sp macro="" textlink="">
      <xdr:nvSpPr>
        <xdr:cNvPr id="540" name="楕円 539">
          <a:extLst>
            <a:ext uri="{FF2B5EF4-FFF2-40B4-BE49-F238E27FC236}">
              <a16:creationId xmlns:a16="http://schemas.microsoft.com/office/drawing/2014/main" id="{00000000-0008-0000-0200-00001C020000}"/>
            </a:ext>
          </a:extLst>
        </xdr:cNvPr>
        <xdr:cNvSpPr/>
      </xdr:nvSpPr>
      <xdr:spPr>
        <a:xfrm>
          <a:off x="13578840" y="180853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27214</xdr:rowOff>
    </xdr:from>
    <xdr:to>
      <xdr:col>85</xdr:col>
      <xdr:colOff>127000</xdr:colOff>
      <xdr:row>108</xdr:row>
      <xdr:rowOff>43543</xdr:rowOff>
    </xdr:to>
    <xdr:cxnSp macro="">
      <xdr:nvCxnSpPr>
        <xdr:cNvPr id="541" name="直線コネクタ 540">
          <a:extLst>
            <a:ext uri="{FF2B5EF4-FFF2-40B4-BE49-F238E27FC236}">
              <a16:creationId xmlns:a16="http://schemas.microsoft.com/office/drawing/2014/main" id="{00000000-0008-0000-0200-00001D020000}"/>
            </a:ext>
          </a:extLst>
        </xdr:cNvPr>
        <xdr:cNvCxnSpPr/>
      </xdr:nvCxnSpPr>
      <xdr:spPr>
        <a:xfrm>
          <a:off x="13629640" y="18132334"/>
          <a:ext cx="74676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151130</xdr:rowOff>
    </xdr:from>
    <xdr:to>
      <xdr:col>76</xdr:col>
      <xdr:colOff>165100</xdr:colOff>
      <xdr:row>108</xdr:row>
      <xdr:rowOff>81280</xdr:rowOff>
    </xdr:to>
    <xdr:sp macro="" textlink="">
      <xdr:nvSpPr>
        <xdr:cNvPr id="542" name="楕円 541">
          <a:extLst>
            <a:ext uri="{FF2B5EF4-FFF2-40B4-BE49-F238E27FC236}">
              <a16:creationId xmlns:a16="http://schemas.microsoft.com/office/drawing/2014/main" id="{00000000-0008-0000-0200-00001E020000}"/>
            </a:ext>
          </a:extLst>
        </xdr:cNvPr>
        <xdr:cNvSpPr/>
      </xdr:nvSpPr>
      <xdr:spPr>
        <a:xfrm>
          <a:off x="12804140" y="180886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27214</xdr:rowOff>
    </xdr:from>
    <xdr:to>
      <xdr:col>81</xdr:col>
      <xdr:colOff>50800</xdr:colOff>
      <xdr:row>108</xdr:row>
      <xdr:rowOff>30480</xdr:rowOff>
    </xdr:to>
    <xdr:cxnSp macro="">
      <xdr:nvCxnSpPr>
        <xdr:cNvPr id="543" name="直線コネクタ 542">
          <a:extLst>
            <a:ext uri="{FF2B5EF4-FFF2-40B4-BE49-F238E27FC236}">
              <a16:creationId xmlns:a16="http://schemas.microsoft.com/office/drawing/2014/main" id="{00000000-0008-0000-0200-00001F020000}"/>
            </a:ext>
          </a:extLst>
        </xdr:cNvPr>
        <xdr:cNvCxnSpPr/>
      </xdr:nvCxnSpPr>
      <xdr:spPr>
        <a:xfrm flipV="1">
          <a:off x="12854940" y="18132334"/>
          <a:ext cx="7747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132097</xdr:rowOff>
    </xdr:from>
    <xdr:ext cx="405111" cy="259045"/>
    <xdr:sp macro="" textlink="">
      <xdr:nvSpPr>
        <xdr:cNvPr id="544" name="n_1aveValue【庁舎】&#10;有形固定資産減価償却率">
          <a:extLst>
            <a:ext uri="{FF2B5EF4-FFF2-40B4-BE49-F238E27FC236}">
              <a16:creationId xmlns:a16="http://schemas.microsoft.com/office/drawing/2014/main" id="{00000000-0008-0000-0200-000020020000}"/>
            </a:ext>
          </a:extLst>
        </xdr:cNvPr>
        <xdr:cNvSpPr txBox="1"/>
      </xdr:nvSpPr>
      <xdr:spPr>
        <a:xfrm>
          <a:off x="13437244" y="1723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47189</xdr:rowOff>
    </xdr:from>
    <xdr:ext cx="405111" cy="259045"/>
    <xdr:sp macro="" textlink="">
      <xdr:nvSpPr>
        <xdr:cNvPr id="545" name="n_2aveValue【庁舎】&#10;有形固定資産減価償却率">
          <a:extLst>
            <a:ext uri="{FF2B5EF4-FFF2-40B4-BE49-F238E27FC236}">
              <a16:creationId xmlns:a16="http://schemas.microsoft.com/office/drawing/2014/main" id="{00000000-0008-0000-0200-000021020000}"/>
            </a:ext>
          </a:extLst>
        </xdr:cNvPr>
        <xdr:cNvSpPr txBox="1"/>
      </xdr:nvSpPr>
      <xdr:spPr>
        <a:xfrm>
          <a:off x="12675244" y="17314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117401</xdr:rowOff>
    </xdr:from>
    <xdr:ext cx="405111" cy="259045"/>
    <xdr:sp macro="" textlink="">
      <xdr:nvSpPr>
        <xdr:cNvPr id="546" name="n_3aveValue【庁舎】&#10;有形固定資産減価償却率">
          <a:extLst>
            <a:ext uri="{FF2B5EF4-FFF2-40B4-BE49-F238E27FC236}">
              <a16:creationId xmlns:a16="http://schemas.microsoft.com/office/drawing/2014/main" id="{00000000-0008-0000-0200-000022020000}"/>
            </a:ext>
          </a:extLst>
        </xdr:cNvPr>
        <xdr:cNvSpPr txBox="1"/>
      </xdr:nvSpPr>
      <xdr:spPr>
        <a:xfrm>
          <a:off x="11900544" y="17384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125565</xdr:rowOff>
    </xdr:from>
    <xdr:ext cx="405111" cy="259045"/>
    <xdr:sp macro="" textlink="">
      <xdr:nvSpPr>
        <xdr:cNvPr id="547" name="n_4aveValue【庁舎】&#10;有形固定資産減価償却率">
          <a:extLst>
            <a:ext uri="{FF2B5EF4-FFF2-40B4-BE49-F238E27FC236}">
              <a16:creationId xmlns:a16="http://schemas.microsoft.com/office/drawing/2014/main" id="{00000000-0008-0000-0200-000023020000}"/>
            </a:ext>
          </a:extLst>
        </xdr:cNvPr>
        <xdr:cNvSpPr txBox="1"/>
      </xdr:nvSpPr>
      <xdr:spPr>
        <a:xfrm>
          <a:off x="11102984" y="17392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69141</xdr:rowOff>
    </xdr:from>
    <xdr:ext cx="405111" cy="259045"/>
    <xdr:sp macro="" textlink="">
      <xdr:nvSpPr>
        <xdr:cNvPr id="548" name="n_1mainValue【庁舎】&#10;有形固定資産減価償却率">
          <a:extLst>
            <a:ext uri="{FF2B5EF4-FFF2-40B4-BE49-F238E27FC236}">
              <a16:creationId xmlns:a16="http://schemas.microsoft.com/office/drawing/2014/main" id="{00000000-0008-0000-0200-000024020000}"/>
            </a:ext>
          </a:extLst>
        </xdr:cNvPr>
        <xdr:cNvSpPr txBox="1"/>
      </xdr:nvSpPr>
      <xdr:spPr>
        <a:xfrm>
          <a:off x="13437244" y="1817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72407</xdr:rowOff>
    </xdr:from>
    <xdr:ext cx="405111" cy="259045"/>
    <xdr:sp macro="" textlink="">
      <xdr:nvSpPr>
        <xdr:cNvPr id="549" name="n_2mainValue【庁舎】&#10;有形固定資産減価償却率">
          <a:extLst>
            <a:ext uri="{FF2B5EF4-FFF2-40B4-BE49-F238E27FC236}">
              <a16:creationId xmlns:a16="http://schemas.microsoft.com/office/drawing/2014/main" id="{00000000-0008-0000-0200-000025020000}"/>
            </a:ext>
          </a:extLst>
        </xdr:cNvPr>
        <xdr:cNvSpPr txBox="1"/>
      </xdr:nvSpPr>
      <xdr:spPr>
        <a:xfrm>
          <a:off x="12675244" y="1817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50" name="正方形/長方形 549">
          <a:extLst>
            <a:ext uri="{FF2B5EF4-FFF2-40B4-BE49-F238E27FC236}">
              <a16:creationId xmlns:a16="http://schemas.microsoft.com/office/drawing/2014/main" id="{00000000-0008-0000-0200-00002602000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51" name="正方形/長方形 550">
          <a:extLst>
            <a:ext uri="{FF2B5EF4-FFF2-40B4-BE49-F238E27FC236}">
              <a16:creationId xmlns:a16="http://schemas.microsoft.com/office/drawing/2014/main" id="{00000000-0008-0000-0200-000027020000}"/>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52" name="正方形/長方形 551">
          <a:extLst>
            <a:ext uri="{FF2B5EF4-FFF2-40B4-BE49-F238E27FC236}">
              <a16:creationId xmlns:a16="http://schemas.microsoft.com/office/drawing/2014/main" id="{00000000-0008-0000-0200-00002802000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53" name="正方形/長方形 552">
          <a:extLst>
            <a:ext uri="{FF2B5EF4-FFF2-40B4-BE49-F238E27FC236}">
              <a16:creationId xmlns:a16="http://schemas.microsoft.com/office/drawing/2014/main" id="{00000000-0008-0000-0200-00002902000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54" name="正方形/長方形 553">
          <a:extLst>
            <a:ext uri="{FF2B5EF4-FFF2-40B4-BE49-F238E27FC236}">
              <a16:creationId xmlns:a16="http://schemas.microsoft.com/office/drawing/2014/main" id="{00000000-0008-0000-0200-00002A02000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55" name="正方形/長方形 554">
          <a:extLst>
            <a:ext uri="{FF2B5EF4-FFF2-40B4-BE49-F238E27FC236}">
              <a16:creationId xmlns:a16="http://schemas.microsoft.com/office/drawing/2014/main" id="{00000000-0008-0000-0200-00002B02000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56" name="正方形/長方形 555">
          <a:extLst>
            <a:ext uri="{FF2B5EF4-FFF2-40B4-BE49-F238E27FC236}">
              <a16:creationId xmlns:a16="http://schemas.microsoft.com/office/drawing/2014/main" id="{00000000-0008-0000-0200-00002C020000}"/>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57" name="正方形/長方形 556">
          <a:extLst>
            <a:ext uri="{FF2B5EF4-FFF2-40B4-BE49-F238E27FC236}">
              <a16:creationId xmlns:a16="http://schemas.microsoft.com/office/drawing/2014/main" id="{00000000-0008-0000-0200-00002D02000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58" name="テキスト ボックス 557">
          <a:extLst>
            <a:ext uri="{FF2B5EF4-FFF2-40B4-BE49-F238E27FC236}">
              <a16:creationId xmlns:a16="http://schemas.microsoft.com/office/drawing/2014/main" id="{00000000-0008-0000-0200-00002E02000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59" name="直線コネクタ 558">
          <a:extLst>
            <a:ext uri="{FF2B5EF4-FFF2-40B4-BE49-F238E27FC236}">
              <a16:creationId xmlns:a16="http://schemas.microsoft.com/office/drawing/2014/main" id="{00000000-0008-0000-0200-00002F02000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60" name="直線コネクタ 559">
          <a:extLst>
            <a:ext uri="{FF2B5EF4-FFF2-40B4-BE49-F238E27FC236}">
              <a16:creationId xmlns:a16="http://schemas.microsoft.com/office/drawing/2014/main" id="{00000000-0008-0000-0200-000030020000}"/>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62" name="直線コネクタ 561">
          <a:extLst>
            <a:ext uri="{FF2B5EF4-FFF2-40B4-BE49-F238E27FC236}">
              <a16:creationId xmlns:a16="http://schemas.microsoft.com/office/drawing/2014/main" id="{00000000-0008-0000-0200-000032020000}"/>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63" name="テキスト ボックス 562">
          <a:extLst>
            <a:ext uri="{FF2B5EF4-FFF2-40B4-BE49-F238E27FC236}">
              <a16:creationId xmlns:a16="http://schemas.microsoft.com/office/drawing/2014/main" id="{00000000-0008-0000-0200-000033020000}"/>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64" name="直線コネクタ 563">
          <a:extLst>
            <a:ext uri="{FF2B5EF4-FFF2-40B4-BE49-F238E27FC236}">
              <a16:creationId xmlns:a16="http://schemas.microsoft.com/office/drawing/2014/main" id="{00000000-0008-0000-0200-000034020000}"/>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65" name="テキスト ボックス 564">
          <a:extLst>
            <a:ext uri="{FF2B5EF4-FFF2-40B4-BE49-F238E27FC236}">
              <a16:creationId xmlns:a16="http://schemas.microsoft.com/office/drawing/2014/main" id="{00000000-0008-0000-0200-000035020000}"/>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66" name="直線コネクタ 565">
          <a:extLst>
            <a:ext uri="{FF2B5EF4-FFF2-40B4-BE49-F238E27FC236}">
              <a16:creationId xmlns:a16="http://schemas.microsoft.com/office/drawing/2014/main" id="{00000000-0008-0000-0200-000036020000}"/>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67" name="テキスト ボックス 566">
          <a:extLst>
            <a:ext uri="{FF2B5EF4-FFF2-40B4-BE49-F238E27FC236}">
              <a16:creationId xmlns:a16="http://schemas.microsoft.com/office/drawing/2014/main" id="{00000000-0008-0000-0200-000037020000}"/>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68" name="直線コネクタ 567">
          <a:extLst>
            <a:ext uri="{FF2B5EF4-FFF2-40B4-BE49-F238E27FC236}">
              <a16:creationId xmlns:a16="http://schemas.microsoft.com/office/drawing/2014/main" id="{00000000-0008-0000-0200-000038020000}"/>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69" name="テキスト ボックス 568">
          <a:extLst>
            <a:ext uri="{FF2B5EF4-FFF2-40B4-BE49-F238E27FC236}">
              <a16:creationId xmlns:a16="http://schemas.microsoft.com/office/drawing/2014/main" id="{00000000-0008-0000-0200-000039020000}"/>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70" name="直線コネクタ 569">
          <a:extLst>
            <a:ext uri="{FF2B5EF4-FFF2-40B4-BE49-F238E27FC236}">
              <a16:creationId xmlns:a16="http://schemas.microsoft.com/office/drawing/2014/main" id="{00000000-0008-0000-0200-00003A020000}"/>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71" name="テキスト ボックス 570">
          <a:extLst>
            <a:ext uri="{FF2B5EF4-FFF2-40B4-BE49-F238E27FC236}">
              <a16:creationId xmlns:a16="http://schemas.microsoft.com/office/drawing/2014/main" id="{00000000-0008-0000-0200-00003B020000}"/>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72" name="直線コネクタ 571">
          <a:extLst>
            <a:ext uri="{FF2B5EF4-FFF2-40B4-BE49-F238E27FC236}">
              <a16:creationId xmlns:a16="http://schemas.microsoft.com/office/drawing/2014/main" id="{00000000-0008-0000-0200-00003C020000}"/>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73" name="テキスト ボックス 572">
          <a:extLst>
            <a:ext uri="{FF2B5EF4-FFF2-40B4-BE49-F238E27FC236}">
              <a16:creationId xmlns:a16="http://schemas.microsoft.com/office/drawing/2014/main" id="{00000000-0008-0000-0200-00003D020000}"/>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74" name="【庁舎】&#10;一人当たり面積グラフ枠">
          <a:extLst>
            <a:ext uri="{FF2B5EF4-FFF2-40B4-BE49-F238E27FC236}">
              <a16:creationId xmlns:a16="http://schemas.microsoft.com/office/drawing/2014/main" id="{00000000-0008-0000-0200-00003E020000}"/>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38644</xdr:rowOff>
    </xdr:from>
    <xdr:to>
      <xdr:col>116</xdr:col>
      <xdr:colOff>62864</xdr:colOff>
      <xdr:row>107</xdr:row>
      <xdr:rowOff>149679</xdr:rowOff>
    </xdr:to>
    <xdr:cxnSp macro="">
      <xdr:nvCxnSpPr>
        <xdr:cNvPr id="575" name="直線コネクタ 574">
          <a:extLst>
            <a:ext uri="{FF2B5EF4-FFF2-40B4-BE49-F238E27FC236}">
              <a16:creationId xmlns:a16="http://schemas.microsoft.com/office/drawing/2014/main" id="{00000000-0008-0000-0200-00003F020000}"/>
            </a:ext>
          </a:extLst>
        </xdr:cNvPr>
        <xdr:cNvCxnSpPr/>
      </xdr:nvCxnSpPr>
      <xdr:spPr>
        <a:xfrm flipV="1">
          <a:off x="19509104" y="16635004"/>
          <a:ext cx="0" cy="1452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153506</xdr:rowOff>
    </xdr:from>
    <xdr:ext cx="469744" cy="259045"/>
    <xdr:sp macro="" textlink="">
      <xdr:nvSpPr>
        <xdr:cNvPr id="576" name="【庁舎】&#10;一人当たり面積最小値テキスト">
          <a:extLst>
            <a:ext uri="{FF2B5EF4-FFF2-40B4-BE49-F238E27FC236}">
              <a16:creationId xmlns:a16="http://schemas.microsoft.com/office/drawing/2014/main" id="{00000000-0008-0000-0200-000040020000}"/>
            </a:ext>
          </a:extLst>
        </xdr:cNvPr>
        <xdr:cNvSpPr txBox="1"/>
      </xdr:nvSpPr>
      <xdr:spPr>
        <a:xfrm>
          <a:off x="19547840" y="18090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149679</xdr:rowOff>
    </xdr:from>
    <xdr:to>
      <xdr:col>116</xdr:col>
      <xdr:colOff>152400</xdr:colOff>
      <xdr:row>107</xdr:row>
      <xdr:rowOff>149679</xdr:rowOff>
    </xdr:to>
    <xdr:cxnSp macro="">
      <xdr:nvCxnSpPr>
        <xdr:cNvPr id="577" name="直線コネクタ 576">
          <a:extLst>
            <a:ext uri="{FF2B5EF4-FFF2-40B4-BE49-F238E27FC236}">
              <a16:creationId xmlns:a16="http://schemas.microsoft.com/office/drawing/2014/main" id="{00000000-0008-0000-0200-000041020000}"/>
            </a:ext>
          </a:extLst>
        </xdr:cNvPr>
        <xdr:cNvCxnSpPr/>
      </xdr:nvCxnSpPr>
      <xdr:spPr>
        <a:xfrm>
          <a:off x="19443700" y="180871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156771</xdr:rowOff>
    </xdr:from>
    <xdr:ext cx="469744" cy="259045"/>
    <xdr:sp macro="" textlink="">
      <xdr:nvSpPr>
        <xdr:cNvPr id="578" name="【庁舎】&#10;一人当たり面積最大値テキスト">
          <a:extLst>
            <a:ext uri="{FF2B5EF4-FFF2-40B4-BE49-F238E27FC236}">
              <a16:creationId xmlns:a16="http://schemas.microsoft.com/office/drawing/2014/main" id="{00000000-0008-0000-0200-000042020000}"/>
            </a:ext>
          </a:extLst>
        </xdr:cNvPr>
        <xdr:cNvSpPr txBox="1"/>
      </xdr:nvSpPr>
      <xdr:spPr>
        <a:xfrm>
          <a:off x="19547840" y="16417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38644</xdr:rowOff>
    </xdr:from>
    <xdr:to>
      <xdr:col>116</xdr:col>
      <xdr:colOff>152400</xdr:colOff>
      <xdr:row>99</xdr:row>
      <xdr:rowOff>38644</xdr:rowOff>
    </xdr:to>
    <xdr:cxnSp macro="">
      <xdr:nvCxnSpPr>
        <xdr:cNvPr id="579" name="直線コネクタ 578">
          <a:extLst>
            <a:ext uri="{FF2B5EF4-FFF2-40B4-BE49-F238E27FC236}">
              <a16:creationId xmlns:a16="http://schemas.microsoft.com/office/drawing/2014/main" id="{00000000-0008-0000-0200-000043020000}"/>
            </a:ext>
          </a:extLst>
        </xdr:cNvPr>
        <xdr:cNvCxnSpPr/>
      </xdr:nvCxnSpPr>
      <xdr:spPr>
        <a:xfrm>
          <a:off x="19443700" y="166350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164209</xdr:rowOff>
    </xdr:from>
    <xdr:ext cx="469744" cy="259045"/>
    <xdr:sp macro="" textlink="">
      <xdr:nvSpPr>
        <xdr:cNvPr id="580" name="【庁舎】&#10;一人当たり面積平均値テキスト">
          <a:extLst>
            <a:ext uri="{FF2B5EF4-FFF2-40B4-BE49-F238E27FC236}">
              <a16:creationId xmlns:a16="http://schemas.microsoft.com/office/drawing/2014/main" id="{00000000-0008-0000-0200-000044020000}"/>
            </a:ext>
          </a:extLst>
        </xdr:cNvPr>
        <xdr:cNvSpPr txBox="1"/>
      </xdr:nvSpPr>
      <xdr:spPr>
        <a:xfrm>
          <a:off x="19547840" y="174311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141332</xdr:rowOff>
    </xdr:from>
    <xdr:to>
      <xdr:col>116</xdr:col>
      <xdr:colOff>114300</xdr:colOff>
      <xdr:row>105</xdr:row>
      <xdr:rowOff>71482</xdr:rowOff>
    </xdr:to>
    <xdr:sp macro="" textlink="">
      <xdr:nvSpPr>
        <xdr:cNvPr id="581" name="フローチャート: 判断 580">
          <a:extLst>
            <a:ext uri="{FF2B5EF4-FFF2-40B4-BE49-F238E27FC236}">
              <a16:creationId xmlns:a16="http://schemas.microsoft.com/office/drawing/2014/main" id="{00000000-0008-0000-0200-000045020000}"/>
            </a:ext>
          </a:extLst>
        </xdr:cNvPr>
        <xdr:cNvSpPr/>
      </xdr:nvSpPr>
      <xdr:spPr>
        <a:xfrm>
          <a:off x="19458940" y="175758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156029</xdr:rowOff>
    </xdr:from>
    <xdr:to>
      <xdr:col>112</xdr:col>
      <xdr:colOff>38100</xdr:colOff>
      <xdr:row>105</xdr:row>
      <xdr:rowOff>86179</xdr:rowOff>
    </xdr:to>
    <xdr:sp macro="" textlink="">
      <xdr:nvSpPr>
        <xdr:cNvPr id="582" name="フローチャート: 判断 581">
          <a:extLst>
            <a:ext uri="{FF2B5EF4-FFF2-40B4-BE49-F238E27FC236}">
              <a16:creationId xmlns:a16="http://schemas.microsoft.com/office/drawing/2014/main" id="{00000000-0008-0000-0200-000046020000}"/>
            </a:ext>
          </a:extLst>
        </xdr:cNvPr>
        <xdr:cNvSpPr/>
      </xdr:nvSpPr>
      <xdr:spPr>
        <a:xfrm>
          <a:off x="18735040" y="175905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5806</xdr:rowOff>
    </xdr:from>
    <xdr:to>
      <xdr:col>107</xdr:col>
      <xdr:colOff>101600</xdr:colOff>
      <xdr:row>105</xdr:row>
      <xdr:rowOff>107406</xdr:rowOff>
    </xdr:to>
    <xdr:sp macro="" textlink="">
      <xdr:nvSpPr>
        <xdr:cNvPr id="583" name="フローチャート: 判断 582">
          <a:extLst>
            <a:ext uri="{FF2B5EF4-FFF2-40B4-BE49-F238E27FC236}">
              <a16:creationId xmlns:a16="http://schemas.microsoft.com/office/drawing/2014/main" id="{00000000-0008-0000-0200-000047020000}"/>
            </a:ext>
          </a:extLst>
        </xdr:cNvPr>
        <xdr:cNvSpPr/>
      </xdr:nvSpPr>
      <xdr:spPr>
        <a:xfrm>
          <a:off x="17937480" y="17608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4173</xdr:rowOff>
    </xdr:from>
    <xdr:to>
      <xdr:col>102</xdr:col>
      <xdr:colOff>165100</xdr:colOff>
      <xdr:row>105</xdr:row>
      <xdr:rowOff>105773</xdr:rowOff>
    </xdr:to>
    <xdr:sp macro="" textlink="">
      <xdr:nvSpPr>
        <xdr:cNvPr id="584" name="フローチャート: 判断 583">
          <a:extLst>
            <a:ext uri="{FF2B5EF4-FFF2-40B4-BE49-F238E27FC236}">
              <a16:creationId xmlns:a16="http://schemas.microsoft.com/office/drawing/2014/main" id="{00000000-0008-0000-0200-000048020000}"/>
            </a:ext>
          </a:extLst>
        </xdr:cNvPr>
        <xdr:cNvSpPr/>
      </xdr:nvSpPr>
      <xdr:spPr>
        <a:xfrm>
          <a:off x="17162780" y="1760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13970</xdr:rowOff>
    </xdr:from>
    <xdr:to>
      <xdr:col>98</xdr:col>
      <xdr:colOff>38100</xdr:colOff>
      <xdr:row>105</xdr:row>
      <xdr:rowOff>115570</xdr:rowOff>
    </xdr:to>
    <xdr:sp macro="" textlink="">
      <xdr:nvSpPr>
        <xdr:cNvPr id="585" name="フローチャート: 判断 584">
          <a:extLst>
            <a:ext uri="{FF2B5EF4-FFF2-40B4-BE49-F238E27FC236}">
              <a16:creationId xmlns:a16="http://schemas.microsoft.com/office/drawing/2014/main" id="{00000000-0008-0000-0200-000049020000}"/>
            </a:ext>
          </a:extLst>
        </xdr:cNvPr>
        <xdr:cNvSpPr/>
      </xdr:nvSpPr>
      <xdr:spPr>
        <a:xfrm>
          <a:off x="16388080" y="176161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86" name="テキスト ボックス 585">
          <a:extLst>
            <a:ext uri="{FF2B5EF4-FFF2-40B4-BE49-F238E27FC236}">
              <a16:creationId xmlns:a16="http://schemas.microsoft.com/office/drawing/2014/main" id="{00000000-0008-0000-0200-00004A02000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87" name="テキスト ボックス 586">
          <a:extLst>
            <a:ext uri="{FF2B5EF4-FFF2-40B4-BE49-F238E27FC236}">
              <a16:creationId xmlns:a16="http://schemas.microsoft.com/office/drawing/2014/main" id="{00000000-0008-0000-0200-00004B020000}"/>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88" name="テキスト ボックス 587">
          <a:extLst>
            <a:ext uri="{FF2B5EF4-FFF2-40B4-BE49-F238E27FC236}">
              <a16:creationId xmlns:a16="http://schemas.microsoft.com/office/drawing/2014/main" id="{00000000-0008-0000-0200-00004C02000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89" name="テキスト ボックス 588">
          <a:extLst>
            <a:ext uri="{FF2B5EF4-FFF2-40B4-BE49-F238E27FC236}">
              <a16:creationId xmlns:a16="http://schemas.microsoft.com/office/drawing/2014/main" id="{00000000-0008-0000-0200-00004D02000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90" name="テキスト ボックス 589">
          <a:extLst>
            <a:ext uri="{FF2B5EF4-FFF2-40B4-BE49-F238E27FC236}">
              <a16:creationId xmlns:a16="http://schemas.microsoft.com/office/drawing/2014/main" id="{00000000-0008-0000-0200-00004E02000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51526</xdr:rowOff>
    </xdr:from>
    <xdr:to>
      <xdr:col>116</xdr:col>
      <xdr:colOff>114300</xdr:colOff>
      <xdr:row>107</xdr:row>
      <xdr:rowOff>153126</xdr:rowOff>
    </xdr:to>
    <xdr:sp macro="" textlink="">
      <xdr:nvSpPr>
        <xdr:cNvPr id="591" name="楕円 590">
          <a:extLst>
            <a:ext uri="{FF2B5EF4-FFF2-40B4-BE49-F238E27FC236}">
              <a16:creationId xmlns:a16="http://schemas.microsoft.com/office/drawing/2014/main" id="{00000000-0008-0000-0200-00004F020000}"/>
            </a:ext>
          </a:extLst>
        </xdr:cNvPr>
        <xdr:cNvSpPr/>
      </xdr:nvSpPr>
      <xdr:spPr>
        <a:xfrm>
          <a:off x="19458940" y="17989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137903</xdr:rowOff>
    </xdr:from>
    <xdr:ext cx="469744" cy="259045"/>
    <xdr:sp macro="" textlink="">
      <xdr:nvSpPr>
        <xdr:cNvPr id="592" name="【庁舎】&#10;一人当たり面積該当値テキスト">
          <a:extLst>
            <a:ext uri="{FF2B5EF4-FFF2-40B4-BE49-F238E27FC236}">
              <a16:creationId xmlns:a16="http://schemas.microsoft.com/office/drawing/2014/main" id="{00000000-0008-0000-0200-000050020000}"/>
            </a:ext>
          </a:extLst>
        </xdr:cNvPr>
        <xdr:cNvSpPr txBox="1"/>
      </xdr:nvSpPr>
      <xdr:spPr>
        <a:xfrm>
          <a:off x="19547840" y="17907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54792</xdr:rowOff>
    </xdr:from>
    <xdr:to>
      <xdr:col>112</xdr:col>
      <xdr:colOff>38100</xdr:colOff>
      <xdr:row>107</xdr:row>
      <xdr:rowOff>156392</xdr:rowOff>
    </xdr:to>
    <xdr:sp macro="" textlink="">
      <xdr:nvSpPr>
        <xdr:cNvPr id="593" name="楕円 592">
          <a:extLst>
            <a:ext uri="{FF2B5EF4-FFF2-40B4-BE49-F238E27FC236}">
              <a16:creationId xmlns:a16="http://schemas.microsoft.com/office/drawing/2014/main" id="{00000000-0008-0000-0200-000051020000}"/>
            </a:ext>
          </a:extLst>
        </xdr:cNvPr>
        <xdr:cNvSpPr/>
      </xdr:nvSpPr>
      <xdr:spPr>
        <a:xfrm>
          <a:off x="18735040" y="1799227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102326</xdr:rowOff>
    </xdr:from>
    <xdr:to>
      <xdr:col>116</xdr:col>
      <xdr:colOff>63500</xdr:colOff>
      <xdr:row>107</xdr:row>
      <xdr:rowOff>105592</xdr:rowOff>
    </xdr:to>
    <xdr:cxnSp macro="">
      <xdr:nvCxnSpPr>
        <xdr:cNvPr id="594" name="直線コネクタ 593">
          <a:extLst>
            <a:ext uri="{FF2B5EF4-FFF2-40B4-BE49-F238E27FC236}">
              <a16:creationId xmlns:a16="http://schemas.microsoft.com/office/drawing/2014/main" id="{00000000-0008-0000-0200-000052020000}"/>
            </a:ext>
          </a:extLst>
        </xdr:cNvPr>
        <xdr:cNvCxnSpPr/>
      </xdr:nvCxnSpPr>
      <xdr:spPr>
        <a:xfrm flipV="1">
          <a:off x="18778220" y="18039806"/>
          <a:ext cx="7315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58057</xdr:rowOff>
    </xdr:from>
    <xdr:to>
      <xdr:col>107</xdr:col>
      <xdr:colOff>101600</xdr:colOff>
      <xdr:row>107</xdr:row>
      <xdr:rowOff>159657</xdr:rowOff>
    </xdr:to>
    <xdr:sp macro="" textlink="">
      <xdr:nvSpPr>
        <xdr:cNvPr id="595" name="楕円 594">
          <a:extLst>
            <a:ext uri="{FF2B5EF4-FFF2-40B4-BE49-F238E27FC236}">
              <a16:creationId xmlns:a16="http://schemas.microsoft.com/office/drawing/2014/main" id="{00000000-0008-0000-0200-000053020000}"/>
            </a:ext>
          </a:extLst>
        </xdr:cNvPr>
        <xdr:cNvSpPr/>
      </xdr:nvSpPr>
      <xdr:spPr>
        <a:xfrm>
          <a:off x="17937480" y="17995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105592</xdr:rowOff>
    </xdr:from>
    <xdr:to>
      <xdr:col>111</xdr:col>
      <xdr:colOff>177800</xdr:colOff>
      <xdr:row>107</xdr:row>
      <xdr:rowOff>108857</xdr:rowOff>
    </xdr:to>
    <xdr:cxnSp macro="">
      <xdr:nvCxnSpPr>
        <xdr:cNvPr id="596" name="直線コネクタ 595">
          <a:extLst>
            <a:ext uri="{FF2B5EF4-FFF2-40B4-BE49-F238E27FC236}">
              <a16:creationId xmlns:a16="http://schemas.microsoft.com/office/drawing/2014/main" id="{00000000-0008-0000-0200-000054020000}"/>
            </a:ext>
          </a:extLst>
        </xdr:cNvPr>
        <xdr:cNvCxnSpPr/>
      </xdr:nvCxnSpPr>
      <xdr:spPr>
        <a:xfrm flipV="1">
          <a:off x="17988280" y="18043072"/>
          <a:ext cx="78994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102706</xdr:rowOff>
    </xdr:from>
    <xdr:ext cx="469744" cy="259045"/>
    <xdr:sp macro="" textlink="">
      <xdr:nvSpPr>
        <xdr:cNvPr id="597" name="n_1aveValue【庁舎】&#10;一人当たり面積">
          <a:extLst>
            <a:ext uri="{FF2B5EF4-FFF2-40B4-BE49-F238E27FC236}">
              <a16:creationId xmlns:a16="http://schemas.microsoft.com/office/drawing/2014/main" id="{00000000-0008-0000-0200-000055020000}"/>
            </a:ext>
          </a:extLst>
        </xdr:cNvPr>
        <xdr:cNvSpPr txBox="1"/>
      </xdr:nvSpPr>
      <xdr:spPr>
        <a:xfrm>
          <a:off x="18561127" y="1736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123933</xdr:rowOff>
    </xdr:from>
    <xdr:ext cx="469744" cy="259045"/>
    <xdr:sp macro="" textlink="">
      <xdr:nvSpPr>
        <xdr:cNvPr id="598" name="n_2aveValue【庁舎】&#10;一人当たり面積">
          <a:extLst>
            <a:ext uri="{FF2B5EF4-FFF2-40B4-BE49-F238E27FC236}">
              <a16:creationId xmlns:a16="http://schemas.microsoft.com/office/drawing/2014/main" id="{00000000-0008-0000-0200-000056020000}"/>
            </a:ext>
          </a:extLst>
        </xdr:cNvPr>
        <xdr:cNvSpPr txBox="1"/>
      </xdr:nvSpPr>
      <xdr:spPr>
        <a:xfrm>
          <a:off x="17776267" y="1739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122300</xdr:rowOff>
    </xdr:from>
    <xdr:ext cx="469744" cy="259045"/>
    <xdr:sp macro="" textlink="">
      <xdr:nvSpPr>
        <xdr:cNvPr id="599" name="n_3aveValue【庁舎】&#10;一人当たり面積">
          <a:extLst>
            <a:ext uri="{FF2B5EF4-FFF2-40B4-BE49-F238E27FC236}">
              <a16:creationId xmlns:a16="http://schemas.microsoft.com/office/drawing/2014/main" id="{00000000-0008-0000-0200-000057020000}"/>
            </a:ext>
          </a:extLst>
        </xdr:cNvPr>
        <xdr:cNvSpPr txBox="1"/>
      </xdr:nvSpPr>
      <xdr:spPr>
        <a:xfrm>
          <a:off x="17001567" y="17389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132097</xdr:rowOff>
    </xdr:from>
    <xdr:ext cx="469744" cy="259045"/>
    <xdr:sp macro="" textlink="">
      <xdr:nvSpPr>
        <xdr:cNvPr id="600" name="n_4aveValue【庁舎】&#10;一人当たり面積">
          <a:extLst>
            <a:ext uri="{FF2B5EF4-FFF2-40B4-BE49-F238E27FC236}">
              <a16:creationId xmlns:a16="http://schemas.microsoft.com/office/drawing/2014/main" id="{00000000-0008-0000-0200-000058020000}"/>
            </a:ext>
          </a:extLst>
        </xdr:cNvPr>
        <xdr:cNvSpPr txBox="1"/>
      </xdr:nvSpPr>
      <xdr:spPr>
        <a:xfrm>
          <a:off x="16226867" y="1739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147519</xdr:rowOff>
    </xdr:from>
    <xdr:ext cx="469744" cy="259045"/>
    <xdr:sp macro="" textlink="">
      <xdr:nvSpPr>
        <xdr:cNvPr id="601" name="n_1mainValue【庁舎】&#10;一人当たり面積">
          <a:extLst>
            <a:ext uri="{FF2B5EF4-FFF2-40B4-BE49-F238E27FC236}">
              <a16:creationId xmlns:a16="http://schemas.microsoft.com/office/drawing/2014/main" id="{00000000-0008-0000-0200-000059020000}"/>
            </a:ext>
          </a:extLst>
        </xdr:cNvPr>
        <xdr:cNvSpPr txBox="1"/>
      </xdr:nvSpPr>
      <xdr:spPr>
        <a:xfrm>
          <a:off x="18561127" y="1808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150784</xdr:rowOff>
    </xdr:from>
    <xdr:ext cx="469744" cy="259045"/>
    <xdr:sp macro="" textlink="">
      <xdr:nvSpPr>
        <xdr:cNvPr id="602" name="n_2mainValue【庁舎】&#10;一人当たり面積">
          <a:extLst>
            <a:ext uri="{FF2B5EF4-FFF2-40B4-BE49-F238E27FC236}">
              <a16:creationId xmlns:a16="http://schemas.microsoft.com/office/drawing/2014/main" id="{00000000-0008-0000-0200-00005A020000}"/>
            </a:ext>
          </a:extLst>
        </xdr:cNvPr>
        <xdr:cNvSpPr txBox="1"/>
      </xdr:nvSpPr>
      <xdr:spPr>
        <a:xfrm>
          <a:off x="17776267" y="18088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03" name="正方形/長方形 602">
          <a:extLst>
            <a:ext uri="{FF2B5EF4-FFF2-40B4-BE49-F238E27FC236}">
              <a16:creationId xmlns:a16="http://schemas.microsoft.com/office/drawing/2014/main" id="{00000000-0008-0000-0200-00005B02000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04" name="正方形/長方形 603">
          <a:extLst>
            <a:ext uri="{FF2B5EF4-FFF2-40B4-BE49-F238E27FC236}">
              <a16:creationId xmlns:a16="http://schemas.microsoft.com/office/drawing/2014/main" id="{00000000-0008-0000-0200-00005C02000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05" name="テキスト ボックス 604">
          <a:extLst>
            <a:ext uri="{FF2B5EF4-FFF2-40B4-BE49-F238E27FC236}">
              <a16:creationId xmlns:a16="http://schemas.microsoft.com/office/drawing/2014/main" id="{00000000-0008-0000-0200-00005D02000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と比較して、庁舎を除いた施設において有形固定資産減価償却率が低くなっており、図書館は平成２３年度に屋内プールを図書館に転用するための大規模な改修を行っているため、特に低い数値を示している。</a:t>
          </a:r>
          <a:r>
            <a:rPr kumimoji="1" lang="en-US" altLang="ja-JP" sz="1100">
              <a:solidFill>
                <a:schemeClr val="dk1"/>
              </a:solidFill>
              <a:effectLst/>
              <a:latin typeface="+mn-lt"/>
              <a:ea typeface="+mn-ea"/>
              <a:cs typeface="+mn-cs"/>
            </a:rPr>
            <a:t/>
          </a:r>
          <a:br>
            <a:rPr kumimoji="1" lang="en-US"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保健センターは類似団体と同程度の有形固定資産減価償却率となっているが、建設から２０年以上経過しているため、長寿命化改修等を計画的に行っていく必要がある。</a:t>
          </a:r>
          <a:endParaRPr lang="ja-JP" altLang="ja-JP">
            <a:effectLst/>
          </a:endParaRPr>
        </a:p>
        <a:p>
          <a:r>
            <a:rPr kumimoji="1" lang="ja-JP" altLang="ja-JP" sz="1100">
              <a:solidFill>
                <a:schemeClr val="dk1"/>
              </a:solidFill>
              <a:effectLst/>
              <a:latin typeface="+mn-lt"/>
              <a:ea typeface="+mn-ea"/>
              <a:cs typeface="+mn-cs"/>
            </a:rPr>
            <a:t>　庁舎は建設から５０年以上を経過し、有形固定資産減価償却率が</a:t>
          </a:r>
          <a:r>
            <a:rPr kumimoji="1" lang="en-US" altLang="ja-JP" sz="1100">
              <a:solidFill>
                <a:schemeClr val="dk1"/>
              </a:solidFill>
              <a:effectLst/>
              <a:latin typeface="+mn-lt"/>
              <a:ea typeface="+mn-ea"/>
              <a:cs typeface="+mn-cs"/>
            </a:rPr>
            <a:t>90.0</a:t>
          </a:r>
          <a:r>
            <a:rPr kumimoji="1" lang="ja-JP" altLang="ja-JP" sz="1100">
              <a:solidFill>
                <a:schemeClr val="dk1"/>
              </a:solidFill>
              <a:effectLst/>
              <a:latin typeface="+mn-lt"/>
              <a:ea typeface="+mn-ea"/>
              <a:cs typeface="+mn-cs"/>
            </a:rPr>
            <a:t>％となっており、今後、更新のための多額の支出が見込まれる。</a:t>
          </a:r>
          <a:endParaRPr lang="ja-JP" altLang="ja-JP">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nas01\shichoson\06%20&#36001;&#25919;&#20418;\40&#27770;&#31639;&#32113;&#35336;\05&#36001;&#25919;&#29366;&#27841;&#36039;&#26009;&#38598;\R4&#36001;&#25919;&#29366;&#27841;&#36039;&#26009;&#38598;\10%20&#65288;&#36861;&#21152;&#20998;&#65289;&#24066;&#30010;&#26449;&#8594;&#30476;\&#12304;&#36001;&#25919;&#29366;&#27841;&#36039;&#26009;&#38598;&#12305;_063029_&#20013;&#23665;&#30010;_2022(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H30</v>
          </cell>
          <cell r="BX50" t="str">
            <v>R01</v>
          </cell>
          <cell r="CF50" t="str">
            <v>R02</v>
          </cell>
          <cell r="CN50" t="str">
            <v>R03</v>
          </cell>
          <cell r="CV50" t="str">
            <v>R04</v>
          </cell>
        </row>
        <row r="51">
          <cell r="AN51" t="str">
            <v>当該団体値</v>
          </cell>
          <cell r="CF51">
            <v>93.8</v>
          </cell>
          <cell r="CN51">
            <v>60.2</v>
          </cell>
          <cell r="CV51">
            <v>43.4</v>
          </cell>
        </row>
        <row r="53">
          <cell r="CF53">
            <v>56.5</v>
          </cell>
          <cell r="CN53">
            <v>58.5</v>
          </cell>
          <cell r="CV53">
            <v>60.4</v>
          </cell>
        </row>
        <row r="55">
          <cell r="AN55" t="str">
            <v>類似団体内平均値</v>
          </cell>
          <cell r="CF55">
            <v>23.5</v>
          </cell>
          <cell r="CN55">
            <v>8.5</v>
          </cell>
          <cell r="CV55">
            <v>0</v>
          </cell>
        </row>
        <row r="57">
          <cell r="CF57">
            <v>62</v>
          </cell>
          <cell r="CN57">
            <v>62</v>
          </cell>
          <cell r="CV57">
            <v>63.1</v>
          </cell>
        </row>
        <row r="72">
          <cell r="BP72" t="str">
            <v>H30</v>
          </cell>
          <cell r="BX72" t="str">
            <v>R01</v>
          </cell>
          <cell r="CF72" t="str">
            <v>R02</v>
          </cell>
          <cell r="CN72" t="str">
            <v>R03</v>
          </cell>
          <cell r="CV72" t="str">
            <v>R04</v>
          </cell>
        </row>
        <row r="73">
          <cell r="AN73" t="str">
            <v>当該団体値</v>
          </cell>
          <cell r="BP73">
            <v>125.5</v>
          </cell>
          <cell r="BX73">
            <v>108.3</v>
          </cell>
          <cell r="CF73">
            <v>93.8</v>
          </cell>
          <cell r="CN73">
            <v>60.2</v>
          </cell>
          <cell r="CV73">
            <v>43.4</v>
          </cell>
        </row>
        <row r="75">
          <cell r="BP75">
            <v>10.5</v>
          </cell>
          <cell r="BX75">
            <v>11.4</v>
          </cell>
          <cell r="CF75">
            <v>12.2</v>
          </cell>
          <cell r="CN75">
            <v>11.9</v>
          </cell>
          <cell r="CV75">
            <v>12</v>
          </cell>
        </row>
        <row r="77">
          <cell r="AN77" t="str">
            <v>類似団体内平均値</v>
          </cell>
          <cell r="BP77">
            <v>20.9</v>
          </cell>
          <cell r="BX77">
            <v>21</v>
          </cell>
          <cell r="CF77">
            <v>23.5</v>
          </cell>
          <cell r="CN77">
            <v>8.5</v>
          </cell>
          <cell r="CV77">
            <v>0</v>
          </cell>
        </row>
        <row r="79">
          <cell r="BP79">
            <v>9.1</v>
          </cell>
          <cell r="BX79">
            <v>9.1999999999999993</v>
          </cell>
          <cell r="CF79">
            <v>8.6</v>
          </cell>
          <cell r="CN79">
            <v>8.1999999999999993</v>
          </cell>
          <cell r="CV79">
            <v>8.4</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76" customWidth="1"/>
    <col min="12" max="12" width="2.21875" style="176" customWidth="1"/>
    <col min="13" max="17" width="2.33203125" style="176" customWidth="1"/>
    <col min="18" max="119" width="2.109375" style="176" customWidth="1"/>
    <col min="120" max="16384" width="0" style="176" hidden="1"/>
  </cols>
  <sheetData>
    <row r="1" spans="1:119" ht="33" customHeight="1" x14ac:dyDescent="0.2">
      <c r="B1" s="379" t="s">
        <v>82</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77"/>
      <c r="DK1" s="177"/>
      <c r="DL1" s="177"/>
      <c r="DM1" s="177"/>
      <c r="DN1" s="177"/>
      <c r="DO1" s="177"/>
    </row>
    <row r="2" spans="1:119" ht="24" thickBot="1" x14ac:dyDescent="0.25">
      <c r="B2" s="178" t="s">
        <v>83</v>
      </c>
      <c r="C2" s="178"/>
      <c r="D2" s="179"/>
    </row>
    <row r="3" spans="1:119" ht="18.75" customHeight="1" thickBot="1" x14ac:dyDescent="0.25">
      <c r="A3" s="177"/>
      <c r="B3" s="380" t="s">
        <v>84</v>
      </c>
      <c r="C3" s="381"/>
      <c r="D3" s="381"/>
      <c r="E3" s="382"/>
      <c r="F3" s="382"/>
      <c r="G3" s="382"/>
      <c r="H3" s="382"/>
      <c r="I3" s="382"/>
      <c r="J3" s="382"/>
      <c r="K3" s="382"/>
      <c r="L3" s="382" t="s">
        <v>85</v>
      </c>
      <c r="M3" s="382"/>
      <c r="N3" s="382"/>
      <c r="O3" s="382"/>
      <c r="P3" s="382"/>
      <c r="Q3" s="382"/>
      <c r="R3" s="389"/>
      <c r="S3" s="389"/>
      <c r="T3" s="389"/>
      <c r="U3" s="389"/>
      <c r="V3" s="390"/>
      <c r="W3" s="364" t="s">
        <v>86</v>
      </c>
      <c r="X3" s="365"/>
      <c r="Y3" s="365"/>
      <c r="Z3" s="365"/>
      <c r="AA3" s="365"/>
      <c r="AB3" s="381"/>
      <c r="AC3" s="389" t="s">
        <v>87</v>
      </c>
      <c r="AD3" s="365"/>
      <c r="AE3" s="365"/>
      <c r="AF3" s="365"/>
      <c r="AG3" s="365"/>
      <c r="AH3" s="365"/>
      <c r="AI3" s="365"/>
      <c r="AJ3" s="365"/>
      <c r="AK3" s="365"/>
      <c r="AL3" s="366"/>
      <c r="AM3" s="364" t="s">
        <v>88</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89</v>
      </c>
      <c r="BO3" s="365"/>
      <c r="BP3" s="365"/>
      <c r="BQ3" s="365"/>
      <c r="BR3" s="365"/>
      <c r="BS3" s="365"/>
      <c r="BT3" s="365"/>
      <c r="BU3" s="366"/>
      <c r="BV3" s="364" t="s">
        <v>90</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91</v>
      </c>
      <c r="CU3" s="365"/>
      <c r="CV3" s="365"/>
      <c r="CW3" s="365"/>
      <c r="CX3" s="365"/>
      <c r="CY3" s="365"/>
      <c r="CZ3" s="365"/>
      <c r="DA3" s="366"/>
      <c r="DB3" s="364" t="s">
        <v>92</v>
      </c>
      <c r="DC3" s="365"/>
      <c r="DD3" s="365"/>
      <c r="DE3" s="365"/>
      <c r="DF3" s="365"/>
      <c r="DG3" s="365"/>
      <c r="DH3" s="365"/>
      <c r="DI3" s="366"/>
    </row>
    <row r="4" spans="1:119" ht="18.75" customHeight="1" x14ac:dyDescent="0.2">
      <c r="A4" s="177"/>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93</v>
      </c>
      <c r="AZ4" s="368"/>
      <c r="BA4" s="368"/>
      <c r="BB4" s="368"/>
      <c r="BC4" s="368"/>
      <c r="BD4" s="368"/>
      <c r="BE4" s="368"/>
      <c r="BF4" s="368"/>
      <c r="BG4" s="368"/>
      <c r="BH4" s="368"/>
      <c r="BI4" s="368"/>
      <c r="BJ4" s="368"/>
      <c r="BK4" s="368"/>
      <c r="BL4" s="368"/>
      <c r="BM4" s="369"/>
      <c r="BN4" s="370">
        <v>5682282</v>
      </c>
      <c r="BO4" s="371"/>
      <c r="BP4" s="371"/>
      <c r="BQ4" s="371"/>
      <c r="BR4" s="371"/>
      <c r="BS4" s="371"/>
      <c r="BT4" s="371"/>
      <c r="BU4" s="372"/>
      <c r="BV4" s="370">
        <v>5976735</v>
      </c>
      <c r="BW4" s="371"/>
      <c r="BX4" s="371"/>
      <c r="BY4" s="371"/>
      <c r="BZ4" s="371"/>
      <c r="CA4" s="371"/>
      <c r="CB4" s="371"/>
      <c r="CC4" s="372"/>
      <c r="CD4" s="373" t="s">
        <v>94</v>
      </c>
      <c r="CE4" s="374"/>
      <c r="CF4" s="374"/>
      <c r="CG4" s="374"/>
      <c r="CH4" s="374"/>
      <c r="CI4" s="374"/>
      <c r="CJ4" s="374"/>
      <c r="CK4" s="374"/>
      <c r="CL4" s="374"/>
      <c r="CM4" s="374"/>
      <c r="CN4" s="374"/>
      <c r="CO4" s="374"/>
      <c r="CP4" s="374"/>
      <c r="CQ4" s="374"/>
      <c r="CR4" s="374"/>
      <c r="CS4" s="375"/>
      <c r="CT4" s="376">
        <v>8.1</v>
      </c>
      <c r="CU4" s="377"/>
      <c r="CV4" s="377"/>
      <c r="CW4" s="377"/>
      <c r="CX4" s="377"/>
      <c r="CY4" s="377"/>
      <c r="CZ4" s="377"/>
      <c r="DA4" s="378"/>
      <c r="DB4" s="376">
        <v>9.3000000000000007</v>
      </c>
      <c r="DC4" s="377"/>
      <c r="DD4" s="377"/>
      <c r="DE4" s="377"/>
      <c r="DF4" s="377"/>
      <c r="DG4" s="377"/>
      <c r="DH4" s="377"/>
      <c r="DI4" s="378"/>
    </row>
    <row r="5" spans="1:119" ht="18.75" customHeight="1" x14ac:dyDescent="0.2">
      <c r="A5" s="177"/>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95</v>
      </c>
      <c r="AN5" s="437"/>
      <c r="AO5" s="437"/>
      <c r="AP5" s="437"/>
      <c r="AQ5" s="437"/>
      <c r="AR5" s="437"/>
      <c r="AS5" s="437"/>
      <c r="AT5" s="438"/>
      <c r="AU5" s="439" t="s">
        <v>96</v>
      </c>
      <c r="AV5" s="440"/>
      <c r="AW5" s="440"/>
      <c r="AX5" s="440"/>
      <c r="AY5" s="441" t="s">
        <v>97</v>
      </c>
      <c r="AZ5" s="442"/>
      <c r="BA5" s="442"/>
      <c r="BB5" s="442"/>
      <c r="BC5" s="442"/>
      <c r="BD5" s="442"/>
      <c r="BE5" s="442"/>
      <c r="BF5" s="442"/>
      <c r="BG5" s="442"/>
      <c r="BH5" s="442"/>
      <c r="BI5" s="442"/>
      <c r="BJ5" s="442"/>
      <c r="BK5" s="442"/>
      <c r="BL5" s="442"/>
      <c r="BM5" s="443"/>
      <c r="BN5" s="407">
        <v>5404017</v>
      </c>
      <c r="BO5" s="408"/>
      <c r="BP5" s="408"/>
      <c r="BQ5" s="408"/>
      <c r="BR5" s="408"/>
      <c r="BS5" s="408"/>
      <c r="BT5" s="408"/>
      <c r="BU5" s="409"/>
      <c r="BV5" s="407">
        <v>5624497</v>
      </c>
      <c r="BW5" s="408"/>
      <c r="BX5" s="408"/>
      <c r="BY5" s="408"/>
      <c r="BZ5" s="408"/>
      <c r="CA5" s="408"/>
      <c r="CB5" s="408"/>
      <c r="CC5" s="409"/>
      <c r="CD5" s="410" t="s">
        <v>98</v>
      </c>
      <c r="CE5" s="411"/>
      <c r="CF5" s="411"/>
      <c r="CG5" s="411"/>
      <c r="CH5" s="411"/>
      <c r="CI5" s="411"/>
      <c r="CJ5" s="411"/>
      <c r="CK5" s="411"/>
      <c r="CL5" s="411"/>
      <c r="CM5" s="411"/>
      <c r="CN5" s="411"/>
      <c r="CO5" s="411"/>
      <c r="CP5" s="411"/>
      <c r="CQ5" s="411"/>
      <c r="CR5" s="411"/>
      <c r="CS5" s="412"/>
      <c r="CT5" s="404">
        <v>94.3</v>
      </c>
      <c r="CU5" s="405"/>
      <c r="CV5" s="405"/>
      <c r="CW5" s="405"/>
      <c r="CX5" s="405"/>
      <c r="CY5" s="405"/>
      <c r="CZ5" s="405"/>
      <c r="DA5" s="406"/>
      <c r="DB5" s="404">
        <v>88.8</v>
      </c>
      <c r="DC5" s="405"/>
      <c r="DD5" s="405"/>
      <c r="DE5" s="405"/>
      <c r="DF5" s="405"/>
      <c r="DG5" s="405"/>
      <c r="DH5" s="405"/>
      <c r="DI5" s="406"/>
    </row>
    <row r="6" spans="1:119" ht="18.75" customHeight="1" x14ac:dyDescent="0.2">
      <c r="A6" s="177"/>
      <c r="B6" s="413" t="s">
        <v>99</v>
      </c>
      <c r="C6" s="414"/>
      <c r="D6" s="414"/>
      <c r="E6" s="415"/>
      <c r="F6" s="415"/>
      <c r="G6" s="415"/>
      <c r="H6" s="415"/>
      <c r="I6" s="415"/>
      <c r="J6" s="415"/>
      <c r="K6" s="415"/>
      <c r="L6" s="415" t="s">
        <v>100</v>
      </c>
      <c r="M6" s="415"/>
      <c r="N6" s="415"/>
      <c r="O6" s="415"/>
      <c r="P6" s="415"/>
      <c r="Q6" s="415"/>
      <c r="R6" s="419"/>
      <c r="S6" s="419"/>
      <c r="T6" s="419"/>
      <c r="U6" s="419"/>
      <c r="V6" s="420"/>
      <c r="W6" s="423" t="s">
        <v>101</v>
      </c>
      <c r="X6" s="424"/>
      <c r="Y6" s="424"/>
      <c r="Z6" s="424"/>
      <c r="AA6" s="424"/>
      <c r="AB6" s="414"/>
      <c r="AC6" s="427" t="s">
        <v>102</v>
      </c>
      <c r="AD6" s="428"/>
      <c r="AE6" s="428"/>
      <c r="AF6" s="428"/>
      <c r="AG6" s="428"/>
      <c r="AH6" s="428"/>
      <c r="AI6" s="428"/>
      <c r="AJ6" s="428"/>
      <c r="AK6" s="428"/>
      <c r="AL6" s="429"/>
      <c r="AM6" s="436" t="s">
        <v>103</v>
      </c>
      <c r="AN6" s="437"/>
      <c r="AO6" s="437"/>
      <c r="AP6" s="437"/>
      <c r="AQ6" s="437"/>
      <c r="AR6" s="437"/>
      <c r="AS6" s="437"/>
      <c r="AT6" s="438"/>
      <c r="AU6" s="439" t="s">
        <v>104</v>
      </c>
      <c r="AV6" s="440"/>
      <c r="AW6" s="440"/>
      <c r="AX6" s="440"/>
      <c r="AY6" s="441" t="s">
        <v>105</v>
      </c>
      <c r="AZ6" s="442"/>
      <c r="BA6" s="442"/>
      <c r="BB6" s="442"/>
      <c r="BC6" s="442"/>
      <c r="BD6" s="442"/>
      <c r="BE6" s="442"/>
      <c r="BF6" s="442"/>
      <c r="BG6" s="442"/>
      <c r="BH6" s="442"/>
      <c r="BI6" s="442"/>
      <c r="BJ6" s="442"/>
      <c r="BK6" s="442"/>
      <c r="BL6" s="442"/>
      <c r="BM6" s="443"/>
      <c r="BN6" s="407">
        <v>278265</v>
      </c>
      <c r="BO6" s="408"/>
      <c r="BP6" s="408"/>
      <c r="BQ6" s="408"/>
      <c r="BR6" s="408"/>
      <c r="BS6" s="408"/>
      <c r="BT6" s="408"/>
      <c r="BU6" s="409"/>
      <c r="BV6" s="407">
        <v>352238</v>
      </c>
      <c r="BW6" s="408"/>
      <c r="BX6" s="408"/>
      <c r="BY6" s="408"/>
      <c r="BZ6" s="408"/>
      <c r="CA6" s="408"/>
      <c r="CB6" s="408"/>
      <c r="CC6" s="409"/>
      <c r="CD6" s="410" t="s">
        <v>106</v>
      </c>
      <c r="CE6" s="411"/>
      <c r="CF6" s="411"/>
      <c r="CG6" s="411"/>
      <c r="CH6" s="411"/>
      <c r="CI6" s="411"/>
      <c r="CJ6" s="411"/>
      <c r="CK6" s="411"/>
      <c r="CL6" s="411"/>
      <c r="CM6" s="411"/>
      <c r="CN6" s="411"/>
      <c r="CO6" s="411"/>
      <c r="CP6" s="411"/>
      <c r="CQ6" s="411"/>
      <c r="CR6" s="411"/>
      <c r="CS6" s="412"/>
      <c r="CT6" s="444">
        <v>95.4</v>
      </c>
      <c r="CU6" s="445"/>
      <c r="CV6" s="445"/>
      <c r="CW6" s="445"/>
      <c r="CX6" s="445"/>
      <c r="CY6" s="445"/>
      <c r="CZ6" s="445"/>
      <c r="DA6" s="446"/>
      <c r="DB6" s="444">
        <v>92.9</v>
      </c>
      <c r="DC6" s="445"/>
      <c r="DD6" s="445"/>
      <c r="DE6" s="445"/>
      <c r="DF6" s="445"/>
      <c r="DG6" s="445"/>
      <c r="DH6" s="445"/>
      <c r="DI6" s="446"/>
    </row>
    <row r="7" spans="1:119" ht="18.75" customHeight="1" x14ac:dyDescent="0.2">
      <c r="A7" s="177"/>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107</v>
      </c>
      <c r="AN7" s="437"/>
      <c r="AO7" s="437"/>
      <c r="AP7" s="437"/>
      <c r="AQ7" s="437"/>
      <c r="AR7" s="437"/>
      <c r="AS7" s="437"/>
      <c r="AT7" s="438"/>
      <c r="AU7" s="439" t="s">
        <v>104</v>
      </c>
      <c r="AV7" s="440"/>
      <c r="AW7" s="440"/>
      <c r="AX7" s="440"/>
      <c r="AY7" s="441" t="s">
        <v>108</v>
      </c>
      <c r="AZ7" s="442"/>
      <c r="BA7" s="442"/>
      <c r="BB7" s="442"/>
      <c r="BC7" s="442"/>
      <c r="BD7" s="442"/>
      <c r="BE7" s="442"/>
      <c r="BF7" s="442"/>
      <c r="BG7" s="442"/>
      <c r="BH7" s="442"/>
      <c r="BI7" s="442"/>
      <c r="BJ7" s="442"/>
      <c r="BK7" s="442"/>
      <c r="BL7" s="442"/>
      <c r="BM7" s="443"/>
      <c r="BN7" s="407">
        <v>8644</v>
      </c>
      <c r="BO7" s="408"/>
      <c r="BP7" s="408"/>
      <c r="BQ7" s="408"/>
      <c r="BR7" s="408"/>
      <c r="BS7" s="408"/>
      <c r="BT7" s="408"/>
      <c r="BU7" s="409"/>
      <c r="BV7" s="407">
        <v>31347</v>
      </c>
      <c r="BW7" s="408"/>
      <c r="BX7" s="408"/>
      <c r="BY7" s="408"/>
      <c r="BZ7" s="408"/>
      <c r="CA7" s="408"/>
      <c r="CB7" s="408"/>
      <c r="CC7" s="409"/>
      <c r="CD7" s="410" t="s">
        <v>109</v>
      </c>
      <c r="CE7" s="411"/>
      <c r="CF7" s="411"/>
      <c r="CG7" s="411"/>
      <c r="CH7" s="411"/>
      <c r="CI7" s="411"/>
      <c r="CJ7" s="411"/>
      <c r="CK7" s="411"/>
      <c r="CL7" s="411"/>
      <c r="CM7" s="411"/>
      <c r="CN7" s="411"/>
      <c r="CO7" s="411"/>
      <c r="CP7" s="411"/>
      <c r="CQ7" s="411"/>
      <c r="CR7" s="411"/>
      <c r="CS7" s="412"/>
      <c r="CT7" s="407">
        <v>3315720</v>
      </c>
      <c r="CU7" s="408"/>
      <c r="CV7" s="408"/>
      <c r="CW7" s="408"/>
      <c r="CX7" s="408"/>
      <c r="CY7" s="408"/>
      <c r="CZ7" s="408"/>
      <c r="DA7" s="409"/>
      <c r="DB7" s="407">
        <v>3433462</v>
      </c>
      <c r="DC7" s="408"/>
      <c r="DD7" s="408"/>
      <c r="DE7" s="408"/>
      <c r="DF7" s="408"/>
      <c r="DG7" s="408"/>
      <c r="DH7" s="408"/>
      <c r="DI7" s="409"/>
    </row>
    <row r="8" spans="1:119" ht="18.75" customHeight="1" thickBot="1" x14ac:dyDescent="0.25">
      <c r="A8" s="177"/>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110</v>
      </c>
      <c r="AN8" s="437"/>
      <c r="AO8" s="437"/>
      <c r="AP8" s="437"/>
      <c r="AQ8" s="437"/>
      <c r="AR8" s="437"/>
      <c r="AS8" s="437"/>
      <c r="AT8" s="438"/>
      <c r="AU8" s="439" t="s">
        <v>111</v>
      </c>
      <c r="AV8" s="440"/>
      <c r="AW8" s="440"/>
      <c r="AX8" s="440"/>
      <c r="AY8" s="441" t="s">
        <v>112</v>
      </c>
      <c r="AZ8" s="442"/>
      <c r="BA8" s="442"/>
      <c r="BB8" s="442"/>
      <c r="BC8" s="442"/>
      <c r="BD8" s="442"/>
      <c r="BE8" s="442"/>
      <c r="BF8" s="442"/>
      <c r="BG8" s="442"/>
      <c r="BH8" s="442"/>
      <c r="BI8" s="442"/>
      <c r="BJ8" s="442"/>
      <c r="BK8" s="442"/>
      <c r="BL8" s="442"/>
      <c r="BM8" s="443"/>
      <c r="BN8" s="407">
        <v>269621</v>
      </c>
      <c r="BO8" s="408"/>
      <c r="BP8" s="408"/>
      <c r="BQ8" s="408"/>
      <c r="BR8" s="408"/>
      <c r="BS8" s="408"/>
      <c r="BT8" s="408"/>
      <c r="BU8" s="409"/>
      <c r="BV8" s="407">
        <v>320891</v>
      </c>
      <c r="BW8" s="408"/>
      <c r="BX8" s="408"/>
      <c r="BY8" s="408"/>
      <c r="BZ8" s="408"/>
      <c r="CA8" s="408"/>
      <c r="CB8" s="408"/>
      <c r="CC8" s="409"/>
      <c r="CD8" s="410" t="s">
        <v>113</v>
      </c>
      <c r="CE8" s="411"/>
      <c r="CF8" s="411"/>
      <c r="CG8" s="411"/>
      <c r="CH8" s="411"/>
      <c r="CI8" s="411"/>
      <c r="CJ8" s="411"/>
      <c r="CK8" s="411"/>
      <c r="CL8" s="411"/>
      <c r="CM8" s="411"/>
      <c r="CN8" s="411"/>
      <c r="CO8" s="411"/>
      <c r="CP8" s="411"/>
      <c r="CQ8" s="411"/>
      <c r="CR8" s="411"/>
      <c r="CS8" s="412"/>
      <c r="CT8" s="447">
        <v>0.35</v>
      </c>
      <c r="CU8" s="448"/>
      <c r="CV8" s="448"/>
      <c r="CW8" s="448"/>
      <c r="CX8" s="448"/>
      <c r="CY8" s="448"/>
      <c r="CZ8" s="448"/>
      <c r="DA8" s="449"/>
      <c r="DB8" s="447">
        <v>0.36</v>
      </c>
      <c r="DC8" s="448"/>
      <c r="DD8" s="448"/>
      <c r="DE8" s="448"/>
      <c r="DF8" s="448"/>
      <c r="DG8" s="448"/>
      <c r="DH8" s="448"/>
      <c r="DI8" s="449"/>
    </row>
    <row r="9" spans="1:119" ht="18.75" customHeight="1" thickBot="1" x14ac:dyDescent="0.25">
      <c r="A9" s="177"/>
      <c r="B9" s="401" t="s">
        <v>114</v>
      </c>
      <c r="C9" s="402"/>
      <c r="D9" s="402"/>
      <c r="E9" s="402"/>
      <c r="F9" s="402"/>
      <c r="G9" s="402"/>
      <c r="H9" s="402"/>
      <c r="I9" s="402"/>
      <c r="J9" s="402"/>
      <c r="K9" s="450"/>
      <c r="L9" s="451" t="s">
        <v>115</v>
      </c>
      <c r="M9" s="452"/>
      <c r="N9" s="452"/>
      <c r="O9" s="452"/>
      <c r="P9" s="452"/>
      <c r="Q9" s="453"/>
      <c r="R9" s="454">
        <v>10746</v>
      </c>
      <c r="S9" s="455"/>
      <c r="T9" s="455"/>
      <c r="U9" s="455"/>
      <c r="V9" s="456"/>
      <c r="W9" s="364" t="s">
        <v>116</v>
      </c>
      <c r="X9" s="365"/>
      <c r="Y9" s="365"/>
      <c r="Z9" s="365"/>
      <c r="AA9" s="365"/>
      <c r="AB9" s="365"/>
      <c r="AC9" s="365"/>
      <c r="AD9" s="365"/>
      <c r="AE9" s="365"/>
      <c r="AF9" s="365"/>
      <c r="AG9" s="365"/>
      <c r="AH9" s="365"/>
      <c r="AI9" s="365"/>
      <c r="AJ9" s="365"/>
      <c r="AK9" s="365"/>
      <c r="AL9" s="366"/>
      <c r="AM9" s="436" t="s">
        <v>117</v>
      </c>
      <c r="AN9" s="437"/>
      <c r="AO9" s="437"/>
      <c r="AP9" s="437"/>
      <c r="AQ9" s="437"/>
      <c r="AR9" s="437"/>
      <c r="AS9" s="437"/>
      <c r="AT9" s="438"/>
      <c r="AU9" s="439" t="s">
        <v>118</v>
      </c>
      <c r="AV9" s="440"/>
      <c r="AW9" s="440"/>
      <c r="AX9" s="440"/>
      <c r="AY9" s="441" t="s">
        <v>119</v>
      </c>
      <c r="AZ9" s="442"/>
      <c r="BA9" s="442"/>
      <c r="BB9" s="442"/>
      <c r="BC9" s="442"/>
      <c r="BD9" s="442"/>
      <c r="BE9" s="442"/>
      <c r="BF9" s="442"/>
      <c r="BG9" s="442"/>
      <c r="BH9" s="442"/>
      <c r="BI9" s="442"/>
      <c r="BJ9" s="442"/>
      <c r="BK9" s="442"/>
      <c r="BL9" s="442"/>
      <c r="BM9" s="443"/>
      <c r="BN9" s="407">
        <v>-51270</v>
      </c>
      <c r="BO9" s="408"/>
      <c r="BP9" s="408"/>
      <c r="BQ9" s="408"/>
      <c r="BR9" s="408"/>
      <c r="BS9" s="408"/>
      <c r="BT9" s="408"/>
      <c r="BU9" s="409"/>
      <c r="BV9" s="407">
        <v>-75652</v>
      </c>
      <c r="BW9" s="408"/>
      <c r="BX9" s="408"/>
      <c r="BY9" s="408"/>
      <c r="BZ9" s="408"/>
      <c r="CA9" s="408"/>
      <c r="CB9" s="408"/>
      <c r="CC9" s="409"/>
      <c r="CD9" s="410" t="s">
        <v>120</v>
      </c>
      <c r="CE9" s="411"/>
      <c r="CF9" s="411"/>
      <c r="CG9" s="411"/>
      <c r="CH9" s="411"/>
      <c r="CI9" s="411"/>
      <c r="CJ9" s="411"/>
      <c r="CK9" s="411"/>
      <c r="CL9" s="411"/>
      <c r="CM9" s="411"/>
      <c r="CN9" s="411"/>
      <c r="CO9" s="411"/>
      <c r="CP9" s="411"/>
      <c r="CQ9" s="411"/>
      <c r="CR9" s="411"/>
      <c r="CS9" s="412"/>
      <c r="CT9" s="404">
        <v>11.9</v>
      </c>
      <c r="CU9" s="405"/>
      <c r="CV9" s="405"/>
      <c r="CW9" s="405"/>
      <c r="CX9" s="405"/>
      <c r="CY9" s="405"/>
      <c r="CZ9" s="405"/>
      <c r="DA9" s="406"/>
      <c r="DB9" s="404">
        <v>11.5</v>
      </c>
      <c r="DC9" s="405"/>
      <c r="DD9" s="405"/>
      <c r="DE9" s="405"/>
      <c r="DF9" s="405"/>
      <c r="DG9" s="405"/>
      <c r="DH9" s="405"/>
      <c r="DI9" s="406"/>
    </row>
    <row r="10" spans="1:119" ht="18.75" customHeight="1" thickBot="1" x14ac:dyDescent="0.25">
      <c r="A10" s="177"/>
      <c r="B10" s="401"/>
      <c r="C10" s="402"/>
      <c r="D10" s="402"/>
      <c r="E10" s="402"/>
      <c r="F10" s="402"/>
      <c r="G10" s="402"/>
      <c r="H10" s="402"/>
      <c r="I10" s="402"/>
      <c r="J10" s="402"/>
      <c r="K10" s="450"/>
      <c r="L10" s="457" t="s">
        <v>121</v>
      </c>
      <c r="M10" s="437"/>
      <c r="N10" s="437"/>
      <c r="O10" s="437"/>
      <c r="P10" s="437"/>
      <c r="Q10" s="438"/>
      <c r="R10" s="458">
        <v>11363</v>
      </c>
      <c r="S10" s="459"/>
      <c r="T10" s="459"/>
      <c r="U10" s="459"/>
      <c r="V10" s="460"/>
      <c r="W10" s="395"/>
      <c r="X10" s="396"/>
      <c r="Y10" s="396"/>
      <c r="Z10" s="396"/>
      <c r="AA10" s="396"/>
      <c r="AB10" s="396"/>
      <c r="AC10" s="396"/>
      <c r="AD10" s="396"/>
      <c r="AE10" s="396"/>
      <c r="AF10" s="396"/>
      <c r="AG10" s="396"/>
      <c r="AH10" s="396"/>
      <c r="AI10" s="396"/>
      <c r="AJ10" s="396"/>
      <c r="AK10" s="396"/>
      <c r="AL10" s="399"/>
      <c r="AM10" s="436" t="s">
        <v>122</v>
      </c>
      <c r="AN10" s="437"/>
      <c r="AO10" s="437"/>
      <c r="AP10" s="437"/>
      <c r="AQ10" s="437"/>
      <c r="AR10" s="437"/>
      <c r="AS10" s="437"/>
      <c r="AT10" s="438"/>
      <c r="AU10" s="439" t="s">
        <v>123</v>
      </c>
      <c r="AV10" s="440"/>
      <c r="AW10" s="440"/>
      <c r="AX10" s="440"/>
      <c r="AY10" s="441" t="s">
        <v>124</v>
      </c>
      <c r="AZ10" s="442"/>
      <c r="BA10" s="442"/>
      <c r="BB10" s="442"/>
      <c r="BC10" s="442"/>
      <c r="BD10" s="442"/>
      <c r="BE10" s="442"/>
      <c r="BF10" s="442"/>
      <c r="BG10" s="442"/>
      <c r="BH10" s="442"/>
      <c r="BI10" s="442"/>
      <c r="BJ10" s="442"/>
      <c r="BK10" s="442"/>
      <c r="BL10" s="442"/>
      <c r="BM10" s="443"/>
      <c r="BN10" s="407">
        <v>89117</v>
      </c>
      <c r="BO10" s="408"/>
      <c r="BP10" s="408"/>
      <c r="BQ10" s="408"/>
      <c r="BR10" s="408"/>
      <c r="BS10" s="408"/>
      <c r="BT10" s="408"/>
      <c r="BU10" s="409"/>
      <c r="BV10" s="407">
        <v>358147</v>
      </c>
      <c r="BW10" s="408"/>
      <c r="BX10" s="408"/>
      <c r="BY10" s="408"/>
      <c r="BZ10" s="408"/>
      <c r="CA10" s="408"/>
      <c r="CB10" s="408"/>
      <c r="CC10" s="409"/>
      <c r="CD10" s="180" t="s">
        <v>125</v>
      </c>
      <c r="CE10" s="181"/>
      <c r="CF10" s="181"/>
      <c r="CG10" s="181"/>
      <c r="CH10" s="181"/>
      <c r="CI10" s="181"/>
      <c r="CJ10" s="181"/>
      <c r="CK10" s="181"/>
      <c r="CL10" s="181"/>
      <c r="CM10" s="181"/>
      <c r="CN10" s="181"/>
      <c r="CO10" s="181"/>
      <c r="CP10" s="181"/>
      <c r="CQ10" s="181"/>
      <c r="CR10" s="181"/>
      <c r="CS10" s="182"/>
      <c r="CT10" s="183"/>
      <c r="CU10" s="184"/>
      <c r="CV10" s="184"/>
      <c r="CW10" s="184"/>
      <c r="CX10" s="184"/>
      <c r="CY10" s="184"/>
      <c r="CZ10" s="184"/>
      <c r="DA10" s="185"/>
      <c r="DB10" s="183"/>
      <c r="DC10" s="184"/>
      <c r="DD10" s="184"/>
      <c r="DE10" s="184"/>
      <c r="DF10" s="184"/>
      <c r="DG10" s="184"/>
      <c r="DH10" s="184"/>
      <c r="DI10" s="185"/>
    </row>
    <row r="11" spans="1:119" ht="18.75" customHeight="1" thickBot="1" x14ac:dyDescent="0.25">
      <c r="A11" s="177"/>
      <c r="B11" s="401"/>
      <c r="C11" s="402"/>
      <c r="D11" s="402"/>
      <c r="E11" s="402"/>
      <c r="F11" s="402"/>
      <c r="G11" s="402"/>
      <c r="H11" s="402"/>
      <c r="I11" s="402"/>
      <c r="J11" s="402"/>
      <c r="K11" s="450"/>
      <c r="L11" s="461" t="s">
        <v>126</v>
      </c>
      <c r="M11" s="462"/>
      <c r="N11" s="462"/>
      <c r="O11" s="462"/>
      <c r="P11" s="462"/>
      <c r="Q11" s="463"/>
      <c r="R11" s="464" t="s">
        <v>127</v>
      </c>
      <c r="S11" s="465"/>
      <c r="T11" s="465"/>
      <c r="U11" s="465"/>
      <c r="V11" s="466"/>
      <c r="W11" s="395"/>
      <c r="X11" s="396"/>
      <c r="Y11" s="396"/>
      <c r="Z11" s="396"/>
      <c r="AA11" s="396"/>
      <c r="AB11" s="396"/>
      <c r="AC11" s="396"/>
      <c r="AD11" s="396"/>
      <c r="AE11" s="396"/>
      <c r="AF11" s="396"/>
      <c r="AG11" s="396"/>
      <c r="AH11" s="396"/>
      <c r="AI11" s="396"/>
      <c r="AJ11" s="396"/>
      <c r="AK11" s="396"/>
      <c r="AL11" s="399"/>
      <c r="AM11" s="436" t="s">
        <v>128</v>
      </c>
      <c r="AN11" s="437"/>
      <c r="AO11" s="437"/>
      <c r="AP11" s="437"/>
      <c r="AQ11" s="437"/>
      <c r="AR11" s="437"/>
      <c r="AS11" s="437"/>
      <c r="AT11" s="438"/>
      <c r="AU11" s="439" t="s">
        <v>118</v>
      </c>
      <c r="AV11" s="440"/>
      <c r="AW11" s="440"/>
      <c r="AX11" s="440"/>
      <c r="AY11" s="441" t="s">
        <v>129</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130</v>
      </c>
      <c r="CE11" s="411"/>
      <c r="CF11" s="411"/>
      <c r="CG11" s="411"/>
      <c r="CH11" s="411"/>
      <c r="CI11" s="411"/>
      <c r="CJ11" s="411"/>
      <c r="CK11" s="411"/>
      <c r="CL11" s="411"/>
      <c r="CM11" s="411"/>
      <c r="CN11" s="411"/>
      <c r="CO11" s="411"/>
      <c r="CP11" s="411"/>
      <c r="CQ11" s="411"/>
      <c r="CR11" s="411"/>
      <c r="CS11" s="412"/>
      <c r="CT11" s="447" t="s">
        <v>131</v>
      </c>
      <c r="CU11" s="448"/>
      <c r="CV11" s="448"/>
      <c r="CW11" s="448"/>
      <c r="CX11" s="448"/>
      <c r="CY11" s="448"/>
      <c r="CZ11" s="448"/>
      <c r="DA11" s="449"/>
      <c r="DB11" s="447" t="s">
        <v>132</v>
      </c>
      <c r="DC11" s="448"/>
      <c r="DD11" s="448"/>
      <c r="DE11" s="448"/>
      <c r="DF11" s="448"/>
      <c r="DG11" s="448"/>
      <c r="DH11" s="448"/>
      <c r="DI11" s="449"/>
    </row>
    <row r="12" spans="1:119" ht="18.75" customHeight="1" x14ac:dyDescent="0.2">
      <c r="A12" s="177"/>
      <c r="B12" s="467" t="s">
        <v>133</v>
      </c>
      <c r="C12" s="468"/>
      <c r="D12" s="468"/>
      <c r="E12" s="468"/>
      <c r="F12" s="468"/>
      <c r="G12" s="468"/>
      <c r="H12" s="468"/>
      <c r="I12" s="468"/>
      <c r="J12" s="468"/>
      <c r="K12" s="469"/>
      <c r="L12" s="476" t="s">
        <v>134</v>
      </c>
      <c r="M12" s="477"/>
      <c r="N12" s="477"/>
      <c r="O12" s="477"/>
      <c r="P12" s="477"/>
      <c r="Q12" s="478"/>
      <c r="R12" s="479">
        <v>10722</v>
      </c>
      <c r="S12" s="480"/>
      <c r="T12" s="480"/>
      <c r="U12" s="480"/>
      <c r="V12" s="481"/>
      <c r="W12" s="482" t="s">
        <v>1</v>
      </c>
      <c r="X12" s="440"/>
      <c r="Y12" s="440"/>
      <c r="Z12" s="440"/>
      <c r="AA12" s="440"/>
      <c r="AB12" s="483"/>
      <c r="AC12" s="484" t="s">
        <v>135</v>
      </c>
      <c r="AD12" s="485"/>
      <c r="AE12" s="485"/>
      <c r="AF12" s="485"/>
      <c r="AG12" s="486"/>
      <c r="AH12" s="484" t="s">
        <v>136</v>
      </c>
      <c r="AI12" s="485"/>
      <c r="AJ12" s="485"/>
      <c r="AK12" s="485"/>
      <c r="AL12" s="487"/>
      <c r="AM12" s="436" t="s">
        <v>137</v>
      </c>
      <c r="AN12" s="437"/>
      <c r="AO12" s="437"/>
      <c r="AP12" s="437"/>
      <c r="AQ12" s="437"/>
      <c r="AR12" s="437"/>
      <c r="AS12" s="437"/>
      <c r="AT12" s="438"/>
      <c r="AU12" s="439" t="s">
        <v>138</v>
      </c>
      <c r="AV12" s="440"/>
      <c r="AW12" s="440"/>
      <c r="AX12" s="440"/>
      <c r="AY12" s="441" t="s">
        <v>139</v>
      </c>
      <c r="AZ12" s="442"/>
      <c r="BA12" s="442"/>
      <c r="BB12" s="442"/>
      <c r="BC12" s="442"/>
      <c r="BD12" s="442"/>
      <c r="BE12" s="442"/>
      <c r="BF12" s="442"/>
      <c r="BG12" s="442"/>
      <c r="BH12" s="442"/>
      <c r="BI12" s="442"/>
      <c r="BJ12" s="442"/>
      <c r="BK12" s="442"/>
      <c r="BL12" s="442"/>
      <c r="BM12" s="443"/>
      <c r="BN12" s="407">
        <v>0</v>
      </c>
      <c r="BO12" s="408"/>
      <c r="BP12" s="408"/>
      <c r="BQ12" s="408"/>
      <c r="BR12" s="408"/>
      <c r="BS12" s="408"/>
      <c r="BT12" s="408"/>
      <c r="BU12" s="409"/>
      <c r="BV12" s="407">
        <v>0</v>
      </c>
      <c r="BW12" s="408"/>
      <c r="BX12" s="408"/>
      <c r="BY12" s="408"/>
      <c r="BZ12" s="408"/>
      <c r="CA12" s="408"/>
      <c r="CB12" s="408"/>
      <c r="CC12" s="409"/>
      <c r="CD12" s="410" t="s">
        <v>140</v>
      </c>
      <c r="CE12" s="411"/>
      <c r="CF12" s="411"/>
      <c r="CG12" s="411"/>
      <c r="CH12" s="411"/>
      <c r="CI12" s="411"/>
      <c r="CJ12" s="411"/>
      <c r="CK12" s="411"/>
      <c r="CL12" s="411"/>
      <c r="CM12" s="411"/>
      <c r="CN12" s="411"/>
      <c r="CO12" s="411"/>
      <c r="CP12" s="411"/>
      <c r="CQ12" s="411"/>
      <c r="CR12" s="411"/>
      <c r="CS12" s="412"/>
      <c r="CT12" s="447" t="s">
        <v>132</v>
      </c>
      <c r="CU12" s="448"/>
      <c r="CV12" s="448"/>
      <c r="CW12" s="448"/>
      <c r="CX12" s="448"/>
      <c r="CY12" s="448"/>
      <c r="CZ12" s="448"/>
      <c r="DA12" s="449"/>
      <c r="DB12" s="447" t="s">
        <v>141</v>
      </c>
      <c r="DC12" s="448"/>
      <c r="DD12" s="448"/>
      <c r="DE12" s="448"/>
      <c r="DF12" s="448"/>
      <c r="DG12" s="448"/>
      <c r="DH12" s="448"/>
      <c r="DI12" s="449"/>
    </row>
    <row r="13" spans="1:119" ht="18.75" customHeight="1" x14ac:dyDescent="0.2">
      <c r="A13" s="177"/>
      <c r="B13" s="470"/>
      <c r="C13" s="471"/>
      <c r="D13" s="471"/>
      <c r="E13" s="471"/>
      <c r="F13" s="471"/>
      <c r="G13" s="471"/>
      <c r="H13" s="471"/>
      <c r="I13" s="471"/>
      <c r="J13" s="471"/>
      <c r="K13" s="472"/>
      <c r="L13" s="186"/>
      <c r="M13" s="498" t="s">
        <v>142</v>
      </c>
      <c r="N13" s="499"/>
      <c r="O13" s="499"/>
      <c r="P13" s="499"/>
      <c r="Q13" s="500"/>
      <c r="R13" s="491">
        <v>10659</v>
      </c>
      <c r="S13" s="492"/>
      <c r="T13" s="492"/>
      <c r="U13" s="492"/>
      <c r="V13" s="493"/>
      <c r="W13" s="423" t="s">
        <v>143</v>
      </c>
      <c r="X13" s="424"/>
      <c r="Y13" s="424"/>
      <c r="Z13" s="424"/>
      <c r="AA13" s="424"/>
      <c r="AB13" s="414"/>
      <c r="AC13" s="458">
        <v>498</v>
      </c>
      <c r="AD13" s="459"/>
      <c r="AE13" s="459"/>
      <c r="AF13" s="459"/>
      <c r="AG13" s="501"/>
      <c r="AH13" s="458">
        <v>651</v>
      </c>
      <c r="AI13" s="459"/>
      <c r="AJ13" s="459"/>
      <c r="AK13" s="459"/>
      <c r="AL13" s="460"/>
      <c r="AM13" s="436" t="s">
        <v>144</v>
      </c>
      <c r="AN13" s="437"/>
      <c r="AO13" s="437"/>
      <c r="AP13" s="437"/>
      <c r="AQ13" s="437"/>
      <c r="AR13" s="437"/>
      <c r="AS13" s="437"/>
      <c r="AT13" s="438"/>
      <c r="AU13" s="439" t="s">
        <v>138</v>
      </c>
      <c r="AV13" s="440"/>
      <c r="AW13" s="440"/>
      <c r="AX13" s="440"/>
      <c r="AY13" s="441" t="s">
        <v>145</v>
      </c>
      <c r="AZ13" s="442"/>
      <c r="BA13" s="442"/>
      <c r="BB13" s="442"/>
      <c r="BC13" s="442"/>
      <c r="BD13" s="442"/>
      <c r="BE13" s="442"/>
      <c r="BF13" s="442"/>
      <c r="BG13" s="442"/>
      <c r="BH13" s="442"/>
      <c r="BI13" s="442"/>
      <c r="BJ13" s="442"/>
      <c r="BK13" s="442"/>
      <c r="BL13" s="442"/>
      <c r="BM13" s="443"/>
      <c r="BN13" s="407">
        <v>37847</v>
      </c>
      <c r="BO13" s="408"/>
      <c r="BP13" s="408"/>
      <c r="BQ13" s="408"/>
      <c r="BR13" s="408"/>
      <c r="BS13" s="408"/>
      <c r="BT13" s="408"/>
      <c r="BU13" s="409"/>
      <c r="BV13" s="407">
        <v>282495</v>
      </c>
      <c r="BW13" s="408"/>
      <c r="BX13" s="408"/>
      <c r="BY13" s="408"/>
      <c r="BZ13" s="408"/>
      <c r="CA13" s="408"/>
      <c r="CB13" s="408"/>
      <c r="CC13" s="409"/>
      <c r="CD13" s="410" t="s">
        <v>146</v>
      </c>
      <c r="CE13" s="411"/>
      <c r="CF13" s="411"/>
      <c r="CG13" s="411"/>
      <c r="CH13" s="411"/>
      <c r="CI13" s="411"/>
      <c r="CJ13" s="411"/>
      <c r="CK13" s="411"/>
      <c r="CL13" s="411"/>
      <c r="CM13" s="411"/>
      <c r="CN13" s="411"/>
      <c r="CO13" s="411"/>
      <c r="CP13" s="411"/>
      <c r="CQ13" s="411"/>
      <c r="CR13" s="411"/>
      <c r="CS13" s="412"/>
      <c r="CT13" s="404">
        <v>12</v>
      </c>
      <c r="CU13" s="405"/>
      <c r="CV13" s="405"/>
      <c r="CW13" s="405"/>
      <c r="CX13" s="405"/>
      <c r="CY13" s="405"/>
      <c r="CZ13" s="405"/>
      <c r="DA13" s="406"/>
      <c r="DB13" s="404">
        <v>11.9</v>
      </c>
      <c r="DC13" s="405"/>
      <c r="DD13" s="405"/>
      <c r="DE13" s="405"/>
      <c r="DF13" s="405"/>
      <c r="DG13" s="405"/>
      <c r="DH13" s="405"/>
      <c r="DI13" s="406"/>
    </row>
    <row r="14" spans="1:119" ht="18.75" customHeight="1" thickBot="1" x14ac:dyDescent="0.25">
      <c r="A14" s="177"/>
      <c r="B14" s="470"/>
      <c r="C14" s="471"/>
      <c r="D14" s="471"/>
      <c r="E14" s="471"/>
      <c r="F14" s="471"/>
      <c r="G14" s="471"/>
      <c r="H14" s="471"/>
      <c r="I14" s="471"/>
      <c r="J14" s="471"/>
      <c r="K14" s="472"/>
      <c r="L14" s="488" t="s">
        <v>147</v>
      </c>
      <c r="M14" s="489"/>
      <c r="N14" s="489"/>
      <c r="O14" s="489"/>
      <c r="P14" s="489"/>
      <c r="Q14" s="490"/>
      <c r="R14" s="491">
        <v>10897</v>
      </c>
      <c r="S14" s="492"/>
      <c r="T14" s="492"/>
      <c r="U14" s="492"/>
      <c r="V14" s="493"/>
      <c r="W14" s="397"/>
      <c r="X14" s="398"/>
      <c r="Y14" s="398"/>
      <c r="Z14" s="398"/>
      <c r="AA14" s="398"/>
      <c r="AB14" s="387"/>
      <c r="AC14" s="494">
        <v>9.1999999999999993</v>
      </c>
      <c r="AD14" s="495"/>
      <c r="AE14" s="495"/>
      <c r="AF14" s="495"/>
      <c r="AG14" s="496"/>
      <c r="AH14" s="494">
        <v>11.2</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148</v>
      </c>
      <c r="CE14" s="503"/>
      <c r="CF14" s="503"/>
      <c r="CG14" s="503"/>
      <c r="CH14" s="503"/>
      <c r="CI14" s="503"/>
      <c r="CJ14" s="503"/>
      <c r="CK14" s="503"/>
      <c r="CL14" s="503"/>
      <c r="CM14" s="503"/>
      <c r="CN14" s="503"/>
      <c r="CO14" s="503"/>
      <c r="CP14" s="503"/>
      <c r="CQ14" s="503"/>
      <c r="CR14" s="503"/>
      <c r="CS14" s="504"/>
      <c r="CT14" s="505">
        <v>43.4</v>
      </c>
      <c r="CU14" s="506"/>
      <c r="CV14" s="506"/>
      <c r="CW14" s="506"/>
      <c r="CX14" s="506"/>
      <c r="CY14" s="506"/>
      <c r="CZ14" s="506"/>
      <c r="DA14" s="507"/>
      <c r="DB14" s="505">
        <v>60.2</v>
      </c>
      <c r="DC14" s="506"/>
      <c r="DD14" s="506"/>
      <c r="DE14" s="506"/>
      <c r="DF14" s="506"/>
      <c r="DG14" s="506"/>
      <c r="DH14" s="506"/>
      <c r="DI14" s="507"/>
    </row>
    <row r="15" spans="1:119" ht="18.75" customHeight="1" x14ac:dyDescent="0.2">
      <c r="A15" s="177"/>
      <c r="B15" s="470"/>
      <c r="C15" s="471"/>
      <c r="D15" s="471"/>
      <c r="E15" s="471"/>
      <c r="F15" s="471"/>
      <c r="G15" s="471"/>
      <c r="H15" s="471"/>
      <c r="I15" s="471"/>
      <c r="J15" s="471"/>
      <c r="K15" s="472"/>
      <c r="L15" s="186"/>
      <c r="M15" s="498" t="s">
        <v>149</v>
      </c>
      <c r="N15" s="499"/>
      <c r="O15" s="499"/>
      <c r="P15" s="499"/>
      <c r="Q15" s="500"/>
      <c r="R15" s="491">
        <v>10840</v>
      </c>
      <c r="S15" s="492"/>
      <c r="T15" s="492"/>
      <c r="U15" s="492"/>
      <c r="V15" s="493"/>
      <c r="W15" s="423" t="s">
        <v>150</v>
      </c>
      <c r="X15" s="424"/>
      <c r="Y15" s="424"/>
      <c r="Z15" s="424"/>
      <c r="AA15" s="424"/>
      <c r="AB15" s="414"/>
      <c r="AC15" s="458">
        <v>1662</v>
      </c>
      <c r="AD15" s="459"/>
      <c r="AE15" s="459"/>
      <c r="AF15" s="459"/>
      <c r="AG15" s="501"/>
      <c r="AH15" s="458">
        <v>1772</v>
      </c>
      <c r="AI15" s="459"/>
      <c r="AJ15" s="459"/>
      <c r="AK15" s="459"/>
      <c r="AL15" s="460"/>
      <c r="AM15" s="436"/>
      <c r="AN15" s="437"/>
      <c r="AO15" s="437"/>
      <c r="AP15" s="437"/>
      <c r="AQ15" s="437"/>
      <c r="AR15" s="437"/>
      <c r="AS15" s="437"/>
      <c r="AT15" s="438"/>
      <c r="AU15" s="439"/>
      <c r="AV15" s="440"/>
      <c r="AW15" s="440"/>
      <c r="AX15" s="440"/>
      <c r="AY15" s="367" t="s">
        <v>151</v>
      </c>
      <c r="AZ15" s="368"/>
      <c r="BA15" s="368"/>
      <c r="BB15" s="368"/>
      <c r="BC15" s="368"/>
      <c r="BD15" s="368"/>
      <c r="BE15" s="368"/>
      <c r="BF15" s="368"/>
      <c r="BG15" s="368"/>
      <c r="BH15" s="368"/>
      <c r="BI15" s="368"/>
      <c r="BJ15" s="368"/>
      <c r="BK15" s="368"/>
      <c r="BL15" s="368"/>
      <c r="BM15" s="369"/>
      <c r="BN15" s="370">
        <v>1058804</v>
      </c>
      <c r="BO15" s="371"/>
      <c r="BP15" s="371"/>
      <c r="BQ15" s="371"/>
      <c r="BR15" s="371"/>
      <c r="BS15" s="371"/>
      <c r="BT15" s="371"/>
      <c r="BU15" s="372"/>
      <c r="BV15" s="370">
        <v>1028162</v>
      </c>
      <c r="BW15" s="371"/>
      <c r="BX15" s="371"/>
      <c r="BY15" s="371"/>
      <c r="BZ15" s="371"/>
      <c r="CA15" s="371"/>
      <c r="CB15" s="371"/>
      <c r="CC15" s="372"/>
      <c r="CD15" s="508" t="s">
        <v>152</v>
      </c>
      <c r="CE15" s="509"/>
      <c r="CF15" s="509"/>
      <c r="CG15" s="509"/>
      <c r="CH15" s="509"/>
      <c r="CI15" s="509"/>
      <c r="CJ15" s="509"/>
      <c r="CK15" s="509"/>
      <c r="CL15" s="509"/>
      <c r="CM15" s="509"/>
      <c r="CN15" s="509"/>
      <c r="CO15" s="509"/>
      <c r="CP15" s="509"/>
      <c r="CQ15" s="509"/>
      <c r="CR15" s="509"/>
      <c r="CS15" s="510"/>
      <c r="CT15" s="187"/>
      <c r="CU15" s="188"/>
      <c r="CV15" s="188"/>
      <c r="CW15" s="188"/>
      <c r="CX15" s="188"/>
      <c r="CY15" s="188"/>
      <c r="CZ15" s="188"/>
      <c r="DA15" s="189"/>
      <c r="DB15" s="187"/>
      <c r="DC15" s="188"/>
      <c r="DD15" s="188"/>
      <c r="DE15" s="188"/>
      <c r="DF15" s="188"/>
      <c r="DG15" s="188"/>
      <c r="DH15" s="188"/>
      <c r="DI15" s="189"/>
    </row>
    <row r="16" spans="1:119" ht="18.75" customHeight="1" x14ac:dyDescent="0.2">
      <c r="A16" s="177"/>
      <c r="B16" s="470"/>
      <c r="C16" s="471"/>
      <c r="D16" s="471"/>
      <c r="E16" s="471"/>
      <c r="F16" s="471"/>
      <c r="G16" s="471"/>
      <c r="H16" s="471"/>
      <c r="I16" s="471"/>
      <c r="J16" s="471"/>
      <c r="K16" s="472"/>
      <c r="L16" s="488" t="s">
        <v>153</v>
      </c>
      <c r="M16" s="511"/>
      <c r="N16" s="511"/>
      <c r="O16" s="511"/>
      <c r="P16" s="511"/>
      <c r="Q16" s="512"/>
      <c r="R16" s="513" t="s">
        <v>154</v>
      </c>
      <c r="S16" s="514"/>
      <c r="T16" s="514"/>
      <c r="U16" s="514"/>
      <c r="V16" s="515"/>
      <c r="W16" s="397"/>
      <c r="X16" s="398"/>
      <c r="Y16" s="398"/>
      <c r="Z16" s="398"/>
      <c r="AA16" s="398"/>
      <c r="AB16" s="387"/>
      <c r="AC16" s="494">
        <v>30.6</v>
      </c>
      <c r="AD16" s="495"/>
      <c r="AE16" s="495"/>
      <c r="AF16" s="495"/>
      <c r="AG16" s="496"/>
      <c r="AH16" s="494">
        <v>30.6</v>
      </c>
      <c r="AI16" s="495"/>
      <c r="AJ16" s="495"/>
      <c r="AK16" s="495"/>
      <c r="AL16" s="497"/>
      <c r="AM16" s="436"/>
      <c r="AN16" s="437"/>
      <c r="AO16" s="437"/>
      <c r="AP16" s="437"/>
      <c r="AQ16" s="437"/>
      <c r="AR16" s="437"/>
      <c r="AS16" s="437"/>
      <c r="AT16" s="438"/>
      <c r="AU16" s="439"/>
      <c r="AV16" s="440"/>
      <c r="AW16" s="440"/>
      <c r="AX16" s="440"/>
      <c r="AY16" s="441" t="s">
        <v>155</v>
      </c>
      <c r="AZ16" s="442"/>
      <c r="BA16" s="442"/>
      <c r="BB16" s="442"/>
      <c r="BC16" s="442"/>
      <c r="BD16" s="442"/>
      <c r="BE16" s="442"/>
      <c r="BF16" s="442"/>
      <c r="BG16" s="442"/>
      <c r="BH16" s="442"/>
      <c r="BI16" s="442"/>
      <c r="BJ16" s="442"/>
      <c r="BK16" s="442"/>
      <c r="BL16" s="442"/>
      <c r="BM16" s="443"/>
      <c r="BN16" s="407">
        <v>3022854</v>
      </c>
      <c r="BO16" s="408"/>
      <c r="BP16" s="408"/>
      <c r="BQ16" s="408"/>
      <c r="BR16" s="408"/>
      <c r="BS16" s="408"/>
      <c r="BT16" s="408"/>
      <c r="BU16" s="409"/>
      <c r="BV16" s="407">
        <v>3034903</v>
      </c>
      <c r="BW16" s="408"/>
      <c r="BX16" s="408"/>
      <c r="BY16" s="408"/>
      <c r="BZ16" s="408"/>
      <c r="CA16" s="408"/>
      <c r="CB16" s="408"/>
      <c r="CC16" s="409"/>
      <c r="CD16" s="190"/>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5">
      <c r="A17" s="177"/>
      <c r="B17" s="473"/>
      <c r="C17" s="474"/>
      <c r="D17" s="474"/>
      <c r="E17" s="474"/>
      <c r="F17" s="474"/>
      <c r="G17" s="474"/>
      <c r="H17" s="474"/>
      <c r="I17" s="474"/>
      <c r="J17" s="474"/>
      <c r="K17" s="475"/>
      <c r="L17" s="191"/>
      <c r="M17" s="518" t="s">
        <v>156</v>
      </c>
      <c r="N17" s="519"/>
      <c r="O17" s="519"/>
      <c r="P17" s="519"/>
      <c r="Q17" s="520"/>
      <c r="R17" s="513" t="s">
        <v>157</v>
      </c>
      <c r="S17" s="514"/>
      <c r="T17" s="514"/>
      <c r="U17" s="514"/>
      <c r="V17" s="515"/>
      <c r="W17" s="423" t="s">
        <v>158</v>
      </c>
      <c r="X17" s="424"/>
      <c r="Y17" s="424"/>
      <c r="Z17" s="424"/>
      <c r="AA17" s="424"/>
      <c r="AB17" s="414"/>
      <c r="AC17" s="458">
        <v>3278</v>
      </c>
      <c r="AD17" s="459"/>
      <c r="AE17" s="459"/>
      <c r="AF17" s="459"/>
      <c r="AG17" s="501"/>
      <c r="AH17" s="458">
        <v>3371</v>
      </c>
      <c r="AI17" s="459"/>
      <c r="AJ17" s="459"/>
      <c r="AK17" s="459"/>
      <c r="AL17" s="460"/>
      <c r="AM17" s="436"/>
      <c r="AN17" s="437"/>
      <c r="AO17" s="437"/>
      <c r="AP17" s="437"/>
      <c r="AQ17" s="437"/>
      <c r="AR17" s="437"/>
      <c r="AS17" s="437"/>
      <c r="AT17" s="438"/>
      <c r="AU17" s="439"/>
      <c r="AV17" s="440"/>
      <c r="AW17" s="440"/>
      <c r="AX17" s="440"/>
      <c r="AY17" s="441" t="s">
        <v>159</v>
      </c>
      <c r="AZ17" s="442"/>
      <c r="BA17" s="442"/>
      <c r="BB17" s="442"/>
      <c r="BC17" s="442"/>
      <c r="BD17" s="442"/>
      <c r="BE17" s="442"/>
      <c r="BF17" s="442"/>
      <c r="BG17" s="442"/>
      <c r="BH17" s="442"/>
      <c r="BI17" s="442"/>
      <c r="BJ17" s="442"/>
      <c r="BK17" s="442"/>
      <c r="BL17" s="442"/>
      <c r="BM17" s="443"/>
      <c r="BN17" s="407">
        <v>1311013</v>
      </c>
      <c r="BO17" s="408"/>
      <c r="BP17" s="408"/>
      <c r="BQ17" s="408"/>
      <c r="BR17" s="408"/>
      <c r="BS17" s="408"/>
      <c r="BT17" s="408"/>
      <c r="BU17" s="409"/>
      <c r="BV17" s="407">
        <v>1272528</v>
      </c>
      <c r="BW17" s="408"/>
      <c r="BX17" s="408"/>
      <c r="BY17" s="408"/>
      <c r="BZ17" s="408"/>
      <c r="CA17" s="408"/>
      <c r="CB17" s="408"/>
      <c r="CC17" s="409"/>
      <c r="CD17" s="190"/>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5">
      <c r="A18" s="177"/>
      <c r="B18" s="532" t="s">
        <v>160</v>
      </c>
      <c r="C18" s="450"/>
      <c r="D18" s="450"/>
      <c r="E18" s="533"/>
      <c r="F18" s="533"/>
      <c r="G18" s="533"/>
      <c r="H18" s="533"/>
      <c r="I18" s="533"/>
      <c r="J18" s="533"/>
      <c r="K18" s="533"/>
      <c r="L18" s="534">
        <v>31.15</v>
      </c>
      <c r="M18" s="534"/>
      <c r="N18" s="534"/>
      <c r="O18" s="534"/>
      <c r="P18" s="534"/>
      <c r="Q18" s="534"/>
      <c r="R18" s="535"/>
      <c r="S18" s="535"/>
      <c r="T18" s="535"/>
      <c r="U18" s="535"/>
      <c r="V18" s="536"/>
      <c r="W18" s="425"/>
      <c r="X18" s="426"/>
      <c r="Y18" s="426"/>
      <c r="Z18" s="426"/>
      <c r="AA18" s="426"/>
      <c r="AB18" s="417"/>
      <c r="AC18" s="537">
        <v>60.3</v>
      </c>
      <c r="AD18" s="538"/>
      <c r="AE18" s="538"/>
      <c r="AF18" s="538"/>
      <c r="AG18" s="539"/>
      <c r="AH18" s="537">
        <v>58.2</v>
      </c>
      <c r="AI18" s="538"/>
      <c r="AJ18" s="538"/>
      <c r="AK18" s="538"/>
      <c r="AL18" s="540"/>
      <c r="AM18" s="436"/>
      <c r="AN18" s="437"/>
      <c r="AO18" s="437"/>
      <c r="AP18" s="437"/>
      <c r="AQ18" s="437"/>
      <c r="AR18" s="437"/>
      <c r="AS18" s="437"/>
      <c r="AT18" s="438"/>
      <c r="AU18" s="439"/>
      <c r="AV18" s="440"/>
      <c r="AW18" s="440"/>
      <c r="AX18" s="440"/>
      <c r="AY18" s="441" t="s">
        <v>161</v>
      </c>
      <c r="AZ18" s="442"/>
      <c r="BA18" s="442"/>
      <c r="BB18" s="442"/>
      <c r="BC18" s="442"/>
      <c r="BD18" s="442"/>
      <c r="BE18" s="442"/>
      <c r="BF18" s="442"/>
      <c r="BG18" s="442"/>
      <c r="BH18" s="442"/>
      <c r="BI18" s="442"/>
      <c r="BJ18" s="442"/>
      <c r="BK18" s="442"/>
      <c r="BL18" s="442"/>
      <c r="BM18" s="443"/>
      <c r="BN18" s="407">
        <v>3179528</v>
      </c>
      <c r="BO18" s="408"/>
      <c r="BP18" s="408"/>
      <c r="BQ18" s="408"/>
      <c r="BR18" s="408"/>
      <c r="BS18" s="408"/>
      <c r="BT18" s="408"/>
      <c r="BU18" s="409"/>
      <c r="BV18" s="407">
        <v>3112757</v>
      </c>
      <c r="BW18" s="408"/>
      <c r="BX18" s="408"/>
      <c r="BY18" s="408"/>
      <c r="BZ18" s="408"/>
      <c r="CA18" s="408"/>
      <c r="CB18" s="408"/>
      <c r="CC18" s="409"/>
      <c r="CD18" s="190"/>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5">
      <c r="A19" s="177"/>
      <c r="B19" s="532" t="s">
        <v>162</v>
      </c>
      <c r="C19" s="450"/>
      <c r="D19" s="450"/>
      <c r="E19" s="533"/>
      <c r="F19" s="533"/>
      <c r="G19" s="533"/>
      <c r="H19" s="533"/>
      <c r="I19" s="533"/>
      <c r="J19" s="533"/>
      <c r="K19" s="533"/>
      <c r="L19" s="541">
        <v>345</v>
      </c>
      <c r="M19" s="541"/>
      <c r="N19" s="541"/>
      <c r="O19" s="541"/>
      <c r="P19" s="541"/>
      <c r="Q19" s="541"/>
      <c r="R19" s="542"/>
      <c r="S19" s="542"/>
      <c r="T19" s="542"/>
      <c r="U19" s="542"/>
      <c r="V19" s="543"/>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163</v>
      </c>
      <c r="AZ19" s="442"/>
      <c r="BA19" s="442"/>
      <c r="BB19" s="442"/>
      <c r="BC19" s="442"/>
      <c r="BD19" s="442"/>
      <c r="BE19" s="442"/>
      <c r="BF19" s="442"/>
      <c r="BG19" s="442"/>
      <c r="BH19" s="442"/>
      <c r="BI19" s="442"/>
      <c r="BJ19" s="442"/>
      <c r="BK19" s="442"/>
      <c r="BL19" s="442"/>
      <c r="BM19" s="443"/>
      <c r="BN19" s="407">
        <v>4161995</v>
      </c>
      <c r="BO19" s="408"/>
      <c r="BP19" s="408"/>
      <c r="BQ19" s="408"/>
      <c r="BR19" s="408"/>
      <c r="BS19" s="408"/>
      <c r="BT19" s="408"/>
      <c r="BU19" s="409"/>
      <c r="BV19" s="407">
        <v>4240323</v>
      </c>
      <c r="BW19" s="408"/>
      <c r="BX19" s="408"/>
      <c r="BY19" s="408"/>
      <c r="BZ19" s="408"/>
      <c r="CA19" s="408"/>
      <c r="CB19" s="408"/>
      <c r="CC19" s="409"/>
      <c r="CD19" s="190"/>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5">
      <c r="A20" s="177"/>
      <c r="B20" s="532" t="s">
        <v>164</v>
      </c>
      <c r="C20" s="450"/>
      <c r="D20" s="450"/>
      <c r="E20" s="533"/>
      <c r="F20" s="533"/>
      <c r="G20" s="533"/>
      <c r="H20" s="533"/>
      <c r="I20" s="533"/>
      <c r="J20" s="533"/>
      <c r="K20" s="533"/>
      <c r="L20" s="541">
        <v>3515</v>
      </c>
      <c r="M20" s="541"/>
      <c r="N20" s="541"/>
      <c r="O20" s="541"/>
      <c r="P20" s="541"/>
      <c r="Q20" s="541"/>
      <c r="R20" s="542"/>
      <c r="S20" s="542"/>
      <c r="T20" s="542"/>
      <c r="U20" s="542"/>
      <c r="V20" s="543"/>
      <c r="W20" s="425"/>
      <c r="X20" s="426"/>
      <c r="Y20" s="426"/>
      <c r="Z20" s="426"/>
      <c r="AA20" s="426"/>
      <c r="AB20" s="426"/>
      <c r="AC20" s="544"/>
      <c r="AD20" s="544"/>
      <c r="AE20" s="544"/>
      <c r="AF20" s="544"/>
      <c r="AG20" s="544"/>
      <c r="AH20" s="544"/>
      <c r="AI20" s="544"/>
      <c r="AJ20" s="544"/>
      <c r="AK20" s="544"/>
      <c r="AL20" s="545"/>
      <c r="AM20" s="546"/>
      <c r="AN20" s="462"/>
      <c r="AO20" s="462"/>
      <c r="AP20" s="462"/>
      <c r="AQ20" s="462"/>
      <c r="AR20" s="462"/>
      <c r="AS20" s="462"/>
      <c r="AT20" s="463"/>
      <c r="AU20" s="547"/>
      <c r="AV20" s="548"/>
      <c r="AW20" s="548"/>
      <c r="AX20" s="549"/>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90"/>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5">
      <c r="A21" s="177"/>
      <c r="B21" s="523" t="s">
        <v>165</v>
      </c>
      <c r="C21" s="524"/>
      <c r="D21" s="524"/>
      <c r="E21" s="524"/>
      <c r="F21" s="524"/>
      <c r="G21" s="524"/>
      <c r="H21" s="524"/>
      <c r="I21" s="524"/>
      <c r="J21" s="524"/>
      <c r="K21" s="524"/>
      <c r="L21" s="524"/>
      <c r="M21" s="524"/>
      <c r="N21" s="524"/>
      <c r="O21" s="524"/>
      <c r="P21" s="524"/>
      <c r="Q21" s="524"/>
      <c r="R21" s="524"/>
      <c r="S21" s="524"/>
      <c r="T21" s="524"/>
      <c r="U21" s="524"/>
      <c r="V21" s="524"/>
      <c r="W21" s="524"/>
      <c r="X21" s="524"/>
      <c r="Y21" s="524"/>
      <c r="Z21" s="524"/>
      <c r="AA21" s="524"/>
      <c r="AB21" s="524"/>
      <c r="AC21" s="524"/>
      <c r="AD21" s="524"/>
      <c r="AE21" s="524"/>
      <c r="AF21" s="524"/>
      <c r="AG21" s="524"/>
      <c r="AH21" s="524"/>
      <c r="AI21" s="524"/>
      <c r="AJ21" s="524"/>
      <c r="AK21" s="524"/>
      <c r="AL21" s="524"/>
      <c r="AM21" s="524"/>
      <c r="AN21" s="524"/>
      <c r="AO21" s="524"/>
      <c r="AP21" s="524"/>
      <c r="AQ21" s="524"/>
      <c r="AR21" s="524"/>
      <c r="AS21" s="524"/>
      <c r="AT21" s="524"/>
      <c r="AU21" s="524"/>
      <c r="AV21" s="524"/>
      <c r="AW21" s="524"/>
      <c r="AX21" s="525"/>
      <c r="AY21" s="526"/>
      <c r="AZ21" s="527"/>
      <c r="BA21" s="527"/>
      <c r="BB21" s="527"/>
      <c r="BC21" s="527"/>
      <c r="BD21" s="527"/>
      <c r="BE21" s="527"/>
      <c r="BF21" s="527"/>
      <c r="BG21" s="527"/>
      <c r="BH21" s="527"/>
      <c r="BI21" s="527"/>
      <c r="BJ21" s="527"/>
      <c r="BK21" s="527"/>
      <c r="BL21" s="527"/>
      <c r="BM21" s="528"/>
      <c r="BN21" s="529"/>
      <c r="BO21" s="530"/>
      <c r="BP21" s="530"/>
      <c r="BQ21" s="530"/>
      <c r="BR21" s="530"/>
      <c r="BS21" s="530"/>
      <c r="BT21" s="530"/>
      <c r="BU21" s="531"/>
      <c r="BV21" s="529"/>
      <c r="BW21" s="530"/>
      <c r="BX21" s="530"/>
      <c r="BY21" s="530"/>
      <c r="BZ21" s="530"/>
      <c r="CA21" s="530"/>
      <c r="CB21" s="530"/>
      <c r="CC21" s="531"/>
      <c r="CD21" s="190"/>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2">
      <c r="A22" s="177"/>
      <c r="B22" s="577" t="s">
        <v>166</v>
      </c>
      <c r="C22" s="551"/>
      <c r="D22" s="552"/>
      <c r="E22" s="419" t="s">
        <v>1</v>
      </c>
      <c r="F22" s="424"/>
      <c r="G22" s="424"/>
      <c r="H22" s="424"/>
      <c r="I22" s="424"/>
      <c r="J22" s="424"/>
      <c r="K22" s="414"/>
      <c r="L22" s="419" t="s">
        <v>167</v>
      </c>
      <c r="M22" s="424"/>
      <c r="N22" s="424"/>
      <c r="O22" s="424"/>
      <c r="P22" s="414"/>
      <c r="Q22" s="582" t="s">
        <v>168</v>
      </c>
      <c r="R22" s="583"/>
      <c r="S22" s="583"/>
      <c r="T22" s="583"/>
      <c r="U22" s="583"/>
      <c r="V22" s="584"/>
      <c r="W22" s="550" t="s">
        <v>169</v>
      </c>
      <c r="X22" s="551"/>
      <c r="Y22" s="552"/>
      <c r="Z22" s="419" t="s">
        <v>1</v>
      </c>
      <c r="AA22" s="424"/>
      <c r="AB22" s="424"/>
      <c r="AC22" s="424"/>
      <c r="AD22" s="424"/>
      <c r="AE22" s="424"/>
      <c r="AF22" s="424"/>
      <c r="AG22" s="414"/>
      <c r="AH22" s="588" t="s">
        <v>170</v>
      </c>
      <c r="AI22" s="424"/>
      <c r="AJ22" s="424"/>
      <c r="AK22" s="424"/>
      <c r="AL22" s="414"/>
      <c r="AM22" s="588" t="s">
        <v>171</v>
      </c>
      <c r="AN22" s="589"/>
      <c r="AO22" s="589"/>
      <c r="AP22" s="589"/>
      <c r="AQ22" s="589"/>
      <c r="AR22" s="590"/>
      <c r="AS22" s="582" t="s">
        <v>168</v>
      </c>
      <c r="AT22" s="583"/>
      <c r="AU22" s="583"/>
      <c r="AV22" s="583"/>
      <c r="AW22" s="583"/>
      <c r="AX22" s="594"/>
      <c r="AY22" s="367" t="s">
        <v>172</v>
      </c>
      <c r="AZ22" s="368"/>
      <c r="BA22" s="368"/>
      <c r="BB22" s="368"/>
      <c r="BC22" s="368"/>
      <c r="BD22" s="368"/>
      <c r="BE22" s="368"/>
      <c r="BF22" s="368"/>
      <c r="BG22" s="368"/>
      <c r="BH22" s="368"/>
      <c r="BI22" s="368"/>
      <c r="BJ22" s="368"/>
      <c r="BK22" s="368"/>
      <c r="BL22" s="368"/>
      <c r="BM22" s="369"/>
      <c r="BN22" s="370">
        <v>4954258</v>
      </c>
      <c r="BO22" s="371"/>
      <c r="BP22" s="371"/>
      <c r="BQ22" s="371"/>
      <c r="BR22" s="371"/>
      <c r="BS22" s="371"/>
      <c r="BT22" s="371"/>
      <c r="BU22" s="372"/>
      <c r="BV22" s="370">
        <v>5234413</v>
      </c>
      <c r="BW22" s="371"/>
      <c r="BX22" s="371"/>
      <c r="BY22" s="371"/>
      <c r="BZ22" s="371"/>
      <c r="CA22" s="371"/>
      <c r="CB22" s="371"/>
      <c r="CC22" s="372"/>
      <c r="CD22" s="190"/>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2">
      <c r="A23" s="177"/>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173</v>
      </c>
      <c r="AZ23" s="442"/>
      <c r="BA23" s="442"/>
      <c r="BB23" s="442"/>
      <c r="BC23" s="442"/>
      <c r="BD23" s="442"/>
      <c r="BE23" s="442"/>
      <c r="BF23" s="442"/>
      <c r="BG23" s="442"/>
      <c r="BH23" s="442"/>
      <c r="BI23" s="442"/>
      <c r="BJ23" s="442"/>
      <c r="BK23" s="442"/>
      <c r="BL23" s="442"/>
      <c r="BM23" s="443"/>
      <c r="BN23" s="407">
        <v>4461252</v>
      </c>
      <c r="BO23" s="408"/>
      <c r="BP23" s="408"/>
      <c r="BQ23" s="408"/>
      <c r="BR23" s="408"/>
      <c r="BS23" s="408"/>
      <c r="BT23" s="408"/>
      <c r="BU23" s="409"/>
      <c r="BV23" s="407">
        <v>4627651</v>
      </c>
      <c r="BW23" s="408"/>
      <c r="BX23" s="408"/>
      <c r="BY23" s="408"/>
      <c r="BZ23" s="408"/>
      <c r="CA23" s="408"/>
      <c r="CB23" s="408"/>
      <c r="CC23" s="409"/>
      <c r="CD23" s="190"/>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5">
      <c r="A24" s="177"/>
      <c r="B24" s="578"/>
      <c r="C24" s="554"/>
      <c r="D24" s="555"/>
      <c r="E24" s="457" t="s">
        <v>174</v>
      </c>
      <c r="F24" s="437"/>
      <c r="G24" s="437"/>
      <c r="H24" s="437"/>
      <c r="I24" s="437"/>
      <c r="J24" s="437"/>
      <c r="K24" s="438"/>
      <c r="L24" s="458">
        <v>1</v>
      </c>
      <c r="M24" s="459"/>
      <c r="N24" s="459"/>
      <c r="O24" s="459"/>
      <c r="P24" s="501"/>
      <c r="Q24" s="458">
        <v>7380</v>
      </c>
      <c r="R24" s="459"/>
      <c r="S24" s="459"/>
      <c r="T24" s="459"/>
      <c r="U24" s="459"/>
      <c r="V24" s="501"/>
      <c r="W24" s="553"/>
      <c r="X24" s="554"/>
      <c r="Y24" s="555"/>
      <c r="Z24" s="457" t="s">
        <v>175</v>
      </c>
      <c r="AA24" s="437"/>
      <c r="AB24" s="437"/>
      <c r="AC24" s="437"/>
      <c r="AD24" s="437"/>
      <c r="AE24" s="437"/>
      <c r="AF24" s="437"/>
      <c r="AG24" s="438"/>
      <c r="AH24" s="458">
        <v>91</v>
      </c>
      <c r="AI24" s="459"/>
      <c r="AJ24" s="459"/>
      <c r="AK24" s="459"/>
      <c r="AL24" s="501"/>
      <c r="AM24" s="458">
        <v>275275</v>
      </c>
      <c r="AN24" s="459"/>
      <c r="AO24" s="459"/>
      <c r="AP24" s="459"/>
      <c r="AQ24" s="459"/>
      <c r="AR24" s="501"/>
      <c r="AS24" s="458">
        <v>3025</v>
      </c>
      <c r="AT24" s="459"/>
      <c r="AU24" s="459"/>
      <c r="AV24" s="459"/>
      <c r="AW24" s="459"/>
      <c r="AX24" s="460"/>
      <c r="AY24" s="526" t="s">
        <v>176</v>
      </c>
      <c r="AZ24" s="527"/>
      <c r="BA24" s="527"/>
      <c r="BB24" s="527"/>
      <c r="BC24" s="527"/>
      <c r="BD24" s="527"/>
      <c r="BE24" s="527"/>
      <c r="BF24" s="527"/>
      <c r="BG24" s="527"/>
      <c r="BH24" s="527"/>
      <c r="BI24" s="527"/>
      <c r="BJ24" s="527"/>
      <c r="BK24" s="527"/>
      <c r="BL24" s="527"/>
      <c r="BM24" s="528"/>
      <c r="BN24" s="407">
        <v>3071429</v>
      </c>
      <c r="BO24" s="408"/>
      <c r="BP24" s="408"/>
      <c r="BQ24" s="408"/>
      <c r="BR24" s="408"/>
      <c r="BS24" s="408"/>
      <c r="BT24" s="408"/>
      <c r="BU24" s="409"/>
      <c r="BV24" s="407">
        <v>3171766</v>
      </c>
      <c r="BW24" s="408"/>
      <c r="BX24" s="408"/>
      <c r="BY24" s="408"/>
      <c r="BZ24" s="408"/>
      <c r="CA24" s="408"/>
      <c r="CB24" s="408"/>
      <c r="CC24" s="409"/>
      <c r="CD24" s="190"/>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2">
      <c r="A25" s="177"/>
      <c r="B25" s="578"/>
      <c r="C25" s="554"/>
      <c r="D25" s="555"/>
      <c r="E25" s="457" t="s">
        <v>177</v>
      </c>
      <c r="F25" s="437"/>
      <c r="G25" s="437"/>
      <c r="H25" s="437"/>
      <c r="I25" s="437"/>
      <c r="J25" s="437"/>
      <c r="K25" s="438"/>
      <c r="L25" s="458">
        <v>1</v>
      </c>
      <c r="M25" s="459"/>
      <c r="N25" s="459"/>
      <c r="O25" s="459"/>
      <c r="P25" s="501"/>
      <c r="Q25" s="458">
        <v>6033</v>
      </c>
      <c r="R25" s="459"/>
      <c r="S25" s="459"/>
      <c r="T25" s="459"/>
      <c r="U25" s="459"/>
      <c r="V25" s="501"/>
      <c r="W25" s="553"/>
      <c r="X25" s="554"/>
      <c r="Y25" s="555"/>
      <c r="Z25" s="457" t="s">
        <v>178</v>
      </c>
      <c r="AA25" s="437"/>
      <c r="AB25" s="437"/>
      <c r="AC25" s="437"/>
      <c r="AD25" s="437"/>
      <c r="AE25" s="437"/>
      <c r="AF25" s="437"/>
      <c r="AG25" s="438"/>
      <c r="AH25" s="458" t="s">
        <v>179</v>
      </c>
      <c r="AI25" s="459"/>
      <c r="AJ25" s="459"/>
      <c r="AK25" s="459"/>
      <c r="AL25" s="501"/>
      <c r="AM25" s="458" t="s">
        <v>132</v>
      </c>
      <c r="AN25" s="459"/>
      <c r="AO25" s="459"/>
      <c r="AP25" s="459"/>
      <c r="AQ25" s="459"/>
      <c r="AR25" s="501"/>
      <c r="AS25" s="458" t="s">
        <v>179</v>
      </c>
      <c r="AT25" s="459"/>
      <c r="AU25" s="459"/>
      <c r="AV25" s="459"/>
      <c r="AW25" s="459"/>
      <c r="AX25" s="460"/>
      <c r="AY25" s="367" t="s">
        <v>180</v>
      </c>
      <c r="AZ25" s="368"/>
      <c r="BA25" s="368"/>
      <c r="BB25" s="368"/>
      <c r="BC25" s="368"/>
      <c r="BD25" s="368"/>
      <c r="BE25" s="368"/>
      <c r="BF25" s="368"/>
      <c r="BG25" s="368"/>
      <c r="BH25" s="368"/>
      <c r="BI25" s="368"/>
      <c r="BJ25" s="368"/>
      <c r="BK25" s="368"/>
      <c r="BL25" s="368"/>
      <c r="BM25" s="369"/>
      <c r="BN25" s="370">
        <v>298012</v>
      </c>
      <c r="BO25" s="371"/>
      <c r="BP25" s="371"/>
      <c r="BQ25" s="371"/>
      <c r="BR25" s="371"/>
      <c r="BS25" s="371"/>
      <c r="BT25" s="371"/>
      <c r="BU25" s="372"/>
      <c r="BV25" s="370">
        <v>244121</v>
      </c>
      <c r="BW25" s="371"/>
      <c r="BX25" s="371"/>
      <c r="BY25" s="371"/>
      <c r="BZ25" s="371"/>
      <c r="CA25" s="371"/>
      <c r="CB25" s="371"/>
      <c r="CC25" s="372"/>
      <c r="CD25" s="190"/>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2">
      <c r="A26" s="177"/>
      <c r="B26" s="578"/>
      <c r="C26" s="554"/>
      <c r="D26" s="555"/>
      <c r="E26" s="457" t="s">
        <v>181</v>
      </c>
      <c r="F26" s="437"/>
      <c r="G26" s="437"/>
      <c r="H26" s="437"/>
      <c r="I26" s="437"/>
      <c r="J26" s="437"/>
      <c r="K26" s="438"/>
      <c r="L26" s="458">
        <v>1</v>
      </c>
      <c r="M26" s="459"/>
      <c r="N26" s="459"/>
      <c r="O26" s="459"/>
      <c r="P26" s="501"/>
      <c r="Q26" s="458">
        <v>5675</v>
      </c>
      <c r="R26" s="459"/>
      <c r="S26" s="459"/>
      <c r="T26" s="459"/>
      <c r="U26" s="459"/>
      <c r="V26" s="501"/>
      <c r="W26" s="553"/>
      <c r="X26" s="554"/>
      <c r="Y26" s="555"/>
      <c r="Z26" s="457" t="s">
        <v>182</v>
      </c>
      <c r="AA26" s="559"/>
      <c r="AB26" s="559"/>
      <c r="AC26" s="559"/>
      <c r="AD26" s="559"/>
      <c r="AE26" s="559"/>
      <c r="AF26" s="559"/>
      <c r="AG26" s="560"/>
      <c r="AH26" s="458">
        <v>5</v>
      </c>
      <c r="AI26" s="459"/>
      <c r="AJ26" s="459"/>
      <c r="AK26" s="459"/>
      <c r="AL26" s="501"/>
      <c r="AM26" s="458">
        <v>18025</v>
      </c>
      <c r="AN26" s="459"/>
      <c r="AO26" s="459"/>
      <c r="AP26" s="459"/>
      <c r="AQ26" s="459"/>
      <c r="AR26" s="501"/>
      <c r="AS26" s="458">
        <v>3605</v>
      </c>
      <c r="AT26" s="459"/>
      <c r="AU26" s="459"/>
      <c r="AV26" s="459"/>
      <c r="AW26" s="459"/>
      <c r="AX26" s="460"/>
      <c r="AY26" s="410" t="s">
        <v>183</v>
      </c>
      <c r="AZ26" s="411"/>
      <c r="BA26" s="411"/>
      <c r="BB26" s="411"/>
      <c r="BC26" s="411"/>
      <c r="BD26" s="411"/>
      <c r="BE26" s="411"/>
      <c r="BF26" s="411"/>
      <c r="BG26" s="411"/>
      <c r="BH26" s="411"/>
      <c r="BI26" s="411"/>
      <c r="BJ26" s="411"/>
      <c r="BK26" s="411"/>
      <c r="BL26" s="411"/>
      <c r="BM26" s="412"/>
      <c r="BN26" s="407" t="s">
        <v>132</v>
      </c>
      <c r="BO26" s="408"/>
      <c r="BP26" s="408"/>
      <c r="BQ26" s="408"/>
      <c r="BR26" s="408"/>
      <c r="BS26" s="408"/>
      <c r="BT26" s="408"/>
      <c r="BU26" s="409"/>
      <c r="BV26" s="407" t="s">
        <v>179</v>
      </c>
      <c r="BW26" s="408"/>
      <c r="BX26" s="408"/>
      <c r="BY26" s="408"/>
      <c r="BZ26" s="408"/>
      <c r="CA26" s="408"/>
      <c r="CB26" s="408"/>
      <c r="CC26" s="409"/>
      <c r="CD26" s="190"/>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5">
      <c r="A27" s="177"/>
      <c r="B27" s="578"/>
      <c r="C27" s="554"/>
      <c r="D27" s="555"/>
      <c r="E27" s="457" t="s">
        <v>184</v>
      </c>
      <c r="F27" s="437"/>
      <c r="G27" s="437"/>
      <c r="H27" s="437"/>
      <c r="I27" s="437"/>
      <c r="J27" s="437"/>
      <c r="K27" s="438"/>
      <c r="L27" s="458">
        <v>1</v>
      </c>
      <c r="M27" s="459"/>
      <c r="N27" s="459"/>
      <c r="O27" s="459"/>
      <c r="P27" s="501"/>
      <c r="Q27" s="458">
        <v>3100</v>
      </c>
      <c r="R27" s="459"/>
      <c r="S27" s="459"/>
      <c r="T27" s="459"/>
      <c r="U27" s="459"/>
      <c r="V27" s="501"/>
      <c r="W27" s="553"/>
      <c r="X27" s="554"/>
      <c r="Y27" s="555"/>
      <c r="Z27" s="457" t="s">
        <v>185</v>
      </c>
      <c r="AA27" s="437"/>
      <c r="AB27" s="437"/>
      <c r="AC27" s="437"/>
      <c r="AD27" s="437"/>
      <c r="AE27" s="437"/>
      <c r="AF27" s="437"/>
      <c r="AG27" s="438"/>
      <c r="AH27" s="458">
        <v>1</v>
      </c>
      <c r="AI27" s="459"/>
      <c r="AJ27" s="459"/>
      <c r="AK27" s="459"/>
      <c r="AL27" s="501"/>
      <c r="AM27" s="458" t="s">
        <v>186</v>
      </c>
      <c r="AN27" s="459"/>
      <c r="AO27" s="459"/>
      <c r="AP27" s="459"/>
      <c r="AQ27" s="459"/>
      <c r="AR27" s="501"/>
      <c r="AS27" s="458" t="s">
        <v>186</v>
      </c>
      <c r="AT27" s="459"/>
      <c r="AU27" s="459"/>
      <c r="AV27" s="459"/>
      <c r="AW27" s="459"/>
      <c r="AX27" s="460"/>
      <c r="AY27" s="502" t="s">
        <v>187</v>
      </c>
      <c r="AZ27" s="503"/>
      <c r="BA27" s="503"/>
      <c r="BB27" s="503"/>
      <c r="BC27" s="503"/>
      <c r="BD27" s="503"/>
      <c r="BE27" s="503"/>
      <c r="BF27" s="503"/>
      <c r="BG27" s="503"/>
      <c r="BH27" s="503"/>
      <c r="BI27" s="503"/>
      <c r="BJ27" s="503"/>
      <c r="BK27" s="503"/>
      <c r="BL27" s="503"/>
      <c r="BM27" s="504"/>
      <c r="BN27" s="529" t="s">
        <v>179</v>
      </c>
      <c r="BO27" s="530"/>
      <c r="BP27" s="530"/>
      <c r="BQ27" s="530"/>
      <c r="BR27" s="530"/>
      <c r="BS27" s="530"/>
      <c r="BT27" s="530"/>
      <c r="BU27" s="531"/>
      <c r="BV27" s="529" t="s">
        <v>132</v>
      </c>
      <c r="BW27" s="530"/>
      <c r="BX27" s="530"/>
      <c r="BY27" s="530"/>
      <c r="BZ27" s="530"/>
      <c r="CA27" s="530"/>
      <c r="CB27" s="530"/>
      <c r="CC27" s="531"/>
      <c r="CD27" s="192"/>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2">
      <c r="A28" s="177"/>
      <c r="B28" s="578"/>
      <c r="C28" s="554"/>
      <c r="D28" s="555"/>
      <c r="E28" s="457" t="s">
        <v>188</v>
      </c>
      <c r="F28" s="437"/>
      <c r="G28" s="437"/>
      <c r="H28" s="437"/>
      <c r="I28" s="437"/>
      <c r="J28" s="437"/>
      <c r="K28" s="438"/>
      <c r="L28" s="458">
        <v>1</v>
      </c>
      <c r="M28" s="459"/>
      <c r="N28" s="459"/>
      <c r="O28" s="459"/>
      <c r="P28" s="501"/>
      <c r="Q28" s="458">
        <v>2550</v>
      </c>
      <c r="R28" s="459"/>
      <c r="S28" s="459"/>
      <c r="T28" s="459"/>
      <c r="U28" s="459"/>
      <c r="V28" s="501"/>
      <c r="W28" s="553"/>
      <c r="X28" s="554"/>
      <c r="Y28" s="555"/>
      <c r="Z28" s="457" t="s">
        <v>189</v>
      </c>
      <c r="AA28" s="437"/>
      <c r="AB28" s="437"/>
      <c r="AC28" s="437"/>
      <c r="AD28" s="437"/>
      <c r="AE28" s="437"/>
      <c r="AF28" s="437"/>
      <c r="AG28" s="438"/>
      <c r="AH28" s="458" t="s">
        <v>132</v>
      </c>
      <c r="AI28" s="459"/>
      <c r="AJ28" s="459"/>
      <c r="AK28" s="459"/>
      <c r="AL28" s="501"/>
      <c r="AM28" s="458" t="s">
        <v>132</v>
      </c>
      <c r="AN28" s="459"/>
      <c r="AO28" s="459"/>
      <c r="AP28" s="459"/>
      <c r="AQ28" s="459"/>
      <c r="AR28" s="501"/>
      <c r="AS28" s="458" t="s">
        <v>179</v>
      </c>
      <c r="AT28" s="459"/>
      <c r="AU28" s="459"/>
      <c r="AV28" s="459"/>
      <c r="AW28" s="459"/>
      <c r="AX28" s="460"/>
      <c r="AY28" s="561" t="s">
        <v>190</v>
      </c>
      <c r="AZ28" s="562"/>
      <c r="BA28" s="562"/>
      <c r="BB28" s="563"/>
      <c r="BC28" s="367" t="s">
        <v>50</v>
      </c>
      <c r="BD28" s="368"/>
      <c r="BE28" s="368"/>
      <c r="BF28" s="368"/>
      <c r="BG28" s="368"/>
      <c r="BH28" s="368"/>
      <c r="BI28" s="368"/>
      <c r="BJ28" s="368"/>
      <c r="BK28" s="368"/>
      <c r="BL28" s="368"/>
      <c r="BM28" s="369"/>
      <c r="BN28" s="370">
        <v>1158545</v>
      </c>
      <c r="BO28" s="371"/>
      <c r="BP28" s="371"/>
      <c r="BQ28" s="371"/>
      <c r="BR28" s="371"/>
      <c r="BS28" s="371"/>
      <c r="BT28" s="371"/>
      <c r="BU28" s="372"/>
      <c r="BV28" s="370">
        <v>1069428</v>
      </c>
      <c r="BW28" s="371"/>
      <c r="BX28" s="371"/>
      <c r="BY28" s="371"/>
      <c r="BZ28" s="371"/>
      <c r="CA28" s="371"/>
      <c r="CB28" s="371"/>
      <c r="CC28" s="372"/>
      <c r="CD28" s="190"/>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2">
      <c r="A29" s="177"/>
      <c r="B29" s="578"/>
      <c r="C29" s="554"/>
      <c r="D29" s="555"/>
      <c r="E29" s="457" t="s">
        <v>191</v>
      </c>
      <c r="F29" s="437"/>
      <c r="G29" s="437"/>
      <c r="H29" s="437"/>
      <c r="I29" s="437"/>
      <c r="J29" s="437"/>
      <c r="K29" s="438"/>
      <c r="L29" s="458">
        <v>8</v>
      </c>
      <c r="M29" s="459"/>
      <c r="N29" s="459"/>
      <c r="O29" s="459"/>
      <c r="P29" s="501"/>
      <c r="Q29" s="458">
        <v>2400</v>
      </c>
      <c r="R29" s="459"/>
      <c r="S29" s="459"/>
      <c r="T29" s="459"/>
      <c r="U29" s="459"/>
      <c r="V29" s="501"/>
      <c r="W29" s="556"/>
      <c r="X29" s="557"/>
      <c r="Y29" s="558"/>
      <c r="Z29" s="457" t="s">
        <v>192</v>
      </c>
      <c r="AA29" s="437"/>
      <c r="AB29" s="437"/>
      <c r="AC29" s="437"/>
      <c r="AD29" s="437"/>
      <c r="AE29" s="437"/>
      <c r="AF29" s="437"/>
      <c r="AG29" s="438"/>
      <c r="AH29" s="458">
        <v>92</v>
      </c>
      <c r="AI29" s="459"/>
      <c r="AJ29" s="459"/>
      <c r="AK29" s="459"/>
      <c r="AL29" s="501"/>
      <c r="AM29" s="458">
        <v>279461</v>
      </c>
      <c r="AN29" s="459"/>
      <c r="AO29" s="459"/>
      <c r="AP29" s="459"/>
      <c r="AQ29" s="459"/>
      <c r="AR29" s="501"/>
      <c r="AS29" s="458">
        <v>3038</v>
      </c>
      <c r="AT29" s="459"/>
      <c r="AU29" s="459"/>
      <c r="AV29" s="459"/>
      <c r="AW29" s="459"/>
      <c r="AX29" s="460"/>
      <c r="AY29" s="564"/>
      <c r="AZ29" s="565"/>
      <c r="BA29" s="565"/>
      <c r="BB29" s="566"/>
      <c r="BC29" s="441" t="s">
        <v>193</v>
      </c>
      <c r="BD29" s="442"/>
      <c r="BE29" s="442"/>
      <c r="BF29" s="442"/>
      <c r="BG29" s="442"/>
      <c r="BH29" s="442"/>
      <c r="BI29" s="442"/>
      <c r="BJ29" s="442"/>
      <c r="BK29" s="442"/>
      <c r="BL29" s="442"/>
      <c r="BM29" s="443"/>
      <c r="BN29" s="407">
        <v>221153</v>
      </c>
      <c r="BO29" s="408"/>
      <c r="BP29" s="408"/>
      <c r="BQ29" s="408"/>
      <c r="BR29" s="408"/>
      <c r="BS29" s="408"/>
      <c r="BT29" s="408"/>
      <c r="BU29" s="409"/>
      <c r="BV29" s="407">
        <v>212028</v>
      </c>
      <c r="BW29" s="408"/>
      <c r="BX29" s="408"/>
      <c r="BY29" s="408"/>
      <c r="BZ29" s="408"/>
      <c r="CA29" s="408"/>
      <c r="CB29" s="408"/>
      <c r="CC29" s="409"/>
      <c r="CD29" s="192"/>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5">
      <c r="A30" s="177"/>
      <c r="B30" s="579"/>
      <c r="C30" s="580"/>
      <c r="D30" s="581"/>
      <c r="E30" s="461"/>
      <c r="F30" s="462"/>
      <c r="G30" s="462"/>
      <c r="H30" s="462"/>
      <c r="I30" s="462"/>
      <c r="J30" s="462"/>
      <c r="K30" s="463"/>
      <c r="L30" s="571"/>
      <c r="M30" s="572"/>
      <c r="N30" s="572"/>
      <c r="O30" s="572"/>
      <c r="P30" s="573"/>
      <c r="Q30" s="571"/>
      <c r="R30" s="572"/>
      <c r="S30" s="572"/>
      <c r="T30" s="572"/>
      <c r="U30" s="572"/>
      <c r="V30" s="573"/>
      <c r="W30" s="574" t="s">
        <v>194</v>
      </c>
      <c r="X30" s="575"/>
      <c r="Y30" s="575"/>
      <c r="Z30" s="575"/>
      <c r="AA30" s="575"/>
      <c r="AB30" s="575"/>
      <c r="AC30" s="575"/>
      <c r="AD30" s="575"/>
      <c r="AE30" s="575"/>
      <c r="AF30" s="575"/>
      <c r="AG30" s="576"/>
      <c r="AH30" s="537">
        <v>100.9</v>
      </c>
      <c r="AI30" s="538"/>
      <c r="AJ30" s="538"/>
      <c r="AK30" s="538"/>
      <c r="AL30" s="538"/>
      <c r="AM30" s="538"/>
      <c r="AN30" s="538"/>
      <c r="AO30" s="538"/>
      <c r="AP30" s="538"/>
      <c r="AQ30" s="538"/>
      <c r="AR30" s="538"/>
      <c r="AS30" s="538"/>
      <c r="AT30" s="538"/>
      <c r="AU30" s="538"/>
      <c r="AV30" s="538"/>
      <c r="AW30" s="538"/>
      <c r="AX30" s="540"/>
      <c r="AY30" s="567"/>
      <c r="AZ30" s="568"/>
      <c r="BA30" s="568"/>
      <c r="BB30" s="569"/>
      <c r="BC30" s="526" t="s">
        <v>52</v>
      </c>
      <c r="BD30" s="527"/>
      <c r="BE30" s="527"/>
      <c r="BF30" s="527"/>
      <c r="BG30" s="527"/>
      <c r="BH30" s="527"/>
      <c r="BI30" s="527"/>
      <c r="BJ30" s="527"/>
      <c r="BK30" s="527"/>
      <c r="BL30" s="527"/>
      <c r="BM30" s="528"/>
      <c r="BN30" s="529">
        <v>733760</v>
      </c>
      <c r="BO30" s="530"/>
      <c r="BP30" s="530"/>
      <c r="BQ30" s="530"/>
      <c r="BR30" s="530"/>
      <c r="BS30" s="530"/>
      <c r="BT30" s="530"/>
      <c r="BU30" s="531"/>
      <c r="BV30" s="529">
        <v>665339</v>
      </c>
      <c r="BW30" s="530"/>
      <c r="BX30" s="530"/>
      <c r="BY30" s="530"/>
      <c r="BZ30" s="530"/>
      <c r="CA30" s="530"/>
      <c r="CB30" s="530"/>
      <c r="CC30" s="531"/>
      <c r="CD30" s="193"/>
      <c r="CE30" s="194"/>
      <c r="CF30" s="194"/>
      <c r="CG30" s="194"/>
      <c r="CH30" s="194"/>
      <c r="CI30" s="194"/>
      <c r="CJ30" s="194"/>
      <c r="CK30" s="194"/>
      <c r="CL30" s="194"/>
      <c r="CM30" s="194"/>
      <c r="CN30" s="194"/>
      <c r="CO30" s="194"/>
      <c r="CP30" s="194"/>
      <c r="CQ30" s="194"/>
      <c r="CR30" s="194"/>
      <c r="CS30" s="195"/>
      <c r="CT30" s="196"/>
      <c r="CU30" s="197"/>
      <c r="CV30" s="197"/>
      <c r="CW30" s="197"/>
      <c r="CX30" s="197"/>
      <c r="CY30" s="197"/>
      <c r="CZ30" s="197"/>
      <c r="DA30" s="198"/>
      <c r="DB30" s="196"/>
      <c r="DC30" s="197"/>
      <c r="DD30" s="197"/>
      <c r="DE30" s="197"/>
      <c r="DF30" s="197"/>
      <c r="DG30" s="197"/>
      <c r="DH30" s="197"/>
      <c r="DI30" s="198"/>
    </row>
    <row r="31" spans="1:113" ht="13.5" customHeight="1" x14ac:dyDescent="0.2">
      <c r="A31" s="177"/>
      <c r="B31" s="199"/>
      <c r="DI31" s="200"/>
    </row>
    <row r="32" spans="1:113" ht="13.5" customHeight="1" x14ac:dyDescent="0.2">
      <c r="A32" s="177"/>
      <c r="B32" s="201"/>
      <c r="C32" s="570" t="s">
        <v>195</v>
      </c>
      <c r="D32" s="570"/>
      <c r="E32" s="570"/>
      <c r="F32" s="570"/>
      <c r="G32" s="570"/>
      <c r="H32" s="570"/>
      <c r="I32" s="570"/>
      <c r="J32" s="570"/>
      <c r="K32" s="570"/>
      <c r="L32" s="570"/>
      <c r="M32" s="570"/>
      <c r="N32" s="570"/>
      <c r="O32" s="570"/>
      <c r="P32" s="570"/>
      <c r="Q32" s="570"/>
      <c r="R32" s="570"/>
      <c r="S32" s="570"/>
      <c r="U32" s="411" t="s">
        <v>196</v>
      </c>
      <c r="V32" s="411"/>
      <c r="W32" s="411"/>
      <c r="X32" s="411"/>
      <c r="Y32" s="411"/>
      <c r="Z32" s="411"/>
      <c r="AA32" s="411"/>
      <c r="AB32" s="411"/>
      <c r="AC32" s="411"/>
      <c r="AD32" s="411"/>
      <c r="AE32" s="411"/>
      <c r="AF32" s="411"/>
      <c r="AG32" s="411"/>
      <c r="AH32" s="411"/>
      <c r="AI32" s="411"/>
      <c r="AJ32" s="411"/>
      <c r="AK32" s="411"/>
      <c r="AM32" s="411" t="s">
        <v>197</v>
      </c>
      <c r="AN32" s="411"/>
      <c r="AO32" s="411"/>
      <c r="AP32" s="411"/>
      <c r="AQ32" s="411"/>
      <c r="AR32" s="411"/>
      <c r="AS32" s="411"/>
      <c r="AT32" s="411"/>
      <c r="AU32" s="411"/>
      <c r="AV32" s="411"/>
      <c r="AW32" s="411"/>
      <c r="AX32" s="411"/>
      <c r="AY32" s="411"/>
      <c r="AZ32" s="411"/>
      <c r="BA32" s="411"/>
      <c r="BB32" s="411"/>
      <c r="BC32" s="411"/>
      <c r="BE32" s="411" t="s">
        <v>198</v>
      </c>
      <c r="BF32" s="411"/>
      <c r="BG32" s="411"/>
      <c r="BH32" s="411"/>
      <c r="BI32" s="411"/>
      <c r="BJ32" s="411"/>
      <c r="BK32" s="411"/>
      <c r="BL32" s="411"/>
      <c r="BM32" s="411"/>
      <c r="BN32" s="411"/>
      <c r="BO32" s="411"/>
      <c r="BP32" s="411"/>
      <c r="BQ32" s="411"/>
      <c r="BR32" s="411"/>
      <c r="BS32" s="411"/>
      <c r="BT32" s="411"/>
      <c r="BU32" s="411"/>
      <c r="BW32" s="411" t="s">
        <v>199</v>
      </c>
      <c r="BX32" s="411"/>
      <c r="BY32" s="411"/>
      <c r="BZ32" s="411"/>
      <c r="CA32" s="411"/>
      <c r="CB32" s="411"/>
      <c r="CC32" s="411"/>
      <c r="CD32" s="411"/>
      <c r="CE32" s="411"/>
      <c r="CF32" s="411"/>
      <c r="CG32" s="411"/>
      <c r="CH32" s="411"/>
      <c r="CI32" s="411"/>
      <c r="CJ32" s="411"/>
      <c r="CK32" s="411"/>
      <c r="CL32" s="411"/>
      <c r="CM32" s="411"/>
      <c r="CO32" s="411" t="s">
        <v>200</v>
      </c>
      <c r="CP32" s="411"/>
      <c r="CQ32" s="411"/>
      <c r="CR32" s="411"/>
      <c r="CS32" s="411"/>
      <c r="CT32" s="411"/>
      <c r="CU32" s="411"/>
      <c r="CV32" s="411"/>
      <c r="CW32" s="411"/>
      <c r="CX32" s="411"/>
      <c r="CY32" s="411"/>
      <c r="CZ32" s="411"/>
      <c r="DA32" s="411"/>
      <c r="DB32" s="411"/>
      <c r="DC32" s="411"/>
      <c r="DD32" s="411"/>
      <c r="DE32" s="411"/>
      <c r="DI32" s="200"/>
    </row>
    <row r="33" spans="1:113" ht="13.5" customHeight="1" x14ac:dyDescent="0.2">
      <c r="A33" s="177"/>
      <c r="B33" s="201"/>
      <c r="C33" s="431" t="s">
        <v>201</v>
      </c>
      <c r="D33" s="431"/>
      <c r="E33" s="396" t="s">
        <v>202</v>
      </c>
      <c r="F33" s="396"/>
      <c r="G33" s="396"/>
      <c r="H33" s="396"/>
      <c r="I33" s="396"/>
      <c r="J33" s="396"/>
      <c r="K33" s="396"/>
      <c r="L33" s="396"/>
      <c r="M33" s="396"/>
      <c r="N33" s="396"/>
      <c r="O33" s="396"/>
      <c r="P33" s="396"/>
      <c r="Q33" s="396"/>
      <c r="R33" s="396"/>
      <c r="S33" s="396"/>
      <c r="T33" s="202"/>
      <c r="U33" s="431" t="s">
        <v>201</v>
      </c>
      <c r="V33" s="431"/>
      <c r="W33" s="396" t="s">
        <v>203</v>
      </c>
      <c r="X33" s="396"/>
      <c r="Y33" s="396"/>
      <c r="Z33" s="396"/>
      <c r="AA33" s="396"/>
      <c r="AB33" s="396"/>
      <c r="AC33" s="396"/>
      <c r="AD33" s="396"/>
      <c r="AE33" s="396"/>
      <c r="AF33" s="396"/>
      <c r="AG33" s="396"/>
      <c r="AH33" s="396"/>
      <c r="AI33" s="396"/>
      <c r="AJ33" s="396"/>
      <c r="AK33" s="396"/>
      <c r="AL33" s="202"/>
      <c r="AM33" s="431" t="s">
        <v>201</v>
      </c>
      <c r="AN33" s="431"/>
      <c r="AO33" s="396" t="s">
        <v>203</v>
      </c>
      <c r="AP33" s="396"/>
      <c r="AQ33" s="396"/>
      <c r="AR33" s="396"/>
      <c r="AS33" s="396"/>
      <c r="AT33" s="396"/>
      <c r="AU33" s="396"/>
      <c r="AV33" s="396"/>
      <c r="AW33" s="396"/>
      <c r="AX33" s="396"/>
      <c r="AY33" s="396"/>
      <c r="AZ33" s="396"/>
      <c r="BA33" s="396"/>
      <c r="BB33" s="396"/>
      <c r="BC33" s="396"/>
      <c r="BD33" s="203"/>
      <c r="BE33" s="396" t="s">
        <v>204</v>
      </c>
      <c r="BF33" s="396"/>
      <c r="BG33" s="396" t="s">
        <v>205</v>
      </c>
      <c r="BH33" s="396"/>
      <c r="BI33" s="396"/>
      <c r="BJ33" s="396"/>
      <c r="BK33" s="396"/>
      <c r="BL33" s="396"/>
      <c r="BM33" s="396"/>
      <c r="BN33" s="396"/>
      <c r="BO33" s="396"/>
      <c r="BP33" s="396"/>
      <c r="BQ33" s="396"/>
      <c r="BR33" s="396"/>
      <c r="BS33" s="396"/>
      <c r="BT33" s="396"/>
      <c r="BU33" s="396"/>
      <c r="BV33" s="203"/>
      <c r="BW33" s="431" t="s">
        <v>204</v>
      </c>
      <c r="BX33" s="431"/>
      <c r="BY33" s="396" t="s">
        <v>206</v>
      </c>
      <c r="BZ33" s="396"/>
      <c r="CA33" s="396"/>
      <c r="CB33" s="396"/>
      <c r="CC33" s="396"/>
      <c r="CD33" s="396"/>
      <c r="CE33" s="396"/>
      <c r="CF33" s="396"/>
      <c r="CG33" s="396"/>
      <c r="CH33" s="396"/>
      <c r="CI33" s="396"/>
      <c r="CJ33" s="396"/>
      <c r="CK33" s="396"/>
      <c r="CL33" s="396"/>
      <c r="CM33" s="396"/>
      <c r="CN33" s="202"/>
      <c r="CO33" s="431" t="s">
        <v>201</v>
      </c>
      <c r="CP33" s="431"/>
      <c r="CQ33" s="396" t="s">
        <v>207</v>
      </c>
      <c r="CR33" s="396"/>
      <c r="CS33" s="396"/>
      <c r="CT33" s="396"/>
      <c r="CU33" s="396"/>
      <c r="CV33" s="396"/>
      <c r="CW33" s="396"/>
      <c r="CX33" s="396"/>
      <c r="CY33" s="396"/>
      <c r="CZ33" s="396"/>
      <c r="DA33" s="396"/>
      <c r="DB33" s="396"/>
      <c r="DC33" s="396"/>
      <c r="DD33" s="396"/>
      <c r="DE33" s="396"/>
      <c r="DF33" s="202"/>
      <c r="DG33" s="596" t="s">
        <v>208</v>
      </c>
      <c r="DH33" s="596"/>
      <c r="DI33" s="204"/>
    </row>
    <row r="34" spans="1:113" ht="32.25" customHeight="1" x14ac:dyDescent="0.2">
      <c r="A34" s="177"/>
      <c r="B34" s="201"/>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77"/>
      <c r="U34" s="597">
        <f>IF(W34="","",MAX(C34:D43)+1)</f>
        <v>2</v>
      </c>
      <c r="V34" s="597"/>
      <c r="W34" s="598" t="str">
        <f>IF('各会計、関係団体の財政状況及び健全化判断比率'!B28="","",'各会計、関係団体の財政状況及び健全化判断比率'!B28)</f>
        <v>国民健康保険特別会計</v>
      </c>
      <c r="X34" s="598"/>
      <c r="Y34" s="598"/>
      <c r="Z34" s="598"/>
      <c r="AA34" s="598"/>
      <c r="AB34" s="598"/>
      <c r="AC34" s="598"/>
      <c r="AD34" s="598"/>
      <c r="AE34" s="598"/>
      <c r="AF34" s="598"/>
      <c r="AG34" s="598"/>
      <c r="AH34" s="598"/>
      <c r="AI34" s="598"/>
      <c r="AJ34" s="598"/>
      <c r="AK34" s="598"/>
      <c r="AL34" s="177"/>
      <c r="AM34" s="597" t="str">
        <f>IF(AO34="","",MAX(C34:D43,U34:V43)+1)</f>
        <v/>
      </c>
      <c r="AN34" s="597"/>
      <c r="AO34" s="598"/>
      <c r="AP34" s="598"/>
      <c r="AQ34" s="598"/>
      <c r="AR34" s="598"/>
      <c r="AS34" s="598"/>
      <c r="AT34" s="598"/>
      <c r="AU34" s="598"/>
      <c r="AV34" s="598"/>
      <c r="AW34" s="598"/>
      <c r="AX34" s="598"/>
      <c r="AY34" s="598"/>
      <c r="AZ34" s="598"/>
      <c r="BA34" s="598"/>
      <c r="BB34" s="598"/>
      <c r="BC34" s="598"/>
      <c r="BD34" s="177"/>
      <c r="BE34" s="597">
        <f>IF(BG34="","",MAX(C34:D43,U34:V43,AM34:AN43)+1)</f>
        <v>5</v>
      </c>
      <c r="BF34" s="597"/>
      <c r="BG34" s="598" t="str">
        <f>IF('各会計、関係団体の財政状況及び健全化判断比率'!B31="","",'各会計、関係団体の財政状況及び健全化判断比率'!B31)</f>
        <v>農業集落排水特別会計</v>
      </c>
      <c r="BH34" s="598"/>
      <c r="BI34" s="598"/>
      <c r="BJ34" s="598"/>
      <c r="BK34" s="598"/>
      <c r="BL34" s="598"/>
      <c r="BM34" s="598"/>
      <c r="BN34" s="598"/>
      <c r="BO34" s="598"/>
      <c r="BP34" s="598"/>
      <c r="BQ34" s="598"/>
      <c r="BR34" s="598"/>
      <c r="BS34" s="598"/>
      <c r="BT34" s="598"/>
      <c r="BU34" s="598"/>
      <c r="BV34" s="177"/>
      <c r="BW34" s="597">
        <f>IF(BY34="","",MAX(C34:D43,U34:V43,AM34:AN43,BE34:BF43)+1)</f>
        <v>7</v>
      </c>
      <c r="BX34" s="597"/>
      <c r="BY34" s="598" t="str">
        <f>IF('各会計、関係団体の財政状況及び健全化判断比率'!B68="","",'各会計、関係団体の財政状況及び健全化判断比率'!B68)</f>
        <v>山形県消防補償等組合</v>
      </c>
      <c r="BZ34" s="598"/>
      <c r="CA34" s="598"/>
      <c r="CB34" s="598"/>
      <c r="CC34" s="598"/>
      <c r="CD34" s="598"/>
      <c r="CE34" s="598"/>
      <c r="CF34" s="598"/>
      <c r="CG34" s="598"/>
      <c r="CH34" s="598"/>
      <c r="CI34" s="598"/>
      <c r="CJ34" s="598"/>
      <c r="CK34" s="598"/>
      <c r="CL34" s="598"/>
      <c r="CM34" s="598"/>
      <c r="CN34" s="177"/>
      <c r="CO34" s="597">
        <f>IF(CQ34="","",MAX(C34:D43,U34:V43,AM34:AN43,BE34:BF43,BW34:BX43)+1)</f>
        <v>14</v>
      </c>
      <c r="CP34" s="597"/>
      <c r="CQ34" s="598" t="str">
        <f>IF('各会計、関係団体の財政状況及び健全化判断比率'!BS7="","",'各会計、関係団体の財政状況及び健全化判断比率'!BS7)</f>
        <v>中山町振興公社</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204"/>
    </row>
    <row r="35" spans="1:113" ht="32.25" customHeight="1" x14ac:dyDescent="0.2">
      <c r="A35" s="177"/>
      <c r="B35" s="201"/>
      <c r="C35" s="597" t="str">
        <f>IF(E35="","",C34+1)</f>
        <v/>
      </c>
      <c r="D35" s="597"/>
      <c r="E35" s="598" t="str">
        <f>IF('各会計、関係団体の財政状況及び健全化判断比率'!B8="","",'各会計、関係団体の財政状況及び健全化判断比率'!B8)</f>
        <v/>
      </c>
      <c r="F35" s="598"/>
      <c r="G35" s="598"/>
      <c r="H35" s="598"/>
      <c r="I35" s="598"/>
      <c r="J35" s="598"/>
      <c r="K35" s="598"/>
      <c r="L35" s="598"/>
      <c r="M35" s="598"/>
      <c r="N35" s="598"/>
      <c r="O35" s="598"/>
      <c r="P35" s="598"/>
      <c r="Q35" s="598"/>
      <c r="R35" s="598"/>
      <c r="S35" s="598"/>
      <c r="T35" s="177"/>
      <c r="U35" s="597">
        <f>IF(W35="","",U34+1)</f>
        <v>3</v>
      </c>
      <c r="V35" s="597"/>
      <c r="W35" s="598" t="str">
        <f>IF('各会計、関係団体の財政状況及び健全化判断比率'!B29="","",'各会計、関係団体の財政状況及び健全化判断比率'!B29)</f>
        <v>介護保険特別会計</v>
      </c>
      <c r="X35" s="598"/>
      <c r="Y35" s="598"/>
      <c r="Z35" s="598"/>
      <c r="AA35" s="598"/>
      <c r="AB35" s="598"/>
      <c r="AC35" s="598"/>
      <c r="AD35" s="598"/>
      <c r="AE35" s="598"/>
      <c r="AF35" s="598"/>
      <c r="AG35" s="598"/>
      <c r="AH35" s="598"/>
      <c r="AI35" s="598"/>
      <c r="AJ35" s="598"/>
      <c r="AK35" s="598"/>
      <c r="AL35" s="177"/>
      <c r="AM35" s="597" t="str">
        <f t="shared" ref="AM35:AM43" si="0">IF(AO35="","",AM34+1)</f>
        <v/>
      </c>
      <c r="AN35" s="597"/>
      <c r="AO35" s="598"/>
      <c r="AP35" s="598"/>
      <c r="AQ35" s="598"/>
      <c r="AR35" s="598"/>
      <c r="AS35" s="598"/>
      <c r="AT35" s="598"/>
      <c r="AU35" s="598"/>
      <c r="AV35" s="598"/>
      <c r="AW35" s="598"/>
      <c r="AX35" s="598"/>
      <c r="AY35" s="598"/>
      <c r="AZ35" s="598"/>
      <c r="BA35" s="598"/>
      <c r="BB35" s="598"/>
      <c r="BC35" s="598"/>
      <c r="BD35" s="177"/>
      <c r="BE35" s="597">
        <f t="shared" ref="BE35:BE43" si="1">IF(BG35="","",BE34+1)</f>
        <v>6</v>
      </c>
      <c r="BF35" s="597"/>
      <c r="BG35" s="598" t="str">
        <f>IF('各会計、関係団体の財政状況及び健全化判断比率'!B32="","",'各会計、関係団体の財政状況及び健全化判断比率'!B32)</f>
        <v>公共下水道事業特別会計</v>
      </c>
      <c r="BH35" s="598"/>
      <c r="BI35" s="598"/>
      <c r="BJ35" s="598"/>
      <c r="BK35" s="598"/>
      <c r="BL35" s="598"/>
      <c r="BM35" s="598"/>
      <c r="BN35" s="598"/>
      <c r="BO35" s="598"/>
      <c r="BP35" s="598"/>
      <c r="BQ35" s="598"/>
      <c r="BR35" s="598"/>
      <c r="BS35" s="598"/>
      <c r="BT35" s="598"/>
      <c r="BU35" s="598"/>
      <c r="BV35" s="177"/>
      <c r="BW35" s="597">
        <f t="shared" ref="BW35:BW43" si="2">IF(BY35="","",BW34+1)</f>
        <v>8</v>
      </c>
      <c r="BX35" s="597"/>
      <c r="BY35" s="598" t="str">
        <f>IF('各会計、関係団体の財政状況及び健全化判断比率'!B69="","",'各会計、関係団体の財政状況及び健全化判断比率'!B69)</f>
        <v>山形県自治会館管理組合</v>
      </c>
      <c r="BZ35" s="598"/>
      <c r="CA35" s="598"/>
      <c r="CB35" s="598"/>
      <c r="CC35" s="598"/>
      <c r="CD35" s="598"/>
      <c r="CE35" s="598"/>
      <c r="CF35" s="598"/>
      <c r="CG35" s="598"/>
      <c r="CH35" s="598"/>
      <c r="CI35" s="598"/>
      <c r="CJ35" s="598"/>
      <c r="CK35" s="598"/>
      <c r="CL35" s="598"/>
      <c r="CM35" s="598"/>
      <c r="CN35" s="177"/>
      <c r="CO35" s="597">
        <f t="shared" ref="CO35:CO43" si="3">IF(CQ35="","",CO34+1)</f>
        <v>15</v>
      </c>
      <c r="CP35" s="597"/>
      <c r="CQ35" s="598" t="str">
        <f>IF('各会計、関係団体の財政状況及び健全化判断比率'!BS8="","",'各会計、関係団体の財政状況及び健全化判断比率'!BS8)</f>
        <v>中山町商工観光公社</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204"/>
    </row>
    <row r="36" spans="1:113" ht="32.25" customHeight="1" x14ac:dyDescent="0.2">
      <c r="A36" s="177"/>
      <c r="B36" s="201"/>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77"/>
      <c r="U36" s="597">
        <f t="shared" ref="U36:U43" si="4">IF(W36="","",U35+1)</f>
        <v>4</v>
      </c>
      <c r="V36" s="597"/>
      <c r="W36" s="598" t="str">
        <f>IF('各会計、関係団体の財政状況及び健全化判断比率'!B30="","",'各会計、関係団体の財政状況及び健全化判断比率'!B30)</f>
        <v>後期高齢者医療特別会計</v>
      </c>
      <c r="X36" s="598"/>
      <c r="Y36" s="598"/>
      <c r="Z36" s="598"/>
      <c r="AA36" s="598"/>
      <c r="AB36" s="598"/>
      <c r="AC36" s="598"/>
      <c r="AD36" s="598"/>
      <c r="AE36" s="598"/>
      <c r="AF36" s="598"/>
      <c r="AG36" s="598"/>
      <c r="AH36" s="598"/>
      <c r="AI36" s="598"/>
      <c r="AJ36" s="598"/>
      <c r="AK36" s="598"/>
      <c r="AL36" s="177"/>
      <c r="AM36" s="597" t="str">
        <f t="shared" si="0"/>
        <v/>
      </c>
      <c r="AN36" s="597"/>
      <c r="AO36" s="598"/>
      <c r="AP36" s="598"/>
      <c r="AQ36" s="598"/>
      <c r="AR36" s="598"/>
      <c r="AS36" s="598"/>
      <c r="AT36" s="598"/>
      <c r="AU36" s="598"/>
      <c r="AV36" s="598"/>
      <c r="AW36" s="598"/>
      <c r="AX36" s="598"/>
      <c r="AY36" s="598"/>
      <c r="AZ36" s="598"/>
      <c r="BA36" s="598"/>
      <c r="BB36" s="598"/>
      <c r="BC36" s="598"/>
      <c r="BD36" s="177"/>
      <c r="BE36" s="597" t="str">
        <f t="shared" si="1"/>
        <v/>
      </c>
      <c r="BF36" s="597"/>
      <c r="BG36" s="598"/>
      <c r="BH36" s="598"/>
      <c r="BI36" s="598"/>
      <c r="BJ36" s="598"/>
      <c r="BK36" s="598"/>
      <c r="BL36" s="598"/>
      <c r="BM36" s="598"/>
      <c r="BN36" s="598"/>
      <c r="BO36" s="598"/>
      <c r="BP36" s="598"/>
      <c r="BQ36" s="598"/>
      <c r="BR36" s="598"/>
      <c r="BS36" s="598"/>
      <c r="BT36" s="598"/>
      <c r="BU36" s="598"/>
      <c r="BV36" s="177"/>
      <c r="BW36" s="597">
        <f t="shared" si="2"/>
        <v>9</v>
      </c>
      <c r="BX36" s="597"/>
      <c r="BY36" s="598" t="str">
        <f>IF('各会計、関係団体の財政状況及び健全化判断比率'!B70="","",'各会計、関係団体の財政状況及び健全化判断比率'!B70)</f>
        <v>山形県市町村職員退職手当組合</v>
      </c>
      <c r="BZ36" s="598"/>
      <c r="CA36" s="598"/>
      <c r="CB36" s="598"/>
      <c r="CC36" s="598"/>
      <c r="CD36" s="598"/>
      <c r="CE36" s="598"/>
      <c r="CF36" s="598"/>
      <c r="CG36" s="598"/>
      <c r="CH36" s="598"/>
      <c r="CI36" s="598"/>
      <c r="CJ36" s="598"/>
      <c r="CK36" s="598"/>
      <c r="CL36" s="598"/>
      <c r="CM36" s="598"/>
      <c r="CN36" s="177"/>
      <c r="CO36" s="597">
        <f t="shared" si="3"/>
        <v>16</v>
      </c>
      <c r="CP36" s="597"/>
      <c r="CQ36" s="598" t="str">
        <f>IF('各会計、関係団体の財政状況及び健全化判断比率'!BS9="","",'各会計、関係団体の財政状況及び健全化判断比率'!BS9)</f>
        <v>山形県東村山郡中山町土地開発公社</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v>
      </c>
      <c r="DH36" s="599"/>
      <c r="DI36" s="204"/>
    </row>
    <row r="37" spans="1:113" ht="32.25" customHeight="1" x14ac:dyDescent="0.2">
      <c r="A37" s="177"/>
      <c r="B37" s="201"/>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77"/>
      <c r="U37" s="597" t="str">
        <f t="shared" si="4"/>
        <v/>
      </c>
      <c r="V37" s="597"/>
      <c r="W37" s="598"/>
      <c r="X37" s="598"/>
      <c r="Y37" s="598"/>
      <c r="Z37" s="598"/>
      <c r="AA37" s="598"/>
      <c r="AB37" s="598"/>
      <c r="AC37" s="598"/>
      <c r="AD37" s="598"/>
      <c r="AE37" s="598"/>
      <c r="AF37" s="598"/>
      <c r="AG37" s="598"/>
      <c r="AH37" s="598"/>
      <c r="AI37" s="598"/>
      <c r="AJ37" s="598"/>
      <c r="AK37" s="598"/>
      <c r="AL37" s="177"/>
      <c r="AM37" s="597" t="str">
        <f t="shared" si="0"/>
        <v/>
      </c>
      <c r="AN37" s="597"/>
      <c r="AO37" s="598"/>
      <c r="AP37" s="598"/>
      <c r="AQ37" s="598"/>
      <c r="AR37" s="598"/>
      <c r="AS37" s="598"/>
      <c r="AT37" s="598"/>
      <c r="AU37" s="598"/>
      <c r="AV37" s="598"/>
      <c r="AW37" s="598"/>
      <c r="AX37" s="598"/>
      <c r="AY37" s="598"/>
      <c r="AZ37" s="598"/>
      <c r="BA37" s="598"/>
      <c r="BB37" s="598"/>
      <c r="BC37" s="598"/>
      <c r="BD37" s="177"/>
      <c r="BE37" s="597" t="str">
        <f t="shared" si="1"/>
        <v/>
      </c>
      <c r="BF37" s="597"/>
      <c r="BG37" s="598"/>
      <c r="BH37" s="598"/>
      <c r="BI37" s="598"/>
      <c r="BJ37" s="598"/>
      <c r="BK37" s="598"/>
      <c r="BL37" s="598"/>
      <c r="BM37" s="598"/>
      <c r="BN37" s="598"/>
      <c r="BO37" s="598"/>
      <c r="BP37" s="598"/>
      <c r="BQ37" s="598"/>
      <c r="BR37" s="598"/>
      <c r="BS37" s="598"/>
      <c r="BT37" s="598"/>
      <c r="BU37" s="598"/>
      <c r="BV37" s="177"/>
      <c r="BW37" s="597">
        <f t="shared" si="2"/>
        <v>10</v>
      </c>
      <c r="BX37" s="597"/>
      <c r="BY37" s="598" t="str">
        <f>IF('各会計、関係団体の財政状況及び健全化判断比率'!B71="","",'各会計、関係団体の財政状況及び健全化判断比率'!B71)</f>
        <v>山形広域環境事務組合</v>
      </c>
      <c r="BZ37" s="598"/>
      <c r="CA37" s="598"/>
      <c r="CB37" s="598"/>
      <c r="CC37" s="598"/>
      <c r="CD37" s="598"/>
      <c r="CE37" s="598"/>
      <c r="CF37" s="598"/>
      <c r="CG37" s="598"/>
      <c r="CH37" s="598"/>
      <c r="CI37" s="598"/>
      <c r="CJ37" s="598"/>
      <c r="CK37" s="598"/>
      <c r="CL37" s="598"/>
      <c r="CM37" s="598"/>
      <c r="CN37" s="177"/>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204"/>
    </row>
    <row r="38" spans="1:113" ht="32.25" customHeight="1" x14ac:dyDescent="0.2">
      <c r="A38" s="177"/>
      <c r="B38" s="201"/>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77"/>
      <c r="U38" s="597" t="str">
        <f t="shared" si="4"/>
        <v/>
      </c>
      <c r="V38" s="597"/>
      <c r="W38" s="598"/>
      <c r="X38" s="598"/>
      <c r="Y38" s="598"/>
      <c r="Z38" s="598"/>
      <c r="AA38" s="598"/>
      <c r="AB38" s="598"/>
      <c r="AC38" s="598"/>
      <c r="AD38" s="598"/>
      <c r="AE38" s="598"/>
      <c r="AF38" s="598"/>
      <c r="AG38" s="598"/>
      <c r="AH38" s="598"/>
      <c r="AI38" s="598"/>
      <c r="AJ38" s="598"/>
      <c r="AK38" s="598"/>
      <c r="AL38" s="177"/>
      <c r="AM38" s="597" t="str">
        <f t="shared" si="0"/>
        <v/>
      </c>
      <c r="AN38" s="597"/>
      <c r="AO38" s="598"/>
      <c r="AP38" s="598"/>
      <c r="AQ38" s="598"/>
      <c r="AR38" s="598"/>
      <c r="AS38" s="598"/>
      <c r="AT38" s="598"/>
      <c r="AU38" s="598"/>
      <c r="AV38" s="598"/>
      <c r="AW38" s="598"/>
      <c r="AX38" s="598"/>
      <c r="AY38" s="598"/>
      <c r="AZ38" s="598"/>
      <c r="BA38" s="598"/>
      <c r="BB38" s="598"/>
      <c r="BC38" s="598"/>
      <c r="BD38" s="177"/>
      <c r="BE38" s="597" t="str">
        <f t="shared" si="1"/>
        <v/>
      </c>
      <c r="BF38" s="597"/>
      <c r="BG38" s="598"/>
      <c r="BH38" s="598"/>
      <c r="BI38" s="598"/>
      <c r="BJ38" s="598"/>
      <c r="BK38" s="598"/>
      <c r="BL38" s="598"/>
      <c r="BM38" s="598"/>
      <c r="BN38" s="598"/>
      <c r="BO38" s="598"/>
      <c r="BP38" s="598"/>
      <c r="BQ38" s="598"/>
      <c r="BR38" s="598"/>
      <c r="BS38" s="598"/>
      <c r="BT38" s="598"/>
      <c r="BU38" s="598"/>
      <c r="BV38" s="177"/>
      <c r="BW38" s="597">
        <f t="shared" si="2"/>
        <v>11</v>
      </c>
      <c r="BX38" s="597"/>
      <c r="BY38" s="598" t="str">
        <f>IF('各会計、関係団体の財政状況及び健全化判断比率'!B72="","",'各会計、関係団体の財政状況及び健全化判断比率'!B72)</f>
        <v>山形県後期高齢者医療広域連合（普通会計分）</v>
      </c>
      <c r="BZ38" s="598"/>
      <c r="CA38" s="598"/>
      <c r="CB38" s="598"/>
      <c r="CC38" s="598"/>
      <c r="CD38" s="598"/>
      <c r="CE38" s="598"/>
      <c r="CF38" s="598"/>
      <c r="CG38" s="598"/>
      <c r="CH38" s="598"/>
      <c r="CI38" s="598"/>
      <c r="CJ38" s="598"/>
      <c r="CK38" s="598"/>
      <c r="CL38" s="598"/>
      <c r="CM38" s="598"/>
      <c r="CN38" s="177"/>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204"/>
    </row>
    <row r="39" spans="1:113" ht="32.25" customHeight="1" x14ac:dyDescent="0.2">
      <c r="A39" s="177"/>
      <c r="B39" s="201"/>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77"/>
      <c r="U39" s="597" t="str">
        <f t="shared" si="4"/>
        <v/>
      </c>
      <c r="V39" s="597"/>
      <c r="W39" s="598"/>
      <c r="X39" s="598"/>
      <c r="Y39" s="598"/>
      <c r="Z39" s="598"/>
      <c r="AA39" s="598"/>
      <c r="AB39" s="598"/>
      <c r="AC39" s="598"/>
      <c r="AD39" s="598"/>
      <c r="AE39" s="598"/>
      <c r="AF39" s="598"/>
      <c r="AG39" s="598"/>
      <c r="AH39" s="598"/>
      <c r="AI39" s="598"/>
      <c r="AJ39" s="598"/>
      <c r="AK39" s="598"/>
      <c r="AL39" s="177"/>
      <c r="AM39" s="597" t="str">
        <f t="shared" si="0"/>
        <v/>
      </c>
      <c r="AN39" s="597"/>
      <c r="AO39" s="598"/>
      <c r="AP39" s="598"/>
      <c r="AQ39" s="598"/>
      <c r="AR39" s="598"/>
      <c r="AS39" s="598"/>
      <c r="AT39" s="598"/>
      <c r="AU39" s="598"/>
      <c r="AV39" s="598"/>
      <c r="AW39" s="598"/>
      <c r="AX39" s="598"/>
      <c r="AY39" s="598"/>
      <c r="AZ39" s="598"/>
      <c r="BA39" s="598"/>
      <c r="BB39" s="598"/>
      <c r="BC39" s="598"/>
      <c r="BD39" s="177"/>
      <c r="BE39" s="597" t="str">
        <f t="shared" si="1"/>
        <v/>
      </c>
      <c r="BF39" s="597"/>
      <c r="BG39" s="598"/>
      <c r="BH39" s="598"/>
      <c r="BI39" s="598"/>
      <c r="BJ39" s="598"/>
      <c r="BK39" s="598"/>
      <c r="BL39" s="598"/>
      <c r="BM39" s="598"/>
      <c r="BN39" s="598"/>
      <c r="BO39" s="598"/>
      <c r="BP39" s="598"/>
      <c r="BQ39" s="598"/>
      <c r="BR39" s="598"/>
      <c r="BS39" s="598"/>
      <c r="BT39" s="598"/>
      <c r="BU39" s="598"/>
      <c r="BV39" s="177"/>
      <c r="BW39" s="597">
        <f t="shared" si="2"/>
        <v>12</v>
      </c>
      <c r="BX39" s="597"/>
      <c r="BY39" s="598" t="str">
        <f>IF('各会計、関係団体の財政状況及び健全化判断比率'!B73="","",'各会計、関係団体の財政状況及び健全化判断比率'!B73)</f>
        <v>山形県後期高齢者医療広域連合（事業会計分）</v>
      </c>
      <c r="BZ39" s="598"/>
      <c r="CA39" s="598"/>
      <c r="CB39" s="598"/>
      <c r="CC39" s="598"/>
      <c r="CD39" s="598"/>
      <c r="CE39" s="598"/>
      <c r="CF39" s="598"/>
      <c r="CG39" s="598"/>
      <c r="CH39" s="598"/>
      <c r="CI39" s="598"/>
      <c r="CJ39" s="598"/>
      <c r="CK39" s="598"/>
      <c r="CL39" s="598"/>
      <c r="CM39" s="598"/>
      <c r="CN39" s="177"/>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204"/>
    </row>
    <row r="40" spans="1:113" ht="32.25" customHeight="1" x14ac:dyDescent="0.2">
      <c r="A40" s="177"/>
      <c r="B40" s="201"/>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77"/>
      <c r="U40" s="597" t="str">
        <f t="shared" si="4"/>
        <v/>
      </c>
      <c r="V40" s="597"/>
      <c r="W40" s="598"/>
      <c r="X40" s="598"/>
      <c r="Y40" s="598"/>
      <c r="Z40" s="598"/>
      <c r="AA40" s="598"/>
      <c r="AB40" s="598"/>
      <c r="AC40" s="598"/>
      <c r="AD40" s="598"/>
      <c r="AE40" s="598"/>
      <c r="AF40" s="598"/>
      <c r="AG40" s="598"/>
      <c r="AH40" s="598"/>
      <c r="AI40" s="598"/>
      <c r="AJ40" s="598"/>
      <c r="AK40" s="598"/>
      <c r="AL40" s="177"/>
      <c r="AM40" s="597" t="str">
        <f t="shared" si="0"/>
        <v/>
      </c>
      <c r="AN40" s="597"/>
      <c r="AO40" s="598"/>
      <c r="AP40" s="598"/>
      <c r="AQ40" s="598"/>
      <c r="AR40" s="598"/>
      <c r="AS40" s="598"/>
      <c r="AT40" s="598"/>
      <c r="AU40" s="598"/>
      <c r="AV40" s="598"/>
      <c r="AW40" s="598"/>
      <c r="AX40" s="598"/>
      <c r="AY40" s="598"/>
      <c r="AZ40" s="598"/>
      <c r="BA40" s="598"/>
      <c r="BB40" s="598"/>
      <c r="BC40" s="598"/>
      <c r="BD40" s="177"/>
      <c r="BE40" s="597" t="str">
        <f t="shared" si="1"/>
        <v/>
      </c>
      <c r="BF40" s="597"/>
      <c r="BG40" s="598"/>
      <c r="BH40" s="598"/>
      <c r="BI40" s="598"/>
      <c r="BJ40" s="598"/>
      <c r="BK40" s="598"/>
      <c r="BL40" s="598"/>
      <c r="BM40" s="598"/>
      <c r="BN40" s="598"/>
      <c r="BO40" s="598"/>
      <c r="BP40" s="598"/>
      <c r="BQ40" s="598"/>
      <c r="BR40" s="598"/>
      <c r="BS40" s="598"/>
      <c r="BT40" s="598"/>
      <c r="BU40" s="598"/>
      <c r="BV40" s="177"/>
      <c r="BW40" s="597">
        <f t="shared" si="2"/>
        <v>13</v>
      </c>
      <c r="BX40" s="597"/>
      <c r="BY40" s="598" t="str">
        <f>IF('各会計、関係団体の財政状況及び健全化判断比率'!B74="","",'各会計、関係団体の財政状況及び健全化判断比率'!B74)</f>
        <v>最上川中部水道企業団</v>
      </c>
      <c r="BZ40" s="598"/>
      <c r="CA40" s="598"/>
      <c r="CB40" s="598"/>
      <c r="CC40" s="598"/>
      <c r="CD40" s="598"/>
      <c r="CE40" s="598"/>
      <c r="CF40" s="598"/>
      <c r="CG40" s="598"/>
      <c r="CH40" s="598"/>
      <c r="CI40" s="598"/>
      <c r="CJ40" s="598"/>
      <c r="CK40" s="598"/>
      <c r="CL40" s="598"/>
      <c r="CM40" s="598"/>
      <c r="CN40" s="177"/>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204"/>
    </row>
    <row r="41" spans="1:113" ht="32.25" customHeight="1" x14ac:dyDescent="0.2">
      <c r="A41" s="177"/>
      <c r="B41" s="201"/>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77"/>
      <c r="U41" s="597" t="str">
        <f t="shared" si="4"/>
        <v/>
      </c>
      <c r="V41" s="597"/>
      <c r="W41" s="598"/>
      <c r="X41" s="598"/>
      <c r="Y41" s="598"/>
      <c r="Z41" s="598"/>
      <c r="AA41" s="598"/>
      <c r="AB41" s="598"/>
      <c r="AC41" s="598"/>
      <c r="AD41" s="598"/>
      <c r="AE41" s="598"/>
      <c r="AF41" s="598"/>
      <c r="AG41" s="598"/>
      <c r="AH41" s="598"/>
      <c r="AI41" s="598"/>
      <c r="AJ41" s="598"/>
      <c r="AK41" s="598"/>
      <c r="AL41" s="177"/>
      <c r="AM41" s="597" t="str">
        <f t="shared" si="0"/>
        <v/>
      </c>
      <c r="AN41" s="597"/>
      <c r="AO41" s="598"/>
      <c r="AP41" s="598"/>
      <c r="AQ41" s="598"/>
      <c r="AR41" s="598"/>
      <c r="AS41" s="598"/>
      <c r="AT41" s="598"/>
      <c r="AU41" s="598"/>
      <c r="AV41" s="598"/>
      <c r="AW41" s="598"/>
      <c r="AX41" s="598"/>
      <c r="AY41" s="598"/>
      <c r="AZ41" s="598"/>
      <c r="BA41" s="598"/>
      <c r="BB41" s="598"/>
      <c r="BC41" s="598"/>
      <c r="BD41" s="177"/>
      <c r="BE41" s="597" t="str">
        <f t="shared" si="1"/>
        <v/>
      </c>
      <c r="BF41" s="597"/>
      <c r="BG41" s="598"/>
      <c r="BH41" s="598"/>
      <c r="BI41" s="598"/>
      <c r="BJ41" s="598"/>
      <c r="BK41" s="598"/>
      <c r="BL41" s="598"/>
      <c r="BM41" s="598"/>
      <c r="BN41" s="598"/>
      <c r="BO41" s="598"/>
      <c r="BP41" s="598"/>
      <c r="BQ41" s="598"/>
      <c r="BR41" s="598"/>
      <c r="BS41" s="598"/>
      <c r="BT41" s="598"/>
      <c r="BU41" s="598"/>
      <c r="BV41" s="177"/>
      <c r="BW41" s="597" t="str">
        <f t="shared" si="2"/>
        <v/>
      </c>
      <c r="BX41" s="597"/>
      <c r="BY41" s="598" t="str">
        <f>IF('各会計、関係団体の財政状況及び健全化判断比率'!B75="","",'各会計、関係団体の財政状況及び健全化判断比率'!B75)</f>
        <v/>
      </c>
      <c r="BZ41" s="598"/>
      <c r="CA41" s="598"/>
      <c r="CB41" s="598"/>
      <c r="CC41" s="598"/>
      <c r="CD41" s="598"/>
      <c r="CE41" s="598"/>
      <c r="CF41" s="598"/>
      <c r="CG41" s="598"/>
      <c r="CH41" s="598"/>
      <c r="CI41" s="598"/>
      <c r="CJ41" s="598"/>
      <c r="CK41" s="598"/>
      <c r="CL41" s="598"/>
      <c r="CM41" s="598"/>
      <c r="CN41" s="177"/>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204"/>
    </row>
    <row r="42" spans="1:113" ht="32.25" customHeight="1" x14ac:dyDescent="0.2">
      <c r="B42" s="201"/>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77"/>
      <c r="U42" s="597" t="str">
        <f t="shared" si="4"/>
        <v/>
      </c>
      <c r="V42" s="597"/>
      <c r="W42" s="598"/>
      <c r="X42" s="598"/>
      <c r="Y42" s="598"/>
      <c r="Z42" s="598"/>
      <c r="AA42" s="598"/>
      <c r="AB42" s="598"/>
      <c r="AC42" s="598"/>
      <c r="AD42" s="598"/>
      <c r="AE42" s="598"/>
      <c r="AF42" s="598"/>
      <c r="AG42" s="598"/>
      <c r="AH42" s="598"/>
      <c r="AI42" s="598"/>
      <c r="AJ42" s="598"/>
      <c r="AK42" s="598"/>
      <c r="AL42" s="177"/>
      <c r="AM42" s="597" t="str">
        <f t="shared" si="0"/>
        <v/>
      </c>
      <c r="AN42" s="597"/>
      <c r="AO42" s="598"/>
      <c r="AP42" s="598"/>
      <c r="AQ42" s="598"/>
      <c r="AR42" s="598"/>
      <c r="AS42" s="598"/>
      <c r="AT42" s="598"/>
      <c r="AU42" s="598"/>
      <c r="AV42" s="598"/>
      <c r="AW42" s="598"/>
      <c r="AX42" s="598"/>
      <c r="AY42" s="598"/>
      <c r="AZ42" s="598"/>
      <c r="BA42" s="598"/>
      <c r="BB42" s="598"/>
      <c r="BC42" s="598"/>
      <c r="BD42" s="177"/>
      <c r="BE42" s="597" t="str">
        <f t="shared" si="1"/>
        <v/>
      </c>
      <c r="BF42" s="597"/>
      <c r="BG42" s="598"/>
      <c r="BH42" s="598"/>
      <c r="BI42" s="598"/>
      <c r="BJ42" s="598"/>
      <c r="BK42" s="598"/>
      <c r="BL42" s="598"/>
      <c r="BM42" s="598"/>
      <c r="BN42" s="598"/>
      <c r="BO42" s="598"/>
      <c r="BP42" s="598"/>
      <c r="BQ42" s="598"/>
      <c r="BR42" s="598"/>
      <c r="BS42" s="598"/>
      <c r="BT42" s="598"/>
      <c r="BU42" s="598"/>
      <c r="BV42" s="177"/>
      <c r="BW42" s="597" t="str">
        <f t="shared" si="2"/>
        <v/>
      </c>
      <c r="BX42" s="597"/>
      <c r="BY42" s="598" t="str">
        <f>IF('各会計、関係団体の財政状況及び健全化判断比率'!B76="","",'各会計、関係団体の財政状況及び健全化判断比率'!B76)</f>
        <v/>
      </c>
      <c r="BZ42" s="598"/>
      <c r="CA42" s="598"/>
      <c r="CB42" s="598"/>
      <c r="CC42" s="598"/>
      <c r="CD42" s="598"/>
      <c r="CE42" s="598"/>
      <c r="CF42" s="598"/>
      <c r="CG42" s="598"/>
      <c r="CH42" s="598"/>
      <c r="CI42" s="598"/>
      <c r="CJ42" s="598"/>
      <c r="CK42" s="598"/>
      <c r="CL42" s="598"/>
      <c r="CM42" s="598"/>
      <c r="CN42" s="177"/>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204"/>
    </row>
    <row r="43" spans="1:113" ht="32.25" customHeight="1" x14ac:dyDescent="0.2">
      <c r="B43" s="201"/>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77"/>
      <c r="U43" s="597" t="str">
        <f t="shared" si="4"/>
        <v/>
      </c>
      <c r="V43" s="597"/>
      <c r="W43" s="598"/>
      <c r="X43" s="598"/>
      <c r="Y43" s="598"/>
      <c r="Z43" s="598"/>
      <c r="AA43" s="598"/>
      <c r="AB43" s="598"/>
      <c r="AC43" s="598"/>
      <c r="AD43" s="598"/>
      <c r="AE43" s="598"/>
      <c r="AF43" s="598"/>
      <c r="AG43" s="598"/>
      <c r="AH43" s="598"/>
      <c r="AI43" s="598"/>
      <c r="AJ43" s="598"/>
      <c r="AK43" s="598"/>
      <c r="AL43" s="177"/>
      <c r="AM43" s="597" t="str">
        <f t="shared" si="0"/>
        <v/>
      </c>
      <c r="AN43" s="597"/>
      <c r="AO43" s="598"/>
      <c r="AP43" s="598"/>
      <c r="AQ43" s="598"/>
      <c r="AR43" s="598"/>
      <c r="AS43" s="598"/>
      <c r="AT43" s="598"/>
      <c r="AU43" s="598"/>
      <c r="AV43" s="598"/>
      <c r="AW43" s="598"/>
      <c r="AX43" s="598"/>
      <c r="AY43" s="598"/>
      <c r="AZ43" s="598"/>
      <c r="BA43" s="598"/>
      <c r="BB43" s="598"/>
      <c r="BC43" s="598"/>
      <c r="BD43" s="177"/>
      <c r="BE43" s="597" t="str">
        <f t="shared" si="1"/>
        <v/>
      </c>
      <c r="BF43" s="597"/>
      <c r="BG43" s="598"/>
      <c r="BH43" s="598"/>
      <c r="BI43" s="598"/>
      <c r="BJ43" s="598"/>
      <c r="BK43" s="598"/>
      <c r="BL43" s="598"/>
      <c r="BM43" s="598"/>
      <c r="BN43" s="598"/>
      <c r="BO43" s="598"/>
      <c r="BP43" s="598"/>
      <c r="BQ43" s="598"/>
      <c r="BR43" s="598"/>
      <c r="BS43" s="598"/>
      <c r="BT43" s="598"/>
      <c r="BU43" s="598"/>
      <c r="BV43" s="177"/>
      <c r="BW43" s="597" t="str">
        <f t="shared" si="2"/>
        <v/>
      </c>
      <c r="BX43" s="597"/>
      <c r="BY43" s="598" t="str">
        <f>IF('各会計、関係団体の財政状況及び健全化判断比率'!B77="","",'各会計、関係団体の財政状況及び健全化判断比率'!B77)</f>
        <v/>
      </c>
      <c r="BZ43" s="598"/>
      <c r="CA43" s="598"/>
      <c r="CB43" s="598"/>
      <c r="CC43" s="598"/>
      <c r="CD43" s="598"/>
      <c r="CE43" s="598"/>
      <c r="CF43" s="598"/>
      <c r="CG43" s="598"/>
      <c r="CH43" s="598"/>
      <c r="CI43" s="598"/>
      <c r="CJ43" s="598"/>
      <c r="CK43" s="598"/>
      <c r="CL43" s="598"/>
      <c r="CM43" s="598"/>
      <c r="CN43" s="177"/>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204"/>
    </row>
    <row r="44" spans="1:113" ht="13.5" customHeight="1" thickBot="1" x14ac:dyDescent="0.25">
      <c r="B44" s="205"/>
      <c r="C44" s="206"/>
      <c r="D44" s="206"/>
      <c r="E44" s="206"/>
      <c r="F44" s="206"/>
      <c r="G44" s="206"/>
      <c r="H44" s="206"/>
      <c r="I44" s="206"/>
      <c r="J44" s="206"/>
      <c r="K44" s="206"/>
      <c r="L44" s="206"/>
      <c r="M44" s="206"/>
      <c r="N44" s="206"/>
      <c r="O44" s="206"/>
      <c r="P44" s="206"/>
      <c r="Q44" s="206"/>
      <c r="R44" s="206"/>
      <c r="S44" s="206"/>
      <c r="T44" s="206"/>
      <c r="U44" s="206"/>
      <c r="V44" s="206"/>
      <c r="W44" s="206"/>
      <c r="X44" s="206"/>
      <c r="Y44" s="206"/>
      <c r="Z44" s="206"/>
      <c r="AA44" s="206"/>
      <c r="AB44" s="206"/>
      <c r="AC44" s="206"/>
      <c r="AD44" s="206"/>
      <c r="AE44" s="206"/>
      <c r="AF44" s="206"/>
      <c r="AG44" s="206"/>
      <c r="AH44" s="206"/>
      <c r="AI44" s="206"/>
      <c r="AJ44" s="206"/>
      <c r="AK44" s="206"/>
      <c r="AL44" s="206"/>
      <c r="AM44" s="206"/>
      <c r="AN44" s="206"/>
      <c r="AO44" s="206"/>
      <c r="AP44" s="206"/>
      <c r="AQ44" s="206"/>
      <c r="AR44" s="206"/>
      <c r="AS44" s="206"/>
      <c r="AT44" s="206"/>
      <c r="AU44" s="206"/>
      <c r="AV44" s="206"/>
      <c r="AW44" s="206"/>
      <c r="AX44" s="206"/>
      <c r="AY44" s="206"/>
      <c r="AZ44" s="206"/>
      <c r="BA44" s="206"/>
      <c r="BB44" s="206"/>
      <c r="BC44" s="206"/>
      <c r="BD44" s="206"/>
      <c r="BE44" s="206"/>
      <c r="BF44" s="206"/>
      <c r="BG44" s="206"/>
      <c r="BH44" s="206"/>
      <c r="BI44" s="206"/>
      <c r="BJ44" s="206"/>
      <c r="BK44" s="206"/>
      <c r="BL44" s="206"/>
      <c r="BM44" s="206"/>
      <c r="BN44" s="206"/>
      <c r="BO44" s="206"/>
      <c r="BP44" s="206"/>
      <c r="BQ44" s="206"/>
      <c r="BR44" s="206"/>
      <c r="BS44" s="206"/>
      <c r="BT44" s="206"/>
      <c r="BU44" s="206"/>
      <c r="BV44" s="206"/>
      <c r="BW44" s="206"/>
      <c r="BX44" s="206"/>
      <c r="BY44" s="206"/>
      <c r="BZ44" s="206"/>
      <c r="CA44" s="206"/>
      <c r="CB44" s="206"/>
      <c r="CC44" s="206"/>
      <c r="CD44" s="206"/>
      <c r="CE44" s="206"/>
      <c r="CF44" s="206"/>
      <c r="CG44" s="206"/>
      <c r="CH44" s="206"/>
      <c r="CI44" s="206"/>
      <c r="CJ44" s="206"/>
      <c r="CK44" s="206"/>
      <c r="CL44" s="206"/>
      <c r="CM44" s="206"/>
      <c r="CN44" s="206"/>
      <c r="CO44" s="206"/>
      <c r="CP44" s="206"/>
      <c r="CQ44" s="206"/>
      <c r="CR44" s="206"/>
      <c r="CS44" s="206"/>
      <c r="CT44" s="206"/>
      <c r="CU44" s="206"/>
      <c r="CV44" s="206"/>
      <c r="CW44" s="206"/>
      <c r="CX44" s="206"/>
      <c r="CY44" s="206"/>
      <c r="CZ44" s="206"/>
      <c r="DA44" s="206"/>
      <c r="DB44" s="206"/>
      <c r="DC44" s="206"/>
      <c r="DD44" s="206"/>
      <c r="DE44" s="206"/>
      <c r="DF44" s="206"/>
      <c r="DG44" s="206"/>
      <c r="DH44" s="206"/>
      <c r="DI44" s="207"/>
    </row>
    <row r="45" spans="1:113" x14ac:dyDescent="0.2"/>
    <row r="46" spans="1:113" x14ac:dyDescent="0.2">
      <c r="B46" s="176" t="s">
        <v>209</v>
      </c>
      <c r="E46" s="600" t="s">
        <v>210</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2">
      <c r="E47" s="600" t="s">
        <v>211</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2">
      <c r="E48" s="600" t="s">
        <v>212</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2">
      <c r="E49" s="601" t="s">
        <v>213</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2">
      <c r="E50" s="600" t="s">
        <v>214</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2">
      <c r="E51" s="600" t="s">
        <v>215</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2">
      <c r="E52" s="600" t="s">
        <v>216</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2">
      <c r="E53" s="600" t="s">
        <v>217</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2"/>
    <row r="55" spans="5:113" x14ac:dyDescent="0.2"/>
    <row r="56" spans="5:113" x14ac:dyDescent="0.2"/>
  </sheetData>
  <sheetProtection algorithmName="SHA-512" hashValue="o8QIhZyHOklLb4pk39yglLNQ5q+LELgpTLWMhMTNSoN8Q1wOGLTLCiOsDSclf2WrNrK1sAFq9L/KgXniXhYOHg==" saltValue="Doy5J/LySKNIdcmLSidFN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2"/>
  <cols>
    <col min="1" max="1" width="1.6640625" style="210" customWidth="1"/>
    <col min="2" max="2" width="2.33203125" style="210" customWidth="1"/>
    <col min="3" max="16" width="2.6640625" style="210" customWidth="1"/>
    <col min="17" max="17" width="2.33203125" style="210" customWidth="1"/>
    <col min="18" max="95" width="1.6640625" style="210" customWidth="1"/>
    <col min="96" max="133" width="1.6640625" style="222" customWidth="1"/>
    <col min="134" max="143" width="1.6640625" style="210" customWidth="1"/>
    <col min="144" max="16384" width="0" style="210" hidden="1"/>
  </cols>
  <sheetData>
    <row r="1" spans="2:143" ht="22.5" customHeight="1" thickBot="1" x14ac:dyDescent="0.25">
      <c r="B1" s="208"/>
      <c r="C1" s="209"/>
      <c r="D1" s="209"/>
      <c r="E1" s="209"/>
      <c r="F1" s="209"/>
      <c r="G1" s="209"/>
      <c r="H1" s="209"/>
      <c r="I1" s="209"/>
      <c r="J1" s="209"/>
      <c r="K1" s="209"/>
      <c r="L1" s="209"/>
      <c r="M1" s="209"/>
      <c r="N1" s="209"/>
      <c r="O1" s="209"/>
      <c r="P1" s="209"/>
      <c r="Q1" s="209"/>
      <c r="R1" s="209"/>
      <c r="S1" s="209"/>
      <c r="T1" s="209"/>
      <c r="U1" s="209"/>
      <c r="V1" s="209"/>
      <c r="W1" s="209"/>
      <c r="X1" s="209"/>
      <c r="Y1" s="209"/>
      <c r="Z1" s="209"/>
      <c r="AA1" s="209"/>
      <c r="AB1" s="209"/>
      <c r="AC1" s="209"/>
      <c r="AD1" s="209"/>
      <c r="AE1" s="209"/>
      <c r="AF1" s="209"/>
      <c r="AG1" s="209"/>
      <c r="AH1" s="209"/>
      <c r="AI1" s="209"/>
      <c r="AJ1" s="209"/>
      <c r="AK1" s="209"/>
      <c r="AL1" s="209"/>
      <c r="AM1" s="209"/>
      <c r="AN1" s="209"/>
      <c r="AO1" s="209"/>
      <c r="AP1" s="209"/>
      <c r="AQ1" s="209"/>
      <c r="AR1" s="209"/>
      <c r="AS1" s="209"/>
      <c r="AT1" s="209"/>
      <c r="AU1" s="209"/>
      <c r="AV1" s="209"/>
      <c r="AW1" s="209"/>
      <c r="AX1" s="209"/>
      <c r="AY1" s="209"/>
      <c r="AZ1" s="209"/>
      <c r="BA1" s="209"/>
      <c r="BB1" s="209"/>
      <c r="BC1" s="209"/>
      <c r="BD1" s="209"/>
      <c r="BE1" s="209"/>
      <c r="BF1" s="209"/>
      <c r="BG1" s="209"/>
      <c r="BH1" s="209"/>
      <c r="BI1" s="209"/>
      <c r="BJ1" s="209"/>
      <c r="BK1" s="209"/>
      <c r="BL1" s="209"/>
      <c r="BM1" s="209"/>
      <c r="BN1" s="209"/>
      <c r="BO1" s="209"/>
      <c r="BP1" s="209"/>
      <c r="BQ1" s="209"/>
      <c r="BR1" s="209"/>
      <c r="BS1" s="209"/>
      <c r="BT1" s="209"/>
      <c r="BU1" s="209"/>
      <c r="BV1" s="209"/>
      <c r="BW1" s="209"/>
      <c r="BX1" s="209"/>
      <c r="BY1" s="209"/>
      <c r="BZ1" s="209"/>
      <c r="CA1" s="209"/>
      <c r="CB1" s="209"/>
      <c r="CC1" s="209"/>
      <c r="CD1" s="209"/>
      <c r="CE1" s="209"/>
      <c r="CF1" s="209"/>
      <c r="CG1" s="209"/>
      <c r="CH1" s="209"/>
      <c r="CI1" s="209"/>
      <c r="CJ1" s="209"/>
      <c r="CK1" s="209"/>
      <c r="CL1" s="209"/>
      <c r="CM1" s="209"/>
      <c r="CN1" s="209"/>
      <c r="CO1" s="209"/>
      <c r="CP1" s="209"/>
      <c r="CQ1" s="209"/>
      <c r="CR1" s="209"/>
      <c r="CS1" s="209"/>
      <c r="CT1" s="209"/>
      <c r="CU1" s="209"/>
      <c r="CV1" s="209"/>
      <c r="CW1" s="209"/>
      <c r="CX1" s="209"/>
      <c r="CY1" s="209"/>
      <c r="CZ1" s="209"/>
      <c r="DA1" s="209"/>
      <c r="DB1" s="209"/>
      <c r="DC1" s="209"/>
      <c r="DD1" s="209"/>
      <c r="DE1" s="209"/>
      <c r="DF1" s="209"/>
      <c r="DG1" s="209"/>
      <c r="DH1" s="602" t="s">
        <v>218</v>
      </c>
      <c r="DI1" s="603"/>
      <c r="DJ1" s="603"/>
      <c r="DK1" s="603"/>
      <c r="DL1" s="603"/>
      <c r="DM1" s="603"/>
      <c r="DN1" s="604"/>
      <c r="DO1" s="210"/>
      <c r="DP1" s="602" t="s">
        <v>219</v>
      </c>
      <c r="DQ1" s="603"/>
      <c r="DR1" s="603"/>
      <c r="DS1" s="603"/>
      <c r="DT1" s="603"/>
      <c r="DU1" s="603"/>
      <c r="DV1" s="603"/>
      <c r="DW1" s="603"/>
      <c r="DX1" s="603"/>
      <c r="DY1" s="603"/>
      <c r="DZ1" s="603"/>
      <c r="EA1" s="603"/>
      <c r="EB1" s="603"/>
      <c r="EC1" s="604"/>
      <c r="ED1" s="209"/>
      <c r="EE1" s="209"/>
      <c r="EF1" s="209"/>
      <c r="EG1" s="209"/>
      <c r="EH1" s="209"/>
      <c r="EI1" s="209"/>
      <c r="EJ1" s="209"/>
      <c r="EK1" s="209"/>
      <c r="EL1" s="209"/>
      <c r="EM1" s="209"/>
    </row>
    <row r="2" spans="2:143" ht="22.5" customHeight="1" x14ac:dyDescent="0.2">
      <c r="B2" s="211" t="s">
        <v>220</v>
      </c>
      <c r="R2" s="212"/>
      <c r="S2" s="212"/>
      <c r="T2" s="212"/>
      <c r="U2" s="212"/>
      <c r="V2" s="212"/>
      <c r="W2" s="212"/>
      <c r="X2" s="212"/>
      <c r="Y2" s="212"/>
      <c r="Z2" s="212"/>
      <c r="AA2" s="212"/>
      <c r="AB2" s="212"/>
      <c r="AC2" s="212"/>
      <c r="AE2" s="213"/>
      <c r="AF2" s="213"/>
      <c r="AG2" s="213"/>
      <c r="AH2" s="213"/>
      <c r="AI2" s="213"/>
      <c r="AJ2" s="212"/>
      <c r="AK2" s="212"/>
      <c r="AL2" s="212"/>
      <c r="AM2" s="212"/>
      <c r="AN2" s="212"/>
      <c r="AO2" s="212"/>
      <c r="AP2" s="212"/>
      <c r="CD2" s="209"/>
      <c r="CE2" s="209"/>
      <c r="CF2" s="209"/>
      <c r="CG2" s="209"/>
      <c r="CH2" s="209"/>
      <c r="CI2" s="209"/>
      <c r="CJ2" s="209"/>
      <c r="CK2" s="209"/>
      <c r="CL2" s="209"/>
      <c r="CM2" s="209"/>
      <c r="CN2" s="209"/>
      <c r="CO2" s="209"/>
      <c r="CP2" s="209"/>
      <c r="CQ2" s="209"/>
      <c r="CR2" s="209"/>
      <c r="CS2" s="209"/>
      <c r="CT2" s="209"/>
      <c r="CU2" s="209"/>
      <c r="CV2" s="209"/>
      <c r="CW2" s="209"/>
      <c r="CX2" s="209"/>
      <c r="CY2" s="209"/>
      <c r="CZ2" s="209"/>
      <c r="DA2" s="209"/>
      <c r="DB2" s="209"/>
      <c r="DC2" s="209"/>
      <c r="DD2" s="209"/>
      <c r="DE2" s="209"/>
      <c r="DF2" s="209"/>
      <c r="DG2" s="209"/>
      <c r="DH2" s="209"/>
      <c r="DI2" s="209"/>
      <c r="DJ2" s="209"/>
      <c r="DK2" s="209"/>
      <c r="DL2" s="209"/>
      <c r="DM2" s="209"/>
      <c r="DN2" s="209"/>
      <c r="DO2" s="209"/>
      <c r="DP2" s="209"/>
      <c r="DQ2" s="209"/>
      <c r="DR2" s="209"/>
      <c r="DS2" s="209"/>
      <c r="DT2" s="209"/>
      <c r="DU2" s="209"/>
      <c r="DV2" s="209"/>
      <c r="DW2" s="209"/>
      <c r="DX2" s="209"/>
      <c r="DY2" s="209"/>
      <c r="DZ2" s="209"/>
      <c r="EA2" s="209"/>
      <c r="EB2" s="209"/>
      <c r="EC2" s="209"/>
    </row>
    <row r="3" spans="2:143" ht="11.25" customHeight="1" x14ac:dyDescent="0.2">
      <c r="B3" s="605" t="s">
        <v>221</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222</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223</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2">
      <c r="B4" s="605" t="s">
        <v>1</v>
      </c>
      <c r="C4" s="606"/>
      <c r="D4" s="606"/>
      <c r="E4" s="606"/>
      <c r="F4" s="606"/>
      <c r="G4" s="606"/>
      <c r="H4" s="606"/>
      <c r="I4" s="606"/>
      <c r="J4" s="606"/>
      <c r="K4" s="606"/>
      <c r="L4" s="606"/>
      <c r="M4" s="606"/>
      <c r="N4" s="606"/>
      <c r="O4" s="606"/>
      <c r="P4" s="606"/>
      <c r="Q4" s="607"/>
      <c r="R4" s="605" t="s">
        <v>224</v>
      </c>
      <c r="S4" s="606"/>
      <c r="T4" s="606"/>
      <c r="U4" s="606"/>
      <c r="V4" s="606"/>
      <c r="W4" s="606"/>
      <c r="X4" s="606"/>
      <c r="Y4" s="607"/>
      <c r="Z4" s="605" t="s">
        <v>225</v>
      </c>
      <c r="AA4" s="606"/>
      <c r="AB4" s="606"/>
      <c r="AC4" s="607"/>
      <c r="AD4" s="605" t="s">
        <v>226</v>
      </c>
      <c r="AE4" s="606"/>
      <c r="AF4" s="606"/>
      <c r="AG4" s="606"/>
      <c r="AH4" s="606"/>
      <c r="AI4" s="606"/>
      <c r="AJ4" s="606"/>
      <c r="AK4" s="607"/>
      <c r="AL4" s="605" t="s">
        <v>225</v>
      </c>
      <c r="AM4" s="606"/>
      <c r="AN4" s="606"/>
      <c r="AO4" s="607"/>
      <c r="AP4" s="608" t="s">
        <v>227</v>
      </c>
      <c r="AQ4" s="608"/>
      <c r="AR4" s="608"/>
      <c r="AS4" s="608"/>
      <c r="AT4" s="608"/>
      <c r="AU4" s="608"/>
      <c r="AV4" s="608"/>
      <c r="AW4" s="608"/>
      <c r="AX4" s="608"/>
      <c r="AY4" s="608"/>
      <c r="AZ4" s="608"/>
      <c r="BA4" s="608"/>
      <c r="BB4" s="608"/>
      <c r="BC4" s="608"/>
      <c r="BD4" s="608"/>
      <c r="BE4" s="608"/>
      <c r="BF4" s="608"/>
      <c r="BG4" s="608" t="s">
        <v>228</v>
      </c>
      <c r="BH4" s="608"/>
      <c r="BI4" s="608"/>
      <c r="BJ4" s="608"/>
      <c r="BK4" s="608"/>
      <c r="BL4" s="608"/>
      <c r="BM4" s="608"/>
      <c r="BN4" s="608"/>
      <c r="BO4" s="608" t="s">
        <v>225</v>
      </c>
      <c r="BP4" s="608"/>
      <c r="BQ4" s="608"/>
      <c r="BR4" s="608"/>
      <c r="BS4" s="608" t="s">
        <v>229</v>
      </c>
      <c r="BT4" s="608"/>
      <c r="BU4" s="608"/>
      <c r="BV4" s="608"/>
      <c r="BW4" s="608"/>
      <c r="BX4" s="608"/>
      <c r="BY4" s="608"/>
      <c r="BZ4" s="608"/>
      <c r="CA4" s="608"/>
      <c r="CB4" s="608"/>
      <c r="CD4" s="605" t="s">
        <v>230</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2">
      <c r="B5" s="609" t="s">
        <v>231</v>
      </c>
      <c r="C5" s="610"/>
      <c r="D5" s="610"/>
      <c r="E5" s="610"/>
      <c r="F5" s="610"/>
      <c r="G5" s="610"/>
      <c r="H5" s="610"/>
      <c r="I5" s="610"/>
      <c r="J5" s="610"/>
      <c r="K5" s="610"/>
      <c r="L5" s="610"/>
      <c r="M5" s="610"/>
      <c r="N5" s="610"/>
      <c r="O5" s="610"/>
      <c r="P5" s="610"/>
      <c r="Q5" s="611"/>
      <c r="R5" s="612">
        <v>1045611</v>
      </c>
      <c r="S5" s="613"/>
      <c r="T5" s="613"/>
      <c r="U5" s="613"/>
      <c r="V5" s="613"/>
      <c r="W5" s="613"/>
      <c r="X5" s="613"/>
      <c r="Y5" s="614"/>
      <c r="Z5" s="615">
        <v>18.399999999999999</v>
      </c>
      <c r="AA5" s="615"/>
      <c r="AB5" s="615"/>
      <c r="AC5" s="615"/>
      <c r="AD5" s="616">
        <v>1045611</v>
      </c>
      <c r="AE5" s="616"/>
      <c r="AF5" s="616"/>
      <c r="AG5" s="616"/>
      <c r="AH5" s="616"/>
      <c r="AI5" s="616"/>
      <c r="AJ5" s="616"/>
      <c r="AK5" s="616"/>
      <c r="AL5" s="617">
        <v>31.4</v>
      </c>
      <c r="AM5" s="618"/>
      <c r="AN5" s="618"/>
      <c r="AO5" s="619"/>
      <c r="AP5" s="609" t="s">
        <v>232</v>
      </c>
      <c r="AQ5" s="610"/>
      <c r="AR5" s="610"/>
      <c r="AS5" s="610"/>
      <c r="AT5" s="610"/>
      <c r="AU5" s="610"/>
      <c r="AV5" s="610"/>
      <c r="AW5" s="610"/>
      <c r="AX5" s="610"/>
      <c r="AY5" s="610"/>
      <c r="AZ5" s="610"/>
      <c r="BA5" s="610"/>
      <c r="BB5" s="610"/>
      <c r="BC5" s="610"/>
      <c r="BD5" s="610"/>
      <c r="BE5" s="610"/>
      <c r="BF5" s="611"/>
      <c r="BG5" s="623">
        <v>1028916</v>
      </c>
      <c r="BH5" s="624"/>
      <c r="BI5" s="624"/>
      <c r="BJ5" s="624"/>
      <c r="BK5" s="624"/>
      <c r="BL5" s="624"/>
      <c r="BM5" s="624"/>
      <c r="BN5" s="625"/>
      <c r="BO5" s="626">
        <v>98.4</v>
      </c>
      <c r="BP5" s="626"/>
      <c r="BQ5" s="626"/>
      <c r="BR5" s="626"/>
      <c r="BS5" s="627">
        <v>4071</v>
      </c>
      <c r="BT5" s="627"/>
      <c r="BU5" s="627"/>
      <c r="BV5" s="627"/>
      <c r="BW5" s="627"/>
      <c r="BX5" s="627"/>
      <c r="BY5" s="627"/>
      <c r="BZ5" s="627"/>
      <c r="CA5" s="627"/>
      <c r="CB5" s="631"/>
      <c r="CD5" s="605" t="s">
        <v>227</v>
      </c>
      <c r="CE5" s="606"/>
      <c r="CF5" s="606"/>
      <c r="CG5" s="606"/>
      <c r="CH5" s="606"/>
      <c r="CI5" s="606"/>
      <c r="CJ5" s="606"/>
      <c r="CK5" s="606"/>
      <c r="CL5" s="606"/>
      <c r="CM5" s="606"/>
      <c r="CN5" s="606"/>
      <c r="CO5" s="606"/>
      <c r="CP5" s="606"/>
      <c r="CQ5" s="607"/>
      <c r="CR5" s="605" t="s">
        <v>233</v>
      </c>
      <c r="CS5" s="606"/>
      <c r="CT5" s="606"/>
      <c r="CU5" s="606"/>
      <c r="CV5" s="606"/>
      <c r="CW5" s="606"/>
      <c r="CX5" s="606"/>
      <c r="CY5" s="607"/>
      <c r="CZ5" s="605" t="s">
        <v>225</v>
      </c>
      <c r="DA5" s="606"/>
      <c r="DB5" s="606"/>
      <c r="DC5" s="607"/>
      <c r="DD5" s="605" t="s">
        <v>234</v>
      </c>
      <c r="DE5" s="606"/>
      <c r="DF5" s="606"/>
      <c r="DG5" s="606"/>
      <c r="DH5" s="606"/>
      <c r="DI5" s="606"/>
      <c r="DJ5" s="606"/>
      <c r="DK5" s="606"/>
      <c r="DL5" s="606"/>
      <c r="DM5" s="606"/>
      <c r="DN5" s="606"/>
      <c r="DO5" s="606"/>
      <c r="DP5" s="607"/>
      <c r="DQ5" s="605" t="s">
        <v>235</v>
      </c>
      <c r="DR5" s="606"/>
      <c r="DS5" s="606"/>
      <c r="DT5" s="606"/>
      <c r="DU5" s="606"/>
      <c r="DV5" s="606"/>
      <c r="DW5" s="606"/>
      <c r="DX5" s="606"/>
      <c r="DY5" s="606"/>
      <c r="DZ5" s="606"/>
      <c r="EA5" s="606"/>
      <c r="EB5" s="606"/>
      <c r="EC5" s="607"/>
    </row>
    <row r="6" spans="2:143" ht="11.25" customHeight="1" x14ac:dyDescent="0.2">
      <c r="B6" s="620" t="s">
        <v>236</v>
      </c>
      <c r="C6" s="621"/>
      <c r="D6" s="621"/>
      <c r="E6" s="621"/>
      <c r="F6" s="621"/>
      <c r="G6" s="621"/>
      <c r="H6" s="621"/>
      <c r="I6" s="621"/>
      <c r="J6" s="621"/>
      <c r="K6" s="621"/>
      <c r="L6" s="621"/>
      <c r="M6" s="621"/>
      <c r="N6" s="621"/>
      <c r="O6" s="621"/>
      <c r="P6" s="621"/>
      <c r="Q6" s="622"/>
      <c r="R6" s="623">
        <v>43015</v>
      </c>
      <c r="S6" s="624"/>
      <c r="T6" s="624"/>
      <c r="U6" s="624"/>
      <c r="V6" s="624"/>
      <c r="W6" s="624"/>
      <c r="X6" s="624"/>
      <c r="Y6" s="625"/>
      <c r="Z6" s="626">
        <v>0.8</v>
      </c>
      <c r="AA6" s="626"/>
      <c r="AB6" s="626"/>
      <c r="AC6" s="626"/>
      <c r="AD6" s="627">
        <v>43015</v>
      </c>
      <c r="AE6" s="627"/>
      <c r="AF6" s="627"/>
      <c r="AG6" s="627"/>
      <c r="AH6" s="627"/>
      <c r="AI6" s="627"/>
      <c r="AJ6" s="627"/>
      <c r="AK6" s="627"/>
      <c r="AL6" s="628">
        <v>1.3</v>
      </c>
      <c r="AM6" s="629"/>
      <c r="AN6" s="629"/>
      <c r="AO6" s="630"/>
      <c r="AP6" s="620" t="s">
        <v>237</v>
      </c>
      <c r="AQ6" s="621"/>
      <c r="AR6" s="621"/>
      <c r="AS6" s="621"/>
      <c r="AT6" s="621"/>
      <c r="AU6" s="621"/>
      <c r="AV6" s="621"/>
      <c r="AW6" s="621"/>
      <c r="AX6" s="621"/>
      <c r="AY6" s="621"/>
      <c r="AZ6" s="621"/>
      <c r="BA6" s="621"/>
      <c r="BB6" s="621"/>
      <c r="BC6" s="621"/>
      <c r="BD6" s="621"/>
      <c r="BE6" s="621"/>
      <c r="BF6" s="622"/>
      <c r="BG6" s="623">
        <v>1028916</v>
      </c>
      <c r="BH6" s="624"/>
      <c r="BI6" s="624"/>
      <c r="BJ6" s="624"/>
      <c r="BK6" s="624"/>
      <c r="BL6" s="624"/>
      <c r="BM6" s="624"/>
      <c r="BN6" s="625"/>
      <c r="BO6" s="626">
        <v>98.4</v>
      </c>
      <c r="BP6" s="626"/>
      <c r="BQ6" s="626"/>
      <c r="BR6" s="626"/>
      <c r="BS6" s="627">
        <v>4071</v>
      </c>
      <c r="BT6" s="627"/>
      <c r="BU6" s="627"/>
      <c r="BV6" s="627"/>
      <c r="BW6" s="627"/>
      <c r="BX6" s="627"/>
      <c r="BY6" s="627"/>
      <c r="BZ6" s="627"/>
      <c r="CA6" s="627"/>
      <c r="CB6" s="631"/>
      <c r="CD6" s="609" t="s">
        <v>238</v>
      </c>
      <c r="CE6" s="610"/>
      <c r="CF6" s="610"/>
      <c r="CG6" s="610"/>
      <c r="CH6" s="610"/>
      <c r="CI6" s="610"/>
      <c r="CJ6" s="610"/>
      <c r="CK6" s="610"/>
      <c r="CL6" s="610"/>
      <c r="CM6" s="610"/>
      <c r="CN6" s="610"/>
      <c r="CO6" s="610"/>
      <c r="CP6" s="610"/>
      <c r="CQ6" s="611"/>
      <c r="CR6" s="623">
        <v>73311</v>
      </c>
      <c r="CS6" s="624"/>
      <c r="CT6" s="624"/>
      <c r="CU6" s="624"/>
      <c r="CV6" s="624"/>
      <c r="CW6" s="624"/>
      <c r="CX6" s="624"/>
      <c r="CY6" s="625"/>
      <c r="CZ6" s="617">
        <v>1.4</v>
      </c>
      <c r="DA6" s="618"/>
      <c r="DB6" s="618"/>
      <c r="DC6" s="634"/>
      <c r="DD6" s="632" t="s">
        <v>239</v>
      </c>
      <c r="DE6" s="624"/>
      <c r="DF6" s="624"/>
      <c r="DG6" s="624"/>
      <c r="DH6" s="624"/>
      <c r="DI6" s="624"/>
      <c r="DJ6" s="624"/>
      <c r="DK6" s="624"/>
      <c r="DL6" s="624"/>
      <c r="DM6" s="624"/>
      <c r="DN6" s="624"/>
      <c r="DO6" s="624"/>
      <c r="DP6" s="625"/>
      <c r="DQ6" s="632">
        <v>73311</v>
      </c>
      <c r="DR6" s="624"/>
      <c r="DS6" s="624"/>
      <c r="DT6" s="624"/>
      <c r="DU6" s="624"/>
      <c r="DV6" s="624"/>
      <c r="DW6" s="624"/>
      <c r="DX6" s="624"/>
      <c r="DY6" s="624"/>
      <c r="DZ6" s="624"/>
      <c r="EA6" s="624"/>
      <c r="EB6" s="624"/>
      <c r="EC6" s="633"/>
    </row>
    <row r="7" spans="2:143" ht="11.25" customHeight="1" x14ac:dyDescent="0.2">
      <c r="B7" s="620" t="s">
        <v>240</v>
      </c>
      <c r="C7" s="621"/>
      <c r="D7" s="621"/>
      <c r="E7" s="621"/>
      <c r="F7" s="621"/>
      <c r="G7" s="621"/>
      <c r="H7" s="621"/>
      <c r="I7" s="621"/>
      <c r="J7" s="621"/>
      <c r="K7" s="621"/>
      <c r="L7" s="621"/>
      <c r="M7" s="621"/>
      <c r="N7" s="621"/>
      <c r="O7" s="621"/>
      <c r="P7" s="621"/>
      <c r="Q7" s="622"/>
      <c r="R7" s="623">
        <v>396</v>
      </c>
      <c r="S7" s="624"/>
      <c r="T7" s="624"/>
      <c r="U7" s="624"/>
      <c r="V7" s="624"/>
      <c r="W7" s="624"/>
      <c r="X7" s="624"/>
      <c r="Y7" s="625"/>
      <c r="Z7" s="626">
        <v>0</v>
      </c>
      <c r="AA7" s="626"/>
      <c r="AB7" s="626"/>
      <c r="AC7" s="626"/>
      <c r="AD7" s="627">
        <v>396</v>
      </c>
      <c r="AE7" s="627"/>
      <c r="AF7" s="627"/>
      <c r="AG7" s="627"/>
      <c r="AH7" s="627"/>
      <c r="AI7" s="627"/>
      <c r="AJ7" s="627"/>
      <c r="AK7" s="627"/>
      <c r="AL7" s="628">
        <v>0</v>
      </c>
      <c r="AM7" s="629"/>
      <c r="AN7" s="629"/>
      <c r="AO7" s="630"/>
      <c r="AP7" s="620" t="s">
        <v>241</v>
      </c>
      <c r="AQ7" s="621"/>
      <c r="AR7" s="621"/>
      <c r="AS7" s="621"/>
      <c r="AT7" s="621"/>
      <c r="AU7" s="621"/>
      <c r="AV7" s="621"/>
      <c r="AW7" s="621"/>
      <c r="AX7" s="621"/>
      <c r="AY7" s="621"/>
      <c r="AZ7" s="621"/>
      <c r="BA7" s="621"/>
      <c r="BB7" s="621"/>
      <c r="BC7" s="621"/>
      <c r="BD7" s="621"/>
      <c r="BE7" s="621"/>
      <c r="BF7" s="622"/>
      <c r="BG7" s="623">
        <v>479815</v>
      </c>
      <c r="BH7" s="624"/>
      <c r="BI7" s="624"/>
      <c r="BJ7" s="624"/>
      <c r="BK7" s="624"/>
      <c r="BL7" s="624"/>
      <c r="BM7" s="624"/>
      <c r="BN7" s="625"/>
      <c r="BO7" s="626">
        <v>45.9</v>
      </c>
      <c r="BP7" s="626"/>
      <c r="BQ7" s="626"/>
      <c r="BR7" s="626"/>
      <c r="BS7" s="627">
        <v>4071</v>
      </c>
      <c r="BT7" s="627"/>
      <c r="BU7" s="627"/>
      <c r="BV7" s="627"/>
      <c r="BW7" s="627"/>
      <c r="BX7" s="627"/>
      <c r="BY7" s="627"/>
      <c r="BZ7" s="627"/>
      <c r="CA7" s="627"/>
      <c r="CB7" s="631"/>
      <c r="CD7" s="620" t="s">
        <v>242</v>
      </c>
      <c r="CE7" s="621"/>
      <c r="CF7" s="621"/>
      <c r="CG7" s="621"/>
      <c r="CH7" s="621"/>
      <c r="CI7" s="621"/>
      <c r="CJ7" s="621"/>
      <c r="CK7" s="621"/>
      <c r="CL7" s="621"/>
      <c r="CM7" s="621"/>
      <c r="CN7" s="621"/>
      <c r="CO7" s="621"/>
      <c r="CP7" s="621"/>
      <c r="CQ7" s="622"/>
      <c r="CR7" s="623">
        <v>899573</v>
      </c>
      <c r="CS7" s="624"/>
      <c r="CT7" s="624"/>
      <c r="CU7" s="624"/>
      <c r="CV7" s="624"/>
      <c r="CW7" s="624"/>
      <c r="CX7" s="624"/>
      <c r="CY7" s="625"/>
      <c r="CZ7" s="626">
        <v>16.600000000000001</v>
      </c>
      <c r="DA7" s="626"/>
      <c r="DB7" s="626"/>
      <c r="DC7" s="626"/>
      <c r="DD7" s="632">
        <v>10168</v>
      </c>
      <c r="DE7" s="624"/>
      <c r="DF7" s="624"/>
      <c r="DG7" s="624"/>
      <c r="DH7" s="624"/>
      <c r="DI7" s="624"/>
      <c r="DJ7" s="624"/>
      <c r="DK7" s="624"/>
      <c r="DL7" s="624"/>
      <c r="DM7" s="624"/>
      <c r="DN7" s="624"/>
      <c r="DO7" s="624"/>
      <c r="DP7" s="625"/>
      <c r="DQ7" s="632">
        <v>581284</v>
      </c>
      <c r="DR7" s="624"/>
      <c r="DS7" s="624"/>
      <c r="DT7" s="624"/>
      <c r="DU7" s="624"/>
      <c r="DV7" s="624"/>
      <c r="DW7" s="624"/>
      <c r="DX7" s="624"/>
      <c r="DY7" s="624"/>
      <c r="DZ7" s="624"/>
      <c r="EA7" s="624"/>
      <c r="EB7" s="624"/>
      <c r="EC7" s="633"/>
    </row>
    <row r="8" spans="2:143" ht="11.25" customHeight="1" x14ac:dyDescent="0.2">
      <c r="B8" s="620" t="s">
        <v>243</v>
      </c>
      <c r="C8" s="621"/>
      <c r="D8" s="621"/>
      <c r="E8" s="621"/>
      <c r="F8" s="621"/>
      <c r="G8" s="621"/>
      <c r="H8" s="621"/>
      <c r="I8" s="621"/>
      <c r="J8" s="621"/>
      <c r="K8" s="621"/>
      <c r="L8" s="621"/>
      <c r="M8" s="621"/>
      <c r="N8" s="621"/>
      <c r="O8" s="621"/>
      <c r="P8" s="621"/>
      <c r="Q8" s="622"/>
      <c r="R8" s="623">
        <v>3452</v>
      </c>
      <c r="S8" s="624"/>
      <c r="T8" s="624"/>
      <c r="U8" s="624"/>
      <c r="V8" s="624"/>
      <c r="W8" s="624"/>
      <c r="X8" s="624"/>
      <c r="Y8" s="625"/>
      <c r="Z8" s="626">
        <v>0.1</v>
      </c>
      <c r="AA8" s="626"/>
      <c r="AB8" s="626"/>
      <c r="AC8" s="626"/>
      <c r="AD8" s="627">
        <v>3452</v>
      </c>
      <c r="AE8" s="627"/>
      <c r="AF8" s="627"/>
      <c r="AG8" s="627"/>
      <c r="AH8" s="627"/>
      <c r="AI8" s="627"/>
      <c r="AJ8" s="627"/>
      <c r="AK8" s="627"/>
      <c r="AL8" s="628">
        <v>0.1</v>
      </c>
      <c r="AM8" s="629"/>
      <c r="AN8" s="629"/>
      <c r="AO8" s="630"/>
      <c r="AP8" s="620" t="s">
        <v>244</v>
      </c>
      <c r="AQ8" s="621"/>
      <c r="AR8" s="621"/>
      <c r="AS8" s="621"/>
      <c r="AT8" s="621"/>
      <c r="AU8" s="621"/>
      <c r="AV8" s="621"/>
      <c r="AW8" s="621"/>
      <c r="AX8" s="621"/>
      <c r="AY8" s="621"/>
      <c r="AZ8" s="621"/>
      <c r="BA8" s="621"/>
      <c r="BB8" s="621"/>
      <c r="BC8" s="621"/>
      <c r="BD8" s="621"/>
      <c r="BE8" s="621"/>
      <c r="BF8" s="622"/>
      <c r="BG8" s="623">
        <v>19719</v>
      </c>
      <c r="BH8" s="624"/>
      <c r="BI8" s="624"/>
      <c r="BJ8" s="624"/>
      <c r="BK8" s="624"/>
      <c r="BL8" s="624"/>
      <c r="BM8" s="624"/>
      <c r="BN8" s="625"/>
      <c r="BO8" s="626">
        <v>1.9</v>
      </c>
      <c r="BP8" s="626"/>
      <c r="BQ8" s="626"/>
      <c r="BR8" s="626"/>
      <c r="BS8" s="627" t="s">
        <v>239</v>
      </c>
      <c r="BT8" s="627"/>
      <c r="BU8" s="627"/>
      <c r="BV8" s="627"/>
      <c r="BW8" s="627"/>
      <c r="BX8" s="627"/>
      <c r="BY8" s="627"/>
      <c r="BZ8" s="627"/>
      <c r="CA8" s="627"/>
      <c r="CB8" s="631"/>
      <c r="CD8" s="620" t="s">
        <v>245</v>
      </c>
      <c r="CE8" s="621"/>
      <c r="CF8" s="621"/>
      <c r="CG8" s="621"/>
      <c r="CH8" s="621"/>
      <c r="CI8" s="621"/>
      <c r="CJ8" s="621"/>
      <c r="CK8" s="621"/>
      <c r="CL8" s="621"/>
      <c r="CM8" s="621"/>
      <c r="CN8" s="621"/>
      <c r="CO8" s="621"/>
      <c r="CP8" s="621"/>
      <c r="CQ8" s="622"/>
      <c r="CR8" s="623">
        <v>1590419</v>
      </c>
      <c r="CS8" s="624"/>
      <c r="CT8" s="624"/>
      <c r="CU8" s="624"/>
      <c r="CV8" s="624"/>
      <c r="CW8" s="624"/>
      <c r="CX8" s="624"/>
      <c r="CY8" s="625"/>
      <c r="CZ8" s="626">
        <v>29.4</v>
      </c>
      <c r="DA8" s="626"/>
      <c r="DB8" s="626"/>
      <c r="DC8" s="626"/>
      <c r="DD8" s="632">
        <v>1529</v>
      </c>
      <c r="DE8" s="624"/>
      <c r="DF8" s="624"/>
      <c r="DG8" s="624"/>
      <c r="DH8" s="624"/>
      <c r="DI8" s="624"/>
      <c r="DJ8" s="624"/>
      <c r="DK8" s="624"/>
      <c r="DL8" s="624"/>
      <c r="DM8" s="624"/>
      <c r="DN8" s="624"/>
      <c r="DO8" s="624"/>
      <c r="DP8" s="625"/>
      <c r="DQ8" s="632">
        <v>963057</v>
      </c>
      <c r="DR8" s="624"/>
      <c r="DS8" s="624"/>
      <c r="DT8" s="624"/>
      <c r="DU8" s="624"/>
      <c r="DV8" s="624"/>
      <c r="DW8" s="624"/>
      <c r="DX8" s="624"/>
      <c r="DY8" s="624"/>
      <c r="DZ8" s="624"/>
      <c r="EA8" s="624"/>
      <c r="EB8" s="624"/>
      <c r="EC8" s="633"/>
    </row>
    <row r="9" spans="2:143" ht="11.25" customHeight="1" x14ac:dyDescent="0.2">
      <c r="B9" s="620" t="s">
        <v>246</v>
      </c>
      <c r="C9" s="621"/>
      <c r="D9" s="621"/>
      <c r="E9" s="621"/>
      <c r="F9" s="621"/>
      <c r="G9" s="621"/>
      <c r="H9" s="621"/>
      <c r="I9" s="621"/>
      <c r="J9" s="621"/>
      <c r="K9" s="621"/>
      <c r="L9" s="621"/>
      <c r="M9" s="621"/>
      <c r="N9" s="621"/>
      <c r="O9" s="621"/>
      <c r="P9" s="621"/>
      <c r="Q9" s="622"/>
      <c r="R9" s="623">
        <v>2422</v>
      </c>
      <c r="S9" s="624"/>
      <c r="T9" s="624"/>
      <c r="U9" s="624"/>
      <c r="V9" s="624"/>
      <c r="W9" s="624"/>
      <c r="X9" s="624"/>
      <c r="Y9" s="625"/>
      <c r="Z9" s="626">
        <v>0</v>
      </c>
      <c r="AA9" s="626"/>
      <c r="AB9" s="626"/>
      <c r="AC9" s="626"/>
      <c r="AD9" s="627">
        <v>2422</v>
      </c>
      <c r="AE9" s="627"/>
      <c r="AF9" s="627"/>
      <c r="AG9" s="627"/>
      <c r="AH9" s="627"/>
      <c r="AI9" s="627"/>
      <c r="AJ9" s="627"/>
      <c r="AK9" s="627"/>
      <c r="AL9" s="628">
        <v>0.1</v>
      </c>
      <c r="AM9" s="629"/>
      <c r="AN9" s="629"/>
      <c r="AO9" s="630"/>
      <c r="AP9" s="620" t="s">
        <v>247</v>
      </c>
      <c r="AQ9" s="621"/>
      <c r="AR9" s="621"/>
      <c r="AS9" s="621"/>
      <c r="AT9" s="621"/>
      <c r="AU9" s="621"/>
      <c r="AV9" s="621"/>
      <c r="AW9" s="621"/>
      <c r="AX9" s="621"/>
      <c r="AY9" s="621"/>
      <c r="AZ9" s="621"/>
      <c r="BA9" s="621"/>
      <c r="BB9" s="621"/>
      <c r="BC9" s="621"/>
      <c r="BD9" s="621"/>
      <c r="BE9" s="621"/>
      <c r="BF9" s="622"/>
      <c r="BG9" s="623">
        <v>420455</v>
      </c>
      <c r="BH9" s="624"/>
      <c r="BI9" s="624"/>
      <c r="BJ9" s="624"/>
      <c r="BK9" s="624"/>
      <c r="BL9" s="624"/>
      <c r="BM9" s="624"/>
      <c r="BN9" s="625"/>
      <c r="BO9" s="626">
        <v>40.200000000000003</v>
      </c>
      <c r="BP9" s="626"/>
      <c r="BQ9" s="626"/>
      <c r="BR9" s="626"/>
      <c r="BS9" s="627" t="s">
        <v>248</v>
      </c>
      <c r="BT9" s="627"/>
      <c r="BU9" s="627"/>
      <c r="BV9" s="627"/>
      <c r="BW9" s="627"/>
      <c r="BX9" s="627"/>
      <c r="BY9" s="627"/>
      <c r="BZ9" s="627"/>
      <c r="CA9" s="627"/>
      <c r="CB9" s="631"/>
      <c r="CD9" s="620" t="s">
        <v>249</v>
      </c>
      <c r="CE9" s="621"/>
      <c r="CF9" s="621"/>
      <c r="CG9" s="621"/>
      <c r="CH9" s="621"/>
      <c r="CI9" s="621"/>
      <c r="CJ9" s="621"/>
      <c r="CK9" s="621"/>
      <c r="CL9" s="621"/>
      <c r="CM9" s="621"/>
      <c r="CN9" s="621"/>
      <c r="CO9" s="621"/>
      <c r="CP9" s="621"/>
      <c r="CQ9" s="622"/>
      <c r="CR9" s="623">
        <v>346954</v>
      </c>
      <c r="CS9" s="624"/>
      <c r="CT9" s="624"/>
      <c r="CU9" s="624"/>
      <c r="CV9" s="624"/>
      <c r="CW9" s="624"/>
      <c r="CX9" s="624"/>
      <c r="CY9" s="625"/>
      <c r="CZ9" s="626">
        <v>6.4</v>
      </c>
      <c r="DA9" s="626"/>
      <c r="DB9" s="626"/>
      <c r="DC9" s="626"/>
      <c r="DD9" s="632">
        <v>1248</v>
      </c>
      <c r="DE9" s="624"/>
      <c r="DF9" s="624"/>
      <c r="DG9" s="624"/>
      <c r="DH9" s="624"/>
      <c r="DI9" s="624"/>
      <c r="DJ9" s="624"/>
      <c r="DK9" s="624"/>
      <c r="DL9" s="624"/>
      <c r="DM9" s="624"/>
      <c r="DN9" s="624"/>
      <c r="DO9" s="624"/>
      <c r="DP9" s="625"/>
      <c r="DQ9" s="632">
        <v>256855</v>
      </c>
      <c r="DR9" s="624"/>
      <c r="DS9" s="624"/>
      <c r="DT9" s="624"/>
      <c r="DU9" s="624"/>
      <c r="DV9" s="624"/>
      <c r="DW9" s="624"/>
      <c r="DX9" s="624"/>
      <c r="DY9" s="624"/>
      <c r="DZ9" s="624"/>
      <c r="EA9" s="624"/>
      <c r="EB9" s="624"/>
      <c r="EC9" s="633"/>
    </row>
    <row r="10" spans="2:143" ht="11.25" customHeight="1" x14ac:dyDescent="0.2">
      <c r="B10" s="620" t="s">
        <v>250</v>
      </c>
      <c r="C10" s="621"/>
      <c r="D10" s="621"/>
      <c r="E10" s="621"/>
      <c r="F10" s="621"/>
      <c r="G10" s="621"/>
      <c r="H10" s="621"/>
      <c r="I10" s="621"/>
      <c r="J10" s="621"/>
      <c r="K10" s="621"/>
      <c r="L10" s="621"/>
      <c r="M10" s="621"/>
      <c r="N10" s="621"/>
      <c r="O10" s="621"/>
      <c r="P10" s="621"/>
      <c r="Q10" s="622"/>
      <c r="R10" s="623" t="s">
        <v>248</v>
      </c>
      <c r="S10" s="624"/>
      <c r="T10" s="624"/>
      <c r="U10" s="624"/>
      <c r="V10" s="624"/>
      <c r="W10" s="624"/>
      <c r="X10" s="624"/>
      <c r="Y10" s="625"/>
      <c r="Z10" s="626" t="s">
        <v>248</v>
      </c>
      <c r="AA10" s="626"/>
      <c r="AB10" s="626"/>
      <c r="AC10" s="626"/>
      <c r="AD10" s="627" t="s">
        <v>239</v>
      </c>
      <c r="AE10" s="627"/>
      <c r="AF10" s="627"/>
      <c r="AG10" s="627"/>
      <c r="AH10" s="627"/>
      <c r="AI10" s="627"/>
      <c r="AJ10" s="627"/>
      <c r="AK10" s="627"/>
      <c r="AL10" s="628" t="s">
        <v>248</v>
      </c>
      <c r="AM10" s="629"/>
      <c r="AN10" s="629"/>
      <c r="AO10" s="630"/>
      <c r="AP10" s="620" t="s">
        <v>251</v>
      </c>
      <c r="AQ10" s="621"/>
      <c r="AR10" s="621"/>
      <c r="AS10" s="621"/>
      <c r="AT10" s="621"/>
      <c r="AU10" s="621"/>
      <c r="AV10" s="621"/>
      <c r="AW10" s="621"/>
      <c r="AX10" s="621"/>
      <c r="AY10" s="621"/>
      <c r="AZ10" s="621"/>
      <c r="BA10" s="621"/>
      <c r="BB10" s="621"/>
      <c r="BC10" s="621"/>
      <c r="BD10" s="621"/>
      <c r="BE10" s="621"/>
      <c r="BF10" s="622"/>
      <c r="BG10" s="623">
        <v>19652</v>
      </c>
      <c r="BH10" s="624"/>
      <c r="BI10" s="624"/>
      <c r="BJ10" s="624"/>
      <c r="BK10" s="624"/>
      <c r="BL10" s="624"/>
      <c r="BM10" s="624"/>
      <c r="BN10" s="625"/>
      <c r="BO10" s="626">
        <v>1.9</v>
      </c>
      <c r="BP10" s="626"/>
      <c r="BQ10" s="626"/>
      <c r="BR10" s="626"/>
      <c r="BS10" s="627" t="s">
        <v>179</v>
      </c>
      <c r="BT10" s="627"/>
      <c r="BU10" s="627"/>
      <c r="BV10" s="627"/>
      <c r="BW10" s="627"/>
      <c r="BX10" s="627"/>
      <c r="BY10" s="627"/>
      <c r="BZ10" s="627"/>
      <c r="CA10" s="627"/>
      <c r="CB10" s="631"/>
      <c r="CD10" s="620" t="s">
        <v>252</v>
      </c>
      <c r="CE10" s="621"/>
      <c r="CF10" s="621"/>
      <c r="CG10" s="621"/>
      <c r="CH10" s="621"/>
      <c r="CI10" s="621"/>
      <c r="CJ10" s="621"/>
      <c r="CK10" s="621"/>
      <c r="CL10" s="621"/>
      <c r="CM10" s="621"/>
      <c r="CN10" s="621"/>
      <c r="CO10" s="621"/>
      <c r="CP10" s="621"/>
      <c r="CQ10" s="622"/>
      <c r="CR10" s="623">
        <v>10546</v>
      </c>
      <c r="CS10" s="624"/>
      <c r="CT10" s="624"/>
      <c r="CU10" s="624"/>
      <c r="CV10" s="624"/>
      <c r="CW10" s="624"/>
      <c r="CX10" s="624"/>
      <c r="CY10" s="625"/>
      <c r="CZ10" s="626">
        <v>0.2</v>
      </c>
      <c r="DA10" s="626"/>
      <c r="DB10" s="626"/>
      <c r="DC10" s="626"/>
      <c r="DD10" s="632" t="s">
        <v>179</v>
      </c>
      <c r="DE10" s="624"/>
      <c r="DF10" s="624"/>
      <c r="DG10" s="624"/>
      <c r="DH10" s="624"/>
      <c r="DI10" s="624"/>
      <c r="DJ10" s="624"/>
      <c r="DK10" s="624"/>
      <c r="DL10" s="624"/>
      <c r="DM10" s="624"/>
      <c r="DN10" s="624"/>
      <c r="DO10" s="624"/>
      <c r="DP10" s="625"/>
      <c r="DQ10" s="632">
        <v>4034</v>
      </c>
      <c r="DR10" s="624"/>
      <c r="DS10" s="624"/>
      <c r="DT10" s="624"/>
      <c r="DU10" s="624"/>
      <c r="DV10" s="624"/>
      <c r="DW10" s="624"/>
      <c r="DX10" s="624"/>
      <c r="DY10" s="624"/>
      <c r="DZ10" s="624"/>
      <c r="EA10" s="624"/>
      <c r="EB10" s="624"/>
      <c r="EC10" s="633"/>
    </row>
    <row r="11" spans="2:143" ht="11.25" customHeight="1" x14ac:dyDescent="0.2">
      <c r="B11" s="620" t="s">
        <v>253</v>
      </c>
      <c r="C11" s="621"/>
      <c r="D11" s="621"/>
      <c r="E11" s="621"/>
      <c r="F11" s="621"/>
      <c r="G11" s="621"/>
      <c r="H11" s="621"/>
      <c r="I11" s="621"/>
      <c r="J11" s="621"/>
      <c r="K11" s="621"/>
      <c r="L11" s="621"/>
      <c r="M11" s="621"/>
      <c r="N11" s="621"/>
      <c r="O11" s="621"/>
      <c r="P11" s="621"/>
      <c r="Q11" s="622"/>
      <c r="R11" s="623">
        <v>247567</v>
      </c>
      <c r="S11" s="624"/>
      <c r="T11" s="624"/>
      <c r="U11" s="624"/>
      <c r="V11" s="624"/>
      <c r="W11" s="624"/>
      <c r="X11" s="624"/>
      <c r="Y11" s="625"/>
      <c r="Z11" s="628">
        <v>4.4000000000000004</v>
      </c>
      <c r="AA11" s="629"/>
      <c r="AB11" s="629"/>
      <c r="AC11" s="635"/>
      <c r="AD11" s="632">
        <v>247567</v>
      </c>
      <c r="AE11" s="624"/>
      <c r="AF11" s="624"/>
      <c r="AG11" s="624"/>
      <c r="AH11" s="624"/>
      <c r="AI11" s="624"/>
      <c r="AJ11" s="624"/>
      <c r="AK11" s="625"/>
      <c r="AL11" s="628">
        <v>7.4</v>
      </c>
      <c r="AM11" s="629"/>
      <c r="AN11" s="629"/>
      <c r="AO11" s="630"/>
      <c r="AP11" s="620" t="s">
        <v>254</v>
      </c>
      <c r="AQ11" s="621"/>
      <c r="AR11" s="621"/>
      <c r="AS11" s="621"/>
      <c r="AT11" s="621"/>
      <c r="AU11" s="621"/>
      <c r="AV11" s="621"/>
      <c r="AW11" s="621"/>
      <c r="AX11" s="621"/>
      <c r="AY11" s="621"/>
      <c r="AZ11" s="621"/>
      <c r="BA11" s="621"/>
      <c r="BB11" s="621"/>
      <c r="BC11" s="621"/>
      <c r="BD11" s="621"/>
      <c r="BE11" s="621"/>
      <c r="BF11" s="622"/>
      <c r="BG11" s="623">
        <v>19989</v>
      </c>
      <c r="BH11" s="624"/>
      <c r="BI11" s="624"/>
      <c r="BJ11" s="624"/>
      <c r="BK11" s="624"/>
      <c r="BL11" s="624"/>
      <c r="BM11" s="624"/>
      <c r="BN11" s="625"/>
      <c r="BO11" s="626">
        <v>1.9</v>
      </c>
      <c r="BP11" s="626"/>
      <c r="BQ11" s="626"/>
      <c r="BR11" s="626"/>
      <c r="BS11" s="627">
        <v>4071</v>
      </c>
      <c r="BT11" s="627"/>
      <c r="BU11" s="627"/>
      <c r="BV11" s="627"/>
      <c r="BW11" s="627"/>
      <c r="BX11" s="627"/>
      <c r="BY11" s="627"/>
      <c r="BZ11" s="627"/>
      <c r="CA11" s="627"/>
      <c r="CB11" s="631"/>
      <c r="CD11" s="620" t="s">
        <v>255</v>
      </c>
      <c r="CE11" s="621"/>
      <c r="CF11" s="621"/>
      <c r="CG11" s="621"/>
      <c r="CH11" s="621"/>
      <c r="CI11" s="621"/>
      <c r="CJ11" s="621"/>
      <c r="CK11" s="621"/>
      <c r="CL11" s="621"/>
      <c r="CM11" s="621"/>
      <c r="CN11" s="621"/>
      <c r="CO11" s="621"/>
      <c r="CP11" s="621"/>
      <c r="CQ11" s="622"/>
      <c r="CR11" s="623">
        <v>185097</v>
      </c>
      <c r="CS11" s="624"/>
      <c r="CT11" s="624"/>
      <c r="CU11" s="624"/>
      <c r="CV11" s="624"/>
      <c r="CW11" s="624"/>
      <c r="CX11" s="624"/>
      <c r="CY11" s="625"/>
      <c r="CZ11" s="626">
        <v>3.4</v>
      </c>
      <c r="DA11" s="626"/>
      <c r="DB11" s="626"/>
      <c r="DC11" s="626"/>
      <c r="DD11" s="632" t="s">
        <v>248</v>
      </c>
      <c r="DE11" s="624"/>
      <c r="DF11" s="624"/>
      <c r="DG11" s="624"/>
      <c r="DH11" s="624"/>
      <c r="DI11" s="624"/>
      <c r="DJ11" s="624"/>
      <c r="DK11" s="624"/>
      <c r="DL11" s="624"/>
      <c r="DM11" s="624"/>
      <c r="DN11" s="624"/>
      <c r="DO11" s="624"/>
      <c r="DP11" s="625"/>
      <c r="DQ11" s="632">
        <v>123234</v>
      </c>
      <c r="DR11" s="624"/>
      <c r="DS11" s="624"/>
      <c r="DT11" s="624"/>
      <c r="DU11" s="624"/>
      <c r="DV11" s="624"/>
      <c r="DW11" s="624"/>
      <c r="DX11" s="624"/>
      <c r="DY11" s="624"/>
      <c r="DZ11" s="624"/>
      <c r="EA11" s="624"/>
      <c r="EB11" s="624"/>
      <c r="EC11" s="633"/>
    </row>
    <row r="12" spans="2:143" ht="11.25" customHeight="1" x14ac:dyDescent="0.2">
      <c r="B12" s="620" t="s">
        <v>256</v>
      </c>
      <c r="C12" s="621"/>
      <c r="D12" s="621"/>
      <c r="E12" s="621"/>
      <c r="F12" s="621"/>
      <c r="G12" s="621"/>
      <c r="H12" s="621"/>
      <c r="I12" s="621"/>
      <c r="J12" s="621"/>
      <c r="K12" s="621"/>
      <c r="L12" s="621"/>
      <c r="M12" s="621"/>
      <c r="N12" s="621"/>
      <c r="O12" s="621"/>
      <c r="P12" s="621"/>
      <c r="Q12" s="622"/>
      <c r="R12" s="623" t="s">
        <v>248</v>
      </c>
      <c r="S12" s="624"/>
      <c r="T12" s="624"/>
      <c r="U12" s="624"/>
      <c r="V12" s="624"/>
      <c r="W12" s="624"/>
      <c r="X12" s="624"/>
      <c r="Y12" s="625"/>
      <c r="Z12" s="626" t="s">
        <v>248</v>
      </c>
      <c r="AA12" s="626"/>
      <c r="AB12" s="626"/>
      <c r="AC12" s="626"/>
      <c r="AD12" s="627" t="s">
        <v>248</v>
      </c>
      <c r="AE12" s="627"/>
      <c r="AF12" s="627"/>
      <c r="AG12" s="627"/>
      <c r="AH12" s="627"/>
      <c r="AI12" s="627"/>
      <c r="AJ12" s="627"/>
      <c r="AK12" s="627"/>
      <c r="AL12" s="628" t="s">
        <v>248</v>
      </c>
      <c r="AM12" s="629"/>
      <c r="AN12" s="629"/>
      <c r="AO12" s="630"/>
      <c r="AP12" s="620" t="s">
        <v>257</v>
      </c>
      <c r="AQ12" s="621"/>
      <c r="AR12" s="621"/>
      <c r="AS12" s="621"/>
      <c r="AT12" s="621"/>
      <c r="AU12" s="621"/>
      <c r="AV12" s="621"/>
      <c r="AW12" s="621"/>
      <c r="AX12" s="621"/>
      <c r="AY12" s="621"/>
      <c r="AZ12" s="621"/>
      <c r="BA12" s="621"/>
      <c r="BB12" s="621"/>
      <c r="BC12" s="621"/>
      <c r="BD12" s="621"/>
      <c r="BE12" s="621"/>
      <c r="BF12" s="622"/>
      <c r="BG12" s="623">
        <v>444970</v>
      </c>
      <c r="BH12" s="624"/>
      <c r="BI12" s="624"/>
      <c r="BJ12" s="624"/>
      <c r="BK12" s="624"/>
      <c r="BL12" s="624"/>
      <c r="BM12" s="624"/>
      <c r="BN12" s="625"/>
      <c r="BO12" s="626">
        <v>42.6</v>
      </c>
      <c r="BP12" s="626"/>
      <c r="BQ12" s="626"/>
      <c r="BR12" s="626"/>
      <c r="BS12" s="627" t="s">
        <v>248</v>
      </c>
      <c r="BT12" s="627"/>
      <c r="BU12" s="627"/>
      <c r="BV12" s="627"/>
      <c r="BW12" s="627"/>
      <c r="BX12" s="627"/>
      <c r="BY12" s="627"/>
      <c r="BZ12" s="627"/>
      <c r="CA12" s="627"/>
      <c r="CB12" s="631"/>
      <c r="CD12" s="620" t="s">
        <v>258</v>
      </c>
      <c r="CE12" s="621"/>
      <c r="CF12" s="621"/>
      <c r="CG12" s="621"/>
      <c r="CH12" s="621"/>
      <c r="CI12" s="621"/>
      <c r="CJ12" s="621"/>
      <c r="CK12" s="621"/>
      <c r="CL12" s="621"/>
      <c r="CM12" s="621"/>
      <c r="CN12" s="621"/>
      <c r="CO12" s="621"/>
      <c r="CP12" s="621"/>
      <c r="CQ12" s="622"/>
      <c r="CR12" s="623">
        <v>336056</v>
      </c>
      <c r="CS12" s="624"/>
      <c r="CT12" s="624"/>
      <c r="CU12" s="624"/>
      <c r="CV12" s="624"/>
      <c r="CW12" s="624"/>
      <c r="CX12" s="624"/>
      <c r="CY12" s="625"/>
      <c r="CZ12" s="626">
        <v>6.2</v>
      </c>
      <c r="DA12" s="626"/>
      <c r="DB12" s="626"/>
      <c r="DC12" s="626"/>
      <c r="DD12" s="632">
        <v>7932</v>
      </c>
      <c r="DE12" s="624"/>
      <c r="DF12" s="624"/>
      <c r="DG12" s="624"/>
      <c r="DH12" s="624"/>
      <c r="DI12" s="624"/>
      <c r="DJ12" s="624"/>
      <c r="DK12" s="624"/>
      <c r="DL12" s="624"/>
      <c r="DM12" s="624"/>
      <c r="DN12" s="624"/>
      <c r="DO12" s="624"/>
      <c r="DP12" s="625"/>
      <c r="DQ12" s="632">
        <v>171038</v>
      </c>
      <c r="DR12" s="624"/>
      <c r="DS12" s="624"/>
      <c r="DT12" s="624"/>
      <c r="DU12" s="624"/>
      <c r="DV12" s="624"/>
      <c r="DW12" s="624"/>
      <c r="DX12" s="624"/>
      <c r="DY12" s="624"/>
      <c r="DZ12" s="624"/>
      <c r="EA12" s="624"/>
      <c r="EB12" s="624"/>
      <c r="EC12" s="633"/>
    </row>
    <row r="13" spans="2:143" ht="11.25" customHeight="1" x14ac:dyDescent="0.2">
      <c r="B13" s="620" t="s">
        <v>259</v>
      </c>
      <c r="C13" s="621"/>
      <c r="D13" s="621"/>
      <c r="E13" s="621"/>
      <c r="F13" s="621"/>
      <c r="G13" s="621"/>
      <c r="H13" s="621"/>
      <c r="I13" s="621"/>
      <c r="J13" s="621"/>
      <c r="K13" s="621"/>
      <c r="L13" s="621"/>
      <c r="M13" s="621"/>
      <c r="N13" s="621"/>
      <c r="O13" s="621"/>
      <c r="P13" s="621"/>
      <c r="Q13" s="622"/>
      <c r="R13" s="623" t="s">
        <v>248</v>
      </c>
      <c r="S13" s="624"/>
      <c r="T13" s="624"/>
      <c r="U13" s="624"/>
      <c r="V13" s="624"/>
      <c r="W13" s="624"/>
      <c r="X13" s="624"/>
      <c r="Y13" s="625"/>
      <c r="Z13" s="626" t="s">
        <v>239</v>
      </c>
      <c r="AA13" s="626"/>
      <c r="AB13" s="626"/>
      <c r="AC13" s="626"/>
      <c r="AD13" s="627" t="s">
        <v>179</v>
      </c>
      <c r="AE13" s="627"/>
      <c r="AF13" s="627"/>
      <c r="AG13" s="627"/>
      <c r="AH13" s="627"/>
      <c r="AI13" s="627"/>
      <c r="AJ13" s="627"/>
      <c r="AK13" s="627"/>
      <c r="AL13" s="628" t="s">
        <v>239</v>
      </c>
      <c r="AM13" s="629"/>
      <c r="AN13" s="629"/>
      <c r="AO13" s="630"/>
      <c r="AP13" s="620" t="s">
        <v>260</v>
      </c>
      <c r="AQ13" s="621"/>
      <c r="AR13" s="621"/>
      <c r="AS13" s="621"/>
      <c r="AT13" s="621"/>
      <c r="AU13" s="621"/>
      <c r="AV13" s="621"/>
      <c r="AW13" s="621"/>
      <c r="AX13" s="621"/>
      <c r="AY13" s="621"/>
      <c r="AZ13" s="621"/>
      <c r="BA13" s="621"/>
      <c r="BB13" s="621"/>
      <c r="BC13" s="621"/>
      <c r="BD13" s="621"/>
      <c r="BE13" s="621"/>
      <c r="BF13" s="622"/>
      <c r="BG13" s="623">
        <v>441880</v>
      </c>
      <c r="BH13" s="624"/>
      <c r="BI13" s="624"/>
      <c r="BJ13" s="624"/>
      <c r="BK13" s="624"/>
      <c r="BL13" s="624"/>
      <c r="BM13" s="624"/>
      <c r="BN13" s="625"/>
      <c r="BO13" s="626">
        <v>42.3</v>
      </c>
      <c r="BP13" s="626"/>
      <c r="BQ13" s="626"/>
      <c r="BR13" s="626"/>
      <c r="BS13" s="627" t="s">
        <v>239</v>
      </c>
      <c r="BT13" s="627"/>
      <c r="BU13" s="627"/>
      <c r="BV13" s="627"/>
      <c r="BW13" s="627"/>
      <c r="BX13" s="627"/>
      <c r="BY13" s="627"/>
      <c r="BZ13" s="627"/>
      <c r="CA13" s="627"/>
      <c r="CB13" s="631"/>
      <c r="CD13" s="620" t="s">
        <v>261</v>
      </c>
      <c r="CE13" s="621"/>
      <c r="CF13" s="621"/>
      <c r="CG13" s="621"/>
      <c r="CH13" s="621"/>
      <c r="CI13" s="621"/>
      <c r="CJ13" s="621"/>
      <c r="CK13" s="621"/>
      <c r="CL13" s="621"/>
      <c r="CM13" s="621"/>
      <c r="CN13" s="621"/>
      <c r="CO13" s="621"/>
      <c r="CP13" s="621"/>
      <c r="CQ13" s="622"/>
      <c r="CR13" s="623">
        <v>551763</v>
      </c>
      <c r="CS13" s="624"/>
      <c r="CT13" s="624"/>
      <c r="CU13" s="624"/>
      <c r="CV13" s="624"/>
      <c r="CW13" s="624"/>
      <c r="CX13" s="624"/>
      <c r="CY13" s="625"/>
      <c r="CZ13" s="626">
        <v>10.199999999999999</v>
      </c>
      <c r="DA13" s="626"/>
      <c r="DB13" s="626"/>
      <c r="DC13" s="626"/>
      <c r="DD13" s="632">
        <v>124584</v>
      </c>
      <c r="DE13" s="624"/>
      <c r="DF13" s="624"/>
      <c r="DG13" s="624"/>
      <c r="DH13" s="624"/>
      <c r="DI13" s="624"/>
      <c r="DJ13" s="624"/>
      <c r="DK13" s="624"/>
      <c r="DL13" s="624"/>
      <c r="DM13" s="624"/>
      <c r="DN13" s="624"/>
      <c r="DO13" s="624"/>
      <c r="DP13" s="625"/>
      <c r="DQ13" s="632">
        <v>411297</v>
      </c>
      <c r="DR13" s="624"/>
      <c r="DS13" s="624"/>
      <c r="DT13" s="624"/>
      <c r="DU13" s="624"/>
      <c r="DV13" s="624"/>
      <c r="DW13" s="624"/>
      <c r="DX13" s="624"/>
      <c r="DY13" s="624"/>
      <c r="DZ13" s="624"/>
      <c r="EA13" s="624"/>
      <c r="EB13" s="624"/>
      <c r="EC13" s="633"/>
    </row>
    <row r="14" spans="2:143" ht="11.25" customHeight="1" x14ac:dyDescent="0.2">
      <c r="B14" s="620" t="s">
        <v>262</v>
      </c>
      <c r="C14" s="621"/>
      <c r="D14" s="621"/>
      <c r="E14" s="621"/>
      <c r="F14" s="621"/>
      <c r="G14" s="621"/>
      <c r="H14" s="621"/>
      <c r="I14" s="621"/>
      <c r="J14" s="621"/>
      <c r="K14" s="621"/>
      <c r="L14" s="621"/>
      <c r="M14" s="621"/>
      <c r="N14" s="621"/>
      <c r="O14" s="621"/>
      <c r="P14" s="621"/>
      <c r="Q14" s="622"/>
      <c r="R14" s="623">
        <v>63</v>
      </c>
      <c r="S14" s="624"/>
      <c r="T14" s="624"/>
      <c r="U14" s="624"/>
      <c r="V14" s="624"/>
      <c r="W14" s="624"/>
      <c r="X14" s="624"/>
      <c r="Y14" s="625"/>
      <c r="Z14" s="626">
        <v>0</v>
      </c>
      <c r="AA14" s="626"/>
      <c r="AB14" s="626"/>
      <c r="AC14" s="626"/>
      <c r="AD14" s="627">
        <v>63</v>
      </c>
      <c r="AE14" s="627"/>
      <c r="AF14" s="627"/>
      <c r="AG14" s="627"/>
      <c r="AH14" s="627"/>
      <c r="AI14" s="627"/>
      <c r="AJ14" s="627"/>
      <c r="AK14" s="627"/>
      <c r="AL14" s="628">
        <v>0</v>
      </c>
      <c r="AM14" s="629"/>
      <c r="AN14" s="629"/>
      <c r="AO14" s="630"/>
      <c r="AP14" s="620" t="s">
        <v>263</v>
      </c>
      <c r="AQ14" s="621"/>
      <c r="AR14" s="621"/>
      <c r="AS14" s="621"/>
      <c r="AT14" s="621"/>
      <c r="AU14" s="621"/>
      <c r="AV14" s="621"/>
      <c r="AW14" s="621"/>
      <c r="AX14" s="621"/>
      <c r="AY14" s="621"/>
      <c r="AZ14" s="621"/>
      <c r="BA14" s="621"/>
      <c r="BB14" s="621"/>
      <c r="BC14" s="621"/>
      <c r="BD14" s="621"/>
      <c r="BE14" s="621"/>
      <c r="BF14" s="622"/>
      <c r="BG14" s="623">
        <v>44007</v>
      </c>
      <c r="BH14" s="624"/>
      <c r="BI14" s="624"/>
      <c r="BJ14" s="624"/>
      <c r="BK14" s="624"/>
      <c r="BL14" s="624"/>
      <c r="BM14" s="624"/>
      <c r="BN14" s="625"/>
      <c r="BO14" s="626">
        <v>4.2</v>
      </c>
      <c r="BP14" s="626"/>
      <c r="BQ14" s="626"/>
      <c r="BR14" s="626"/>
      <c r="BS14" s="627" t="s">
        <v>248</v>
      </c>
      <c r="BT14" s="627"/>
      <c r="BU14" s="627"/>
      <c r="BV14" s="627"/>
      <c r="BW14" s="627"/>
      <c r="BX14" s="627"/>
      <c r="BY14" s="627"/>
      <c r="BZ14" s="627"/>
      <c r="CA14" s="627"/>
      <c r="CB14" s="631"/>
      <c r="CD14" s="620" t="s">
        <v>264</v>
      </c>
      <c r="CE14" s="621"/>
      <c r="CF14" s="621"/>
      <c r="CG14" s="621"/>
      <c r="CH14" s="621"/>
      <c r="CI14" s="621"/>
      <c r="CJ14" s="621"/>
      <c r="CK14" s="621"/>
      <c r="CL14" s="621"/>
      <c r="CM14" s="621"/>
      <c r="CN14" s="621"/>
      <c r="CO14" s="621"/>
      <c r="CP14" s="621"/>
      <c r="CQ14" s="622"/>
      <c r="CR14" s="623">
        <v>367550</v>
      </c>
      <c r="CS14" s="624"/>
      <c r="CT14" s="624"/>
      <c r="CU14" s="624"/>
      <c r="CV14" s="624"/>
      <c r="CW14" s="624"/>
      <c r="CX14" s="624"/>
      <c r="CY14" s="625"/>
      <c r="CZ14" s="626">
        <v>6.8</v>
      </c>
      <c r="DA14" s="626"/>
      <c r="DB14" s="626"/>
      <c r="DC14" s="626"/>
      <c r="DD14" s="632">
        <v>99649</v>
      </c>
      <c r="DE14" s="624"/>
      <c r="DF14" s="624"/>
      <c r="DG14" s="624"/>
      <c r="DH14" s="624"/>
      <c r="DI14" s="624"/>
      <c r="DJ14" s="624"/>
      <c r="DK14" s="624"/>
      <c r="DL14" s="624"/>
      <c r="DM14" s="624"/>
      <c r="DN14" s="624"/>
      <c r="DO14" s="624"/>
      <c r="DP14" s="625"/>
      <c r="DQ14" s="632">
        <v>308572</v>
      </c>
      <c r="DR14" s="624"/>
      <c r="DS14" s="624"/>
      <c r="DT14" s="624"/>
      <c r="DU14" s="624"/>
      <c r="DV14" s="624"/>
      <c r="DW14" s="624"/>
      <c r="DX14" s="624"/>
      <c r="DY14" s="624"/>
      <c r="DZ14" s="624"/>
      <c r="EA14" s="624"/>
      <c r="EB14" s="624"/>
      <c r="EC14" s="633"/>
    </row>
    <row r="15" spans="2:143" ht="11.25" customHeight="1" x14ac:dyDescent="0.2">
      <c r="B15" s="620" t="s">
        <v>265</v>
      </c>
      <c r="C15" s="621"/>
      <c r="D15" s="621"/>
      <c r="E15" s="621"/>
      <c r="F15" s="621"/>
      <c r="G15" s="621"/>
      <c r="H15" s="621"/>
      <c r="I15" s="621"/>
      <c r="J15" s="621"/>
      <c r="K15" s="621"/>
      <c r="L15" s="621"/>
      <c r="M15" s="621"/>
      <c r="N15" s="621"/>
      <c r="O15" s="621"/>
      <c r="P15" s="621"/>
      <c r="Q15" s="622"/>
      <c r="R15" s="623" t="s">
        <v>239</v>
      </c>
      <c r="S15" s="624"/>
      <c r="T15" s="624"/>
      <c r="U15" s="624"/>
      <c r="V15" s="624"/>
      <c r="W15" s="624"/>
      <c r="X15" s="624"/>
      <c r="Y15" s="625"/>
      <c r="Z15" s="626" t="s">
        <v>248</v>
      </c>
      <c r="AA15" s="626"/>
      <c r="AB15" s="626"/>
      <c r="AC15" s="626"/>
      <c r="AD15" s="627" t="s">
        <v>239</v>
      </c>
      <c r="AE15" s="627"/>
      <c r="AF15" s="627"/>
      <c r="AG15" s="627"/>
      <c r="AH15" s="627"/>
      <c r="AI15" s="627"/>
      <c r="AJ15" s="627"/>
      <c r="AK15" s="627"/>
      <c r="AL15" s="628" t="s">
        <v>248</v>
      </c>
      <c r="AM15" s="629"/>
      <c r="AN15" s="629"/>
      <c r="AO15" s="630"/>
      <c r="AP15" s="620" t="s">
        <v>266</v>
      </c>
      <c r="AQ15" s="621"/>
      <c r="AR15" s="621"/>
      <c r="AS15" s="621"/>
      <c r="AT15" s="621"/>
      <c r="AU15" s="621"/>
      <c r="AV15" s="621"/>
      <c r="AW15" s="621"/>
      <c r="AX15" s="621"/>
      <c r="AY15" s="621"/>
      <c r="AZ15" s="621"/>
      <c r="BA15" s="621"/>
      <c r="BB15" s="621"/>
      <c r="BC15" s="621"/>
      <c r="BD15" s="621"/>
      <c r="BE15" s="621"/>
      <c r="BF15" s="622"/>
      <c r="BG15" s="623">
        <v>60124</v>
      </c>
      <c r="BH15" s="624"/>
      <c r="BI15" s="624"/>
      <c r="BJ15" s="624"/>
      <c r="BK15" s="624"/>
      <c r="BL15" s="624"/>
      <c r="BM15" s="624"/>
      <c r="BN15" s="625"/>
      <c r="BO15" s="626">
        <v>5.8</v>
      </c>
      <c r="BP15" s="626"/>
      <c r="BQ15" s="626"/>
      <c r="BR15" s="626"/>
      <c r="BS15" s="627" t="s">
        <v>248</v>
      </c>
      <c r="BT15" s="627"/>
      <c r="BU15" s="627"/>
      <c r="BV15" s="627"/>
      <c r="BW15" s="627"/>
      <c r="BX15" s="627"/>
      <c r="BY15" s="627"/>
      <c r="BZ15" s="627"/>
      <c r="CA15" s="627"/>
      <c r="CB15" s="631"/>
      <c r="CD15" s="620" t="s">
        <v>267</v>
      </c>
      <c r="CE15" s="621"/>
      <c r="CF15" s="621"/>
      <c r="CG15" s="621"/>
      <c r="CH15" s="621"/>
      <c r="CI15" s="621"/>
      <c r="CJ15" s="621"/>
      <c r="CK15" s="621"/>
      <c r="CL15" s="621"/>
      <c r="CM15" s="621"/>
      <c r="CN15" s="621"/>
      <c r="CO15" s="621"/>
      <c r="CP15" s="621"/>
      <c r="CQ15" s="622"/>
      <c r="CR15" s="623">
        <v>513821</v>
      </c>
      <c r="CS15" s="624"/>
      <c r="CT15" s="624"/>
      <c r="CU15" s="624"/>
      <c r="CV15" s="624"/>
      <c r="CW15" s="624"/>
      <c r="CX15" s="624"/>
      <c r="CY15" s="625"/>
      <c r="CZ15" s="626">
        <v>9.5</v>
      </c>
      <c r="DA15" s="626"/>
      <c r="DB15" s="626"/>
      <c r="DC15" s="626"/>
      <c r="DD15" s="632">
        <v>13630</v>
      </c>
      <c r="DE15" s="624"/>
      <c r="DF15" s="624"/>
      <c r="DG15" s="624"/>
      <c r="DH15" s="624"/>
      <c r="DI15" s="624"/>
      <c r="DJ15" s="624"/>
      <c r="DK15" s="624"/>
      <c r="DL15" s="624"/>
      <c r="DM15" s="624"/>
      <c r="DN15" s="624"/>
      <c r="DO15" s="624"/>
      <c r="DP15" s="625"/>
      <c r="DQ15" s="632">
        <v>485578</v>
      </c>
      <c r="DR15" s="624"/>
      <c r="DS15" s="624"/>
      <c r="DT15" s="624"/>
      <c r="DU15" s="624"/>
      <c r="DV15" s="624"/>
      <c r="DW15" s="624"/>
      <c r="DX15" s="624"/>
      <c r="DY15" s="624"/>
      <c r="DZ15" s="624"/>
      <c r="EA15" s="624"/>
      <c r="EB15" s="624"/>
      <c r="EC15" s="633"/>
    </row>
    <row r="16" spans="2:143" ht="11.25" customHeight="1" x14ac:dyDescent="0.2">
      <c r="B16" s="620" t="s">
        <v>268</v>
      </c>
      <c r="C16" s="621"/>
      <c r="D16" s="621"/>
      <c r="E16" s="621"/>
      <c r="F16" s="621"/>
      <c r="G16" s="621"/>
      <c r="H16" s="621"/>
      <c r="I16" s="621"/>
      <c r="J16" s="621"/>
      <c r="K16" s="621"/>
      <c r="L16" s="621"/>
      <c r="M16" s="621"/>
      <c r="N16" s="621"/>
      <c r="O16" s="621"/>
      <c r="P16" s="621"/>
      <c r="Q16" s="622"/>
      <c r="R16" s="623">
        <v>3715</v>
      </c>
      <c r="S16" s="624"/>
      <c r="T16" s="624"/>
      <c r="U16" s="624"/>
      <c r="V16" s="624"/>
      <c r="W16" s="624"/>
      <c r="X16" s="624"/>
      <c r="Y16" s="625"/>
      <c r="Z16" s="626">
        <v>0.1</v>
      </c>
      <c r="AA16" s="626"/>
      <c r="AB16" s="626"/>
      <c r="AC16" s="626"/>
      <c r="AD16" s="627">
        <v>3715</v>
      </c>
      <c r="AE16" s="627"/>
      <c r="AF16" s="627"/>
      <c r="AG16" s="627"/>
      <c r="AH16" s="627"/>
      <c r="AI16" s="627"/>
      <c r="AJ16" s="627"/>
      <c r="AK16" s="627"/>
      <c r="AL16" s="628">
        <v>0.1</v>
      </c>
      <c r="AM16" s="629"/>
      <c r="AN16" s="629"/>
      <c r="AO16" s="630"/>
      <c r="AP16" s="620" t="s">
        <v>269</v>
      </c>
      <c r="AQ16" s="621"/>
      <c r="AR16" s="621"/>
      <c r="AS16" s="621"/>
      <c r="AT16" s="621"/>
      <c r="AU16" s="621"/>
      <c r="AV16" s="621"/>
      <c r="AW16" s="621"/>
      <c r="AX16" s="621"/>
      <c r="AY16" s="621"/>
      <c r="AZ16" s="621"/>
      <c r="BA16" s="621"/>
      <c r="BB16" s="621"/>
      <c r="BC16" s="621"/>
      <c r="BD16" s="621"/>
      <c r="BE16" s="621"/>
      <c r="BF16" s="622"/>
      <c r="BG16" s="623" t="s">
        <v>248</v>
      </c>
      <c r="BH16" s="624"/>
      <c r="BI16" s="624"/>
      <c r="BJ16" s="624"/>
      <c r="BK16" s="624"/>
      <c r="BL16" s="624"/>
      <c r="BM16" s="624"/>
      <c r="BN16" s="625"/>
      <c r="BO16" s="626" t="s">
        <v>239</v>
      </c>
      <c r="BP16" s="626"/>
      <c r="BQ16" s="626"/>
      <c r="BR16" s="626"/>
      <c r="BS16" s="627" t="s">
        <v>248</v>
      </c>
      <c r="BT16" s="627"/>
      <c r="BU16" s="627"/>
      <c r="BV16" s="627"/>
      <c r="BW16" s="627"/>
      <c r="BX16" s="627"/>
      <c r="BY16" s="627"/>
      <c r="BZ16" s="627"/>
      <c r="CA16" s="627"/>
      <c r="CB16" s="631"/>
      <c r="CD16" s="620" t="s">
        <v>270</v>
      </c>
      <c r="CE16" s="621"/>
      <c r="CF16" s="621"/>
      <c r="CG16" s="621"/>
      <c r="CH16" s="621"/>
      <c r="CI16" s="621"/>
      <c r="CJ16" s="621"/>
      <c r="CK16" s="621"/>
      <c r="CL16" s="621"/>
      <c r="CM16" s="621"/>
      <c r="CN16" s="621"/>
      <c r="CO16" s="621"/>
      <c r="CP16" s="621"/>
      <c r="CQ16" s="622"/>
      <c r="CR16" s="623">
        <v>34005</v>
      </c>
      <c r="CS16" s="624"/>
      <c r="CT16" s="624"/>
      <c r="CU16" s="624"/>
      <c r="CV16" s="624"/>
      <c r="CW16" s="624"/>
      <c r="CX16" s="624"/>
      <c r="CY16" s="625"/>
      <c r="CZ16" s="626">
        <v>0.6</v>
      </c>
      <c r="DA16" s="626"/>
      <c r="DB16" s="626"/>
      <c r="DC16" s="626"/>
      <c r="DD16" s="632" t="s">
        <v>239</v>
      </c>
      <c r="DE16" s="624"/>
      <c r="DF16" s="624"/>
      <c r="DG16" s="624"/>
      <c r="DH16" s="624"/>
      <c r="DI16" s="624"/>
      <c r="DJ16" s="624"/>
      <c r="DK16" s="624"/>
      <c r="DL16" s="624"/>
      <c r="DM16" s="624"/>
      <c r="DN16" s="624"/>
      <c r="DO16" s="624"/>
      <c r="DP16" s="625"/>
      <c r="DQ16" s="632">
        <v>11394</v>
      </c>
      <c r="DR16" s="624"/>
      <c r="DS16" s="624"/>
      <c r="DT16" s="624"/>
      <c r="DU16" s="624"/>
      <c r="DV16" s="624"/>
      <c r="DW16" s="624"/>
      <c r="DX16" s="624"/>
      <c r="DY16" s="624"/>
      <c r="DZ16" s="624"/>
      <c r="EA16" s="624"/>
      <c r="EB16" s="624"/>
      <c r="EC16" s="633"/>
    </row>
    <row r="17" spans="2:133" ht="11.25" customHeight="1" x14ac:dyDescent="0.2">
      <c r="B17" s="620" t="s">
        <v>271</v>
      </c>
      <c r="C17" s="621"/>
      <c r="D17" s="621"/>
      <c r="E17" s="621"/>
      <c r="F17" s="621"/>
      <c r="G17" s="621"/>
      <c r="H17" s="621"/>
      <c r="I17" s="621"/>
      <c r="J17" s="621"/>
      <c r="K17" s="621"/>
      <c r="L17" s="621"/>
      <c r="M17" s="621"/>
      <c r="N17" s="621"/>
      <c r="O17" s="621"/>
      <c r="P17" s="621"/>
      <c r="Q17" s="622"/>
      <c r="R17" s="623">
        <v>8117</v>
      </c>
      <c r="S17" s="624"/>
      <c r="T17" s="624"/>
      <c r="U17" s="624"/>
      <c r="V17" s="624"/>
      <c r="W17" s="624"/>
      <c r="X17" s="624"/>
      <c r="Y17" s="625"/>
      <c r="Z17" s="626">
        <v>0.1</v>
      </c>
      <c r="AA17" s="626"/>
      <c r="AB17" s="626"/>
      <c r="AC17" s="626"/>
      <c r="AD17" s="627">
        <v>8117</v>
      </c>
      <c r="AE17" s="627"/>
      <c r="AF17" s="627"/>
      <c r="AG17" s="627"/>
      <c r="AH17" s="627"/>
      <c r="AI17" s="627"/>
      <c r="AJ17" s="627"/>
      <c r="AK17" s="627"/>
      <c r="AL17" s="628">
        <v>0.2</v>
      </c>
      <c r="AM17" s="629"/>
      <c r="AN17" s="629"/>
      <c r="AO17" s="630"/>
      <c r="AP17" s="620" t="s">
        <v>272</v>
      </c>
      <c r="AQ17" s="621"/>
      <c r="AR17" s="621"/>
      <c r="AS17" s="621"/>
      <c r="AT17" s="621"/>
      <c r="AU17" s="621"/>
      <c r="AV17" s="621"/>
      <c r="AW17" s="621"/>
      <c r="AX17" s="621"/>
      <c r="AY17" s="621"/>
      <c r="AZ17" s="621"/>
      <c r="BA17" s="621"/>
      <c r="BB17" s="621"/>
      <c r="BC17" s="621"/>
      <c r="BD17" s="621"/>
      <c r="BE17" s="621"/>
      <c r="BF17" s="622"/>
      <c r="BG17" s="623" t="s">
        <v>248</v>
      </c>
      <c r="BH17" s="624"/>
      <c r="BI17" s="624"/>
      <c r="BJ17" s="624"/>
      <c r="BK17" s="624"/>
      <c r="BL17" s="624"/>
      <c r="BM17" s="624"/>
      <c r="BN17" s="625"/>
      <c r="BO17" s="626" t="s">
        <v>248</v>
      </c>
      <c r="BP17" s="626"/>
      <c r="BQ17" s="626"/>
      <c r="BR17" s="626"/>
      <c r="BS17" s="627" t="s">
        <v>248</v>
      </c>
      <c r="BT17" s="627"/>
      <c r="BU17" s="627"/>
      <c r="BV17" s="627"/>
      <c r="BW17" s="627"/>
      <c r="BX17" s="627"/>
      <c r="BY17" s="627"/>
      <c r="BZ17" s="627"/>
      <c r="CA17" s="627"/>
      <c r="CB17" s="631"/>
      <c r="CD17" s="620" t="s">
        <v>273</v>
      </c>
      <c r="CE17" s="621"/>
      <c r="CF17" s="621"/>
      <c r="CG17" s="621"/>
      <c r="CH17" s="621"/>
      <c r="CI17" s="621"/>
      <c r="CJ17" s="621"/>
      <c r="CK17" s="621"/>
      <c r="CL17" s="621"/>
      <c r="CM17" s="621"/>
      <c r="CN17" s="621"/>
      <c r="CO17" s="621"/>
      <c r="CP17" s="621"/>
      <c r="CQ17" s="622"/>
      <c r="CR17" s="623">
        <v>494922</v>
      </c>
      <c r="CS17" s="624"/>
      <c r="CT17" s="624"/>
      <c r="CU17" s="624"/>
      <c r="CV17" s="624"/>
      <c r="CW17" s="624"/>
      <c r="CX17" s="624"/>
      <c r="CY17" s="625"/>
      <c r="CZ17" s="626">
        <v>9.1999999999999993</v>
      </c>
      <c r="DA17" s="626"/>
      <c r="DB17" s="626"/>
      <c r="DC17" s="626"/>
      <c r="DD17" s="632" t="s">
        <v>239</v>
      </c>
      <c r="DE17" s="624"/>
      <c r="DF17" s="624"/>
      <c r="DG17" s="624"/>
      <c r="DH17" s="624"/>
      <c r="DI17" s="624"/>
      <c r="DJ17" s="624"/>
      <c r="DK17" s="624"/>
      <c r="DL17" s="624"/>
      <c r="DM17" s="624"/>
      <c r="DN17" s="624"/>
      <c r="DO17" s="624"/>
      <c r="DP17" s="625"/>
      <c r="DQ17" s="632">
        <v>494076</v>
      </c>
      <c r="DR17" s="624"/>
      <c r="DS17" s="624"/>
      <c r="DT17" s="624"/>
      <c r="DU17" s="624"/>
      <c r="DV17" s="624"/>
      <c r="DW17" s="624"/>
      <c r="DX17" s="624"/>
      <c r="DY17" s="624"/>
      <c r="DZ17" s="624"/>
      <c r="EA17" s="624"/>
      <c r="EB17" s="624"/>
      <c r="EC17" s="633"/>
    </row>
    <row r="18" spans="2:133" ht="11.25" customHeight="1" x14ac:dyDescent="0.2">
      <c r="B18" s="620" t="s">
        <v>274</v>
      </c>
      <c r="C18" s="621"/>
      <c r="D18" s="621"/>
      <c r="E18" s="621"/>
      <c r="F18" s="621"/>
      <c r="G18" s="621"/>
      <c r="H18" s="621"/>
      <c r="I18" s="621"/>
      <c r="J18" s="621"/>
      <c r="K18" s="621"/>
      <c r="L18" s="621"/>
      <c r="M18" s="621"/>
      <c r="N18" s="621"/>
      <c r="O18" s="621"/>
      <c r="P18" s="621"/>
      <c r="Q18" s="622"/>
      <c r="R18" s="623">
        <v>9694</v>
      </c>
      <c r="S18" s="624"/>
      <c r="T18" s="624"/>
      <c r="U18" s="624"/>
      <c r="V18" s="624"/>
      <c r="W18" s="624"/>
      <c r="X18" s="624"/>
      <c r="Y18" s="625"/>
      <c r="Z18" s="626">
        <v>0.2</v>
      </c>
      <c r="AA18" s="626"/>
      <c r="AB18" s="626"/>
      <c r="AC18" s="626"/>
      <c r="AD18" s="627">
        <v>9694</v>
      </c>
      <c r="AE18" s="627"/>
      <c r="AF18" s="627"/>
      <c r="AG18" s="627"/>
      <c r="AH18" s="627"/>
      <c r="AI18" s="627"/>
      <c r="AJ18" s="627"/>
      <c r="AK18" s="627"/>
      <c r="AL18" s="628">
        <v>0.3</v>
      </c>
      <c r="AM18" s="629"/>
      <c r="AN18" s="629"/>
      <c r="AO18" s="630"/>
      <c r="AP18" s="620" t="s">
        <v>275</v>
      </c>
      <c r="AQ18" s="621"/>
      <c r="AR18" s="621"/>
      <c r="AS18" s="621"/>
      <c r="AT18" s="621"/>
      <c r="AU18" s="621"/>
      <c r="AV18" s="621"/>
      <c r="AW18" s="621"/>
      <c r="AX18" s="621"/>
      <c r="AY18" s="621"/>
      <c r="AZ18" s="621"/>
      <c r="BA18" s="621"/>
      <c r="BB18" s="621"/>
      <c r="BC18" s="621"/>
      <c r="BD18" s="621"/>
      <c r="BE18" s="621"/>
      <c r="BF18" s="622"/>
      <c r="BG18" s="623" t="s">
        <v>248</v>
      </c>
      <c r="BH18" s="624"/>
      <c r="BI18" s="624"/>
      <c r="BJ18" s="624"/>
      <c r="BK18" s="624"/>
      <c r="BL18" s="624"/>
      <c r="BM18" s="624"/>
      <c r="BN18" s="625"/>
      <c r="BO18" s="626" t="s">
        <v>248</v>
      </c>
      <c r="BP18" s="626"/>
      <c r="BQ18" s="626"/>
      <c r="BR18" s="626"/>
      <c r="BS18" s="627" t="s">
        <v>239</v>
      </c>
      <c r="BT18" s="627"/>
      <c r="BU18" s="627"/>
      <c r="BV18" s="627"/>
      <c r="BW18" s="627"/>
      <c r="BX18" s="627"/>
      <c r="BY18" s="627"/>
      <c r="BZ18" s="627"/>
      <c r="CA18" s="627"/>
      <c r="CB18" s="631"/>
      <c r="CD18" s="620" t="s">
        <v>276</v>
      </c>
      <c r="CE18" s="621"/>
      <c r="CF18" s="621"/>
      <c r="CG18" s="621"/>
      <c r="CH18" s="621"/>
      <c r="CI18" s="621"/>
      <c r="CJ18" s="621"/>
      <c r="CK18" s="621"/>
      <c r="CL18" s="621"/>
      <c r="CM18" s="621"/>
      <c r="CN18" s="621"/>
      <c r="CO18" s="621"/>
      <c r="CP18" s="621"/>
      <c r="CQ18" s="622"/>
      <c r="CR18" s="623" t="s">
        <v>248</v>
      </c>
      <c r="CS18" s="624"/>
      <c r="CT18" s="624"/>
      <c r="CU18" s="624"/>
      <c r="CV18" s="624"/>
      <c r="CW18" s="624"/>
      <c r="CX18" s="624"/>
      <c r="CY18" s="625"/>
      <c r="CZ18" s="626" t="s">
        <v>248</v>
      </c>
      <c r="DA18" s="626"/>
      <c r="DB18" s="626"/>
      <c r="DC18" s="626"/>
      <c r="DD18" s="632" t="s">
        <v>239</v>
      </c>
      <c r="DE18" s="624"/>
      <c r="DF18" s="624"/>
      <c r="DG18" s="624"/>
      <c r="DH18" s="624"/>
      <c r="DI18" s="624"/>
      <c r="DJ18" s="624"/>
      <c r="DK18" s="624"/>
      <c r="DL18" s="624"/>
      <c r="DM18" s="624"/>
      <c r="DN18" s="624"/>
      <c r="DO18" s="624"/>
      <c r="DP18" s="625"/>
      <c r="DQ18" s="632" t="s">
        <v>248</v>
      </c>
      <c r="DR18" s="624"/>
      <c r="DS18" s="624"/>
      <c r="DT18" s="624"/>
      <c r="DU18" s="624"/>
      <c r="DV18" s="624"/>
      <c r="DW18" s="624"/>
      <c r="DX18" s="624"/>
      <c r="DY18" s="624"/>
      <c r="DZ18" s="624"/>
      <c r="EA18" s="624"/>
      <c r="EB18" s="624"/>
      <c r="EC18" s="633"/>
    </row>
    <row r="19" spans="2:133" ht="11.25" customHeight="1" x14ac:dyDescent="0.2">
      <c r="B19" s="620" t="s">
        <v>277</v>
      </c>
      <c r="C19" s="621"/>
      <c r="D19" s="621"/>
      <c r="E19" s="621"/>
      <c r="F19" s="621"/>
      <c r="G19" s="621"/>
      <c r="H19" s="621"/>
      <c r="I19" s="621"/>
      <c r="J19" s="621"/>
      <c r="K19" s="621"/>
      <c r="L19" s="621"/>
      <c r="M19" s="621"/>
      <c r="N19" s="621"/>
      <c r="O19" s="621"/>
      <c r="P19" s="621"/>
      <c r="Q19" s="622"/>
      <c r="R19" s="623">
        <v>9426</v>
      </c>
      <c r="S19" s="624"/>
      <c r="T19" s="624"/>
      <c r="U19" s="624"/>
      <c r="V19" s="624"/>
      <c r="W19" s="624"/>
      <c r="X19" s="624"/>
      <c r="Y19" s="625"/>
      <c r="Z19" s="626">
        <v>0.2</v>
      </c>
      <c r="AA19" s="626"/>
      <c r="AB19" s="626"/>
      <c r="AC19" s="626"/>
      <c r="AD19" s="627">
        <v>9426</v>
      </c>
      <c r="AE19" s="627"/>
      <c r="AF19" s="627"/>
      <c r="AG19" s="627"/>
      <c r="AH19" s="627"/>
      <c r="AI19" s="627"/>
      <c r="AJ19" s="627"/>
      <c r="AK19" s="627"/>
      <c r="AL19" s="628">
        <v>0.3</v>
      </c>
      <c r="AM19" s="629"/>
      <c r="AN19" s="629"/>
      <c r="AO19" s="630"/>
      <c r="AP19" s="620" t="s">
        <v>278</v>
      </c>
      <c r="AQ19" s="621"/>
      <c r="AR19" s="621"/>
      <c r="AS19" s="621"/>
      <c r="AT19" s="621"/>
      <c r="AU19" s="621"/>
      <c r="AV19" s="621"/>
      <c r="AW19" s="621"/>
      <c r="AX19" s="621"/>
      <c r="AY19" s="621"/>
      <c r="AZ19" s="621"/>
      <c r="BA19" s="621"/>
      <c r="BB19" s="621"/>
      <c r="BC19" s="621"/>
      <c r="BD19" s="621"/>
      <c r="BE19" s="621"/>
      <c r="BF19" s="622"/>
      <c r="BG19" s="623">
        <v>16695</v>
      </c>
      <c r="BH19" s="624"/>
      <c r="BI19" s="624"/>
      <c r="BJ19" s="624"/>
      <c r="BK19" s="624"/>
      <c r="BL19" s="624"/>
      <c r="BM19" s="624"/>
      <c r="BN19" s="625"/>
      <c r="BO19" s="626">
        <v>1.6</v>
      </c>
      <c r="BP19" s="626"/>
      <c r="BQ19" s="626"/>
      <c r="BR19" s="626"/>
      <c r="BS19" s="627" t="s">
        <v>248</v>
      </c>
      <c r="BT19" s="627"/>
      <c r="BU19" s="627"/>
      <c r="BV19" s="627"/>
      <c r="BW19" s="627"/>
      <c r="BX19" s="627"/>
      <c r="BY19" s="627"/>
      <c r="BZ19" s="627"/>
      <c r="CA19" s="627"/>
      <c r="CB19" s="631"/>
      <c r="CD19" s="620" t="s">
        <v>279</v>
      </c>
      <c r="CE19" s="621"/>
      <c r="CF19" s="621"/>
      <c r="CG19" s="621"/>
      <c r="CH19" s="621"/>
      <c r="CI19" s="621"/>
      <c r="CJ19" s="621"/>
      <c r="CK19" s="621"/>
      <c r="CL19" s="621"/>
      <c r="CM19" s="621"/>
      <c r="CN19" s="621"/>
      <c r="CO19" s="621"/>
      <c r="CP19" s="621"/>
      <c r="CQ19" s="622"/>
      <c r="CR19" s="623" t="s">
        <v>248</v>
      </c>
      <c r="CS19" s="624"/>
      <c r="CT19" s="624"/>
      <c r="CU19" s="624"/>
      <c r="CV19" s="624"/>
      <c r="CW19" s="624"/>
      <c r="CX19" s="624"/>
      <c r="CY19" s="625"/>
      <c r="CZ19" s="626" t="s">
        <v>239</v>
      </c>
      <c r="DA19" s="626"/>
      <c r="DB19" s="626"/>
      <c r="DC19" s="626"/>
      <c r="DD19" s="632" t="s">
        <v>248</v>
      </c>
      <c r="DE19" s="624"/>
      <c r="DF19" s="624"/>
      <c r="DG19" s="624"/>
      <c r="DH19" s="624"/>
      <c r="DI19" s="624"/>
      <c r="DJ19" s="624"/>
      <c r="DK19" s="624"/>
      <c r="DL19" s="624"/>
      <c r="DM19" s="624"/>
      <c r="DN19" s="624"/>
      <c r="DO19" s="624"/>
      <c r="DP19" s="625"/>
      <c r="DQ19" s="632" t="s">
        <v>248</v>
      </c>
      <c r="DR19" s="624"/>
      <c r="DS19" s="624"/>
      <c r="DT19" s="624"/>
      <c r="DU19" s="624"/>
      <c r="DV19" s="624"/>
      <c r="DW19" s="624"/>
      <c r="DX19" s="624"/>
      <c r="DY19" s="624"/>
      <c r="DZ19" s="624"/>
      <c r="EA19" s="624"/>
      <c r="EB19" s="624"/>
      <c r="EC19" s="633"/>
    </row>
    <row r="20" spans="2:133" ht="11.25" customHeight="1" x14ac:dyDescent="0.2">
      <c r="B20" s="636" t="s">
        <v>280</v>
      </c>
      <c r="C20" s="637"/>
      <c r="D20" s="637"/>
      <c r="E20" s="637"/>
      <c r="F20" s="637"/>
      <c r="G20" s="637"/>
      <c r="H20" s="637"/>
      <c r="I20" s="637"/>
      <c r="J20" s="637"/>
      <c r="K20" s="637"/>
      <c r="L20" s="637"/>
      <c r="M20" s="637"/>
      <c r="N20" s="637"/>
      <c r="O20" s="637"/>
      <c r="P20" s="637"/>
      <c r="Q20" s="638"/>
      <c r="R20" s="623">
        <v>268</v>
      </c>
      <c r="S20" s="624"/>
      <c r="T20" s="624"/>
      <c r="U20" s="624"/>
      <c r="V20" s="624"/>
      <c r="W20" s="624"/>
      <c r="X20" s="624"/>
      <c r="Y20" s="625"/>
      <c r="Z20" s="626">
        <v>0</v>
      </c>
      <c r="AA20" s="626"/>
      <c r="AB20" s="626"/>
      <c r="AC20" s="626"/>
      <c r="AD20" s="627">
        <v>268</v>
      </c>
      <c r="AE20" s="627"/>
      <c r="AF20" s="627"/>
      <c r="AG20" s="627"/>
      <c r="AH20" s="627"/>
      <c r="AI20" s="627"/>
      <c r="AJ20" s="627"/>
      <c r="AK20" s="627"/>
      <c r="AL20" s="628">
        <v>0</v>
      </c>
      <c r="AM20" s="629"/>
      <c r="AN20" s="629"/>
      <c r="AO20" s="630"/>
      <c r="AP20" s="620" t="s">
        <v>281</v>
      </c>
      <c r="AQ20" s="621"/>
      <c r="AR20" s="621"/>
      <c r="AS20" s="621"/>
      <c r="AT20" s="621"/>
      <c r="AU20" s="621"/>
      <c r="AV20" s="621"/>
      <c r="AW20" s="621"/>
      <c r="AX20" s="621"/>
      <c r="AY20" s="621"/>
      <c r="AZ20" s="621"/>
      <c r="BA20" s="621"/>
      <c r="BB20" s="621"/>
      <c r="BC20" s="621"/>
      <c r="BD20" s="621"/>
      <c r="BE20" s="621"/>
      <c r="BF20" s="622"/>
      <c r="BG20" s="623">
        <v>16695</v>
      </c>
      <c r="BH20" s="624"/>
      <c r="BI20" s="624"/>
      <c r="BJ20" s="624"/>
      <c r="BK20" s="624"/>
      <c r="BL20" s="624"/>
      <c r="BM20" s="624"/>
      <c r="BN20" s="625"/>
      <c r="BO20" s="626">
        <v>1.6</v>
      </c>
      <c r="BP20" s="626"/>
      <c r="BQ20" s="626"/>
      <c r="BR20" s="626"/>
      <c r="BS20" s="627" t="s">
        <v>248</v>
      </c>
      <c r="BT20" s="627"/>
      <c r="BU20" s="627"/>
      <c r="BV20" s="627"/>
      <c r="BW20" s="627"/>
      <c r="BX20" s="627"/>
      <c r="BY20" s="627"/>
      <c r="BZ20" s="627"/>
      <c r="CA20" s="627"/>
      <c r="CB20" s="631"/>
      <c r="CD20" s="620" t="s">
        <v>282</v>
      </c>
      <c r="CE20" s="621"/>
      <c r="CF20" s="621"/>
      <c r="CG20" s="621"/>
      <c r="CH20" s="621"/>
      <c r="CI20" s="621"/>
      <c r="CJ20" s="621"/>
      <c r="CK20" s="621"/>
      <c r="CL20" s="621"/>
      <c r="CM20" s="621"/>
      <c r="CN20" s="621"/>
      <c r="CO20" s="621"/>
      <c r="CP20" s="621"/>
      <c r="CQ20" s="622"/>
      <c r="CR20" s="623">
        <v>5404017</v>
      </c>
      <c r="CS20" s="624"/>
      <c r="CT20" s="624"/>
      <c r="CU20" s="624"/>
      <c r="CV20" s="624"/>
      <c r="CW20" s="624"/>
      <c r="CX20" s="624"/>
      <c r="CY20" s="625"/>
      <c r="CZ20" s="626">
        <v>100</v>
      </c>
      <c r="DA20" s="626"/>
      <c r="DB20" s="626"/>
      <c r="DC20" s="626"/>
      <c r="DD20" s="632">
        <v>258740</v>
      </c>
      <c r="DE20" s="624"/>
      <c r="DF20" s="624"/>
      <c r="DG20" s="624"/>
      <c r="DH20" s="624"/>
      <c r="DI20" s="624"/>
      <c r="DJ20" s="624"/>
      <c r="DK20" s="624"/>
      <c r="DL20" s="624"/>
      <c r="DM20" s="624"/>
      <c r="DN20" s="624"/>
      <c r="DO20" s="624"/>
      <c r="DP20" s="625"/>
      <c r="DQ20" s="632">
        <v>3883730</v>
      </c>
      <c r="DR20" s="624"/>
      <c r="DS20" s="624"/>
      <c r="DT20" s="624"/>
      <c r="DU20" s="624"/>
      <c r="DV20" s="624"/>
      <c r="DW20" s="624"/>
      <c r="DX20" s="624"/>
      <c r="DY20" s="624"/>
      <c r="DZ20" s="624"/>
      <c r="EA20" s="624"/>
      <c r="EB20" s="624"/>
      <c r="EC20" s="633"/>
    </row>
    <row r="21" spans="2:133" ht="11.25" customHeight="1" x14ac:dyDescent="0.2">
      <c r="B21" s="620" t="s">
        <v>283</v>
      </c>
      <c r="C21" s="621"/>
      <c r="D21" s="621"/>
      <c r="E21" s="621"/>
      <c r="F21" s="621"/>
      <c r="G21" s="621"/>
      <c r="H21" s="621"/>
      <c r="I21" s="621"/>
      <c r="J21" s="621"/>
      <c r="K21" s="621"/>
      <c r="L21" s="621"/>
      <c r="M21" s="621"/>
      <c r="N21" s="621"/>
      <c r="O21" s="621"/>
      <c r="P21" s="621"/>
      <c r="Q21" s="622"/>
      <c r="R21" s="623">
        <v>2187574</v>
      </c>
      <c r="S21" s="624"/>
      <c r="T21" s="624"/>
      <c r="U21" s="624"/>
      <c r="V21" s="624"/>
      <c r="W21" s="624"/>
      <c r="X21" s="624"/>
      <c r="Y21" s="625"/>
      <c r="Z21" s="626">
        <v>38.5</v>
      </c>
      <c r="AA21" s="626"/>
      <c r="AB21" s="626"/>
      <c r="AC21" s="626"/>
      <c r="AD21" s="627">
        <v>1964050</v>
      </c>
      <c r="AE21" s="627"/>
      <c r="AF21" s="627"/>
      <c r="AG21" s="627"/>
      <c r="AH21" s="627"/>
      <c r="AI21" s="627"/>
      <c r="AJ21" s="627"/>
      <c r="AK21" s="627"/>
      <c r="AL21" s="628">
        <v>58.9</v>
      </c>
      <c r="AM21" s="629"/>
      <c r="AN21" s="629"/>
      <c r="AO21" s="630"/>
      <c r="AP21" s="620" t="s">
        <v>284</v>
      </c>
      <c r="AQ21" s="639"/>
      <c r="AR21" s="639"/>
      <c r="AS21" s="639"/>
      <c r="AT21" s="639"/>
      <c r="AU21" s="639"/>
      <c r="AV21" s="639"/>
      <c r="AW21" s="639"/>
      <c r="AX21" s="639"/>
      <c r="AY21" s="639"/>
      <c r="AZ21" s="639"/>
      <c r="BA21" s="639"/>
      <c r="BB21" s="639"/>
      <c r="BC21" s="639"/>
      <c r="BD21" s="639"/>
      <c r="BE21" s="639"/>
      <c r="BF21" s="640"/>
      <c r="BG21" s="623">
        <v>16695</v>
      </c>
      <c r="BH21" s="624"/>
      <c r="BI21" s="624"/>
      <c r="BJ21" s="624"/>
      <c r="BK21" s="624"/>
      <c r="BL21" s="624"/>
      <c r="BM21" s="624"/>
      <c r="BN21" s="625"/>
      <c r="BO21" s="626">
        <v>1.6</v>
      </c>
      <c r="BP21" s="626"/>
      <c r="BQ21" s="626"/>
      <c r="BR21" s="626"/>
      <c r="BS21" s="627" t="s">
        <v>179</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2">
      <c r="B22" s="620" t="s">
        <v>285</v>
      </c>
      <c r="C22" s="621"/>
      <c r="D22" s="621"/>
      <c r="E22" s="621"/>
      <c r="F22" s="621"/>
      <c r="G22" s="621"/>
      <c r="H22" s="621"/>
      <c r="I22" s="621"/>
      <c r="J22" s="621"/>
      <c r="K22" s="621"/>
      <c r="L22" s="621"/>
      <c r="M22" s="621"/>
      <c r="N22" s="621"/>
      <c r="O22" s="621"/>
      <c r="P22" s="621"/>
      <c r="Q22" s="622"/>
      <c r="R22" s="623">
        <v>1964050</v>
      </c>
      <c r="S22" s="624"/>
      <c r="T22" s="624"/>
      <c r="U22" s="624"/>
      <c r="V22" s="624"/>
      <c r="W22" s="624"/>
      <c r="X22" s="624"/>
      <c r="Y22" s="625"/>
      <c r="Z22" s="626">
        <v>34.6</v>
      </c>
      <c r="AA22" s="626"/>
      <c r="AB22" s="626"/>
      <c r="AC22" s="626"/>
      <c r="AD22" s="627">
        <v>1964050</v>
      </c>
      <c r="AE22" s="627"/>
      <c r="AF22" s="627"/>
      <c r="AG22" s="627"/>
      <c r="AH22" s="627"/>
      <c r="AI22" s="627"/>
      <c r="AJ22" s="627"/>
      <c r="AK22" s="627"/>
      <c r="AL22" s="628">
        <v>58.9</v>
      </c>
      <c r="AM22" s="629"/>
      <c r="AN22" s="629"/>
      <c r="AO22" s="630"/>
      <c r="AP22" s="620" t="s">
        <v>286</v>
      </c>
      <c r="AQ22" s="639"/>
      <c r="AR22" s="639"/>
      <c r="AS22" s="639"/>
      <c r="AT22" s="639"/>
      <c r="AU22" s="639"/>
      <c r="AV22" s="639"/>
      <c r="AW22" s="639"/>
      <c r="AX22" s="639"/>
      <c r="AY22" s="639"/>
      <c r="AZ22" s="639"/>
      <c r="BA22" s="639"/>
      <c r="BB22" s="639"/>
      <c r="BC22" s="639"/>
      <c r="BD22" s="639"/>
      <c r="BE22" s="639"/>
      <c r="BF22" s="640"/>
      <c r="BG22" s="623" t="s">
        <v>248</v>
      </c>
      <c r="BH22" s="624"/>
      <c r="BI22" s="624"/>
      <c r="BJ22" s="624"/>
      <c r="BK22" s="624"/>
      <c r="BL22" s="624"/>
      <c r="BM22" s="624"/>
      <c r="BN22" s="625"/>
      <c r="BO22" s="626" t="s">
        <v>239</v>
      </c>
      <c r="BP22" s="626"/>
      <c r="BQ22" s="626"/>
      <c r="BR22" s="626"/>
      <c r="BS22" s="627" t="s">
        <v>248</v>
      </c>
      <c r="BT22" s="627"/>
      <c r="BU22" s="627"/>
      <c r="BV22" s="627"/>
      <c r="BW22" s="627"/>
      <c r="BX22" s="627"/>
      <c r="BY22" s="627"/>
      <c r="BZ22" s="627"/>
      <c r="CA22" s="627"/>
      <c r="CB22" s="631"/>
      <c r="CD22" s="605" t="s">
        <v>287</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2">
      <c r="B23" s="620" t="s">
        <v>288</v>
      </c>
      <c r="C23" s="621"/>
      <c r="D23" s="621"/>
      <c r="E23" s="621"/>
      <c r="F23" s="621"/>
      <c r="G23" s="621"/>
      <c r="H23" s="621"/>
      <c r="I23" s="621"/>
      <c r="J23" s="621"/>
      <c r="K23" s="621"/>
      <c r="L23" s="621"/>
      <c r="M23" s="621"/>
      <c r="N23" s="621"/>
      <c r="O23" s="621"/>
      <c r="P23" s="621"/>
      <c r="Q23" s="622"/>
      <c r="R23" s="623">
        <v>223524</v>
      </c>
      <c r="S23" s="624"/>
      <c r="T23" s="624"/>
      <c r="U23" s="624"/>
      <c r="V23" s="624"/>
      <c r="W23" s="624"/>
      <c r="X23" s="624"/>
      <c r="Y23" s="625"/>
      <c r="Z23" s="626">
        <v>3.9</v>
      </c>
      <c r="AA23" s="626"/>
      <c r="AB23" s="626"/>
      <c r="AC23" s="626"/>
      <c r="AD23" s="627" t="s">
        <v>248</v>
      </c>
      <c r="AE23" s="627"/>
      <c r="AF23" s="627"/>
      <c r="AG23" s="627"/>
      <c r="AH23" s="627"/>
      <c r="AI23" s="627"/>
      <c r="AJ23" s="627"/>
      <c r="AK23" s="627"/>
      <c r="AL23" s="628" t="s">
        <v>248</v>
      </c>
      <c r="AM23" s="629"/>
      <c r="AN23" s="629"/>
      <c r="AO23" s="630"/>
      <c r="AP23" s="620" t="s">
        <v>289</v>
      </c>
      <c r="AQ23" s="639"/>
      <c r="AR23" s="639"/>
      <c r="AS23" s="639"/>
      <c r="AT23" s="639"/>
      <c r="AU23" s="639"/>
      <c r="AV23" s="639"/>
      <c r="AW23" s="639"/>
      <c r="AX23" s="639"/>
      <c r="AY23" s="639"/>
      <c r="AZ23" s="639"/>
      <c r="BA23" s="639"/>
      <c r="BB23" s="639"/>
      <c r="BC23" s="639"/>
      <c r="BD23" s="639"/>
      <c r="BE23" s="639"/>
      <c r="BF23" s="640"/>
      <c r="BG23" s="623" t="s">
        <v>248</v>
      </c>
      <c r="BH23" s="624"/>
      <c r="BI23" s="624"/>
      <c r="BJ23" s="624"/>
      <c r="BK23" s="624"/>
      <c r="BL23" s="624"/>
      <c r="BM23" s="624"/>
      <c r="BN23" s="625"/>
      <c r="BO23" s="626" t="s">
        <v>239</v>
      </c>
      <c r="BP23" s="626"/>
      <c r="BQ23" s="626"/>
      <c r="BR23" s="626"/>
      <c r="BS23" s="627" t="s">
        <v>239</v>
      </c>
      <c r="BT23" s="627"/>
      <c r="BU23" s="627"/>
      <c r="BV23" s="627"/>
      <c r="BW23" s="627"/>
      <c r="BX23" s="627"/>
      <c r="BY23" s="627"/>
      <c r="BZ23" s="627"/>
      <c r="CA23" s="627"/>
      <c r="CB23" s="631"/>
      <c r="CD23" s="605" t="s">
        <v>227</v>
      </c>
      <c r="CE23" s="606"/>
      <c r="CF23" s="606"/>
      <c r="CG23" s="606"/>
      <c r="CH23" s="606"/>
      <c r="CI23" s="606"/>
      <c r="CJ23" s="606"/>
      <c r="CK23" s="606"/>
      <c r="CL23" s="606"/>
      <c r="CM23" s="606"/>
      <c r="CN23" s="606"/>
      <c r="CO23" s="606"/>
      <c r="CP23" s="606"/>
      <c r="CQ23" s="607"/>
      <c r="CR23" s="605" t="s">
        <v>290</v>
      </c>
      <c r="CS23" s="606"/>
      <c r="CT23" s="606"/>
      <c r="CU23" s="606"/>
      <c r="CV23" s="606"/>
      <c r="CW23" s="606"/>
      <c r="CX23" s="606"/>
      <c r="CY23" s="607"/>
      <c r="CZ23" s="605" t="s">
        <v>291</v>
      </c>
      <c r="DA23" s="606"/>
      <c r="DB23" s="606"/>
      <c r="DC23" s="607"/>
      <c r="DD23" s="605" t="s">
        <v>292</v>
      </c>
      <c r="DE23" s="606"/>
      <c r="DF23" s="606"/>
      <c r="DG23" s="606"/>
      <c r="DH23" s="606"/>
      <c r="DI23" s="606"/>
      <c r="DJ23" s="606"/>
      <c r="DK23" s="607"/>
      <c r="DL23" s="650" t="s">
        <v>293</v>
      </c>
      <c r="DM23" s="651"/>
      <c r="DN23" s="651"/>
      <c r="DO23" s="651"/>
      <c r="DP23" s="651"/>
      <c r="DQ23" s="651"/>
      <c r="DR23" s="651"/>
      <c r="DS23" s="651"/>
      <c r="DT23" s="651"/>
      <c r="DU23" s="651"/>
      <c r="DV23" s="652"/>
      <c r="DW23" s="605" t="s">
        <v>294</v>
      </c>
      <c r="DX23" s="606"/>
      <c r="DY23" s="606"/>
      <c r="DZ23" s="606"/>
      <c r="EA23" s="606"/>
      <c r="EB23" s="606"/>
      <c r="EC23" s="607"/>
    </row>
    <row r="24" spans="2:133" ht="11.25" customHeight="1" x14ac:dyDescent="0.2">
      <c r="B24" s="620" t="s">
        <v>295</v>
      </c>
      <c r="C24" s="621"/>
      <c r="D24" s="621"/>
      <c r="E24" s="621"/>
      <c r="F24" s="621"/>
      <c r="G24" s="621"/>
      <c r="H24" s="621"/>
      <c r="I24" s="621"/>
      <c r="J24" s="621"/>
      <c r="K24" s="621"/>
      <c r="L24" s="621"/>
      <c r="M24" s="621"/>
      <c r="N24" s="621"/>
      <c r="O24" s="621"/>
      <c r="P24" s="621"/>
      <c r="Q24" s="622"/>
      <c r="R24" s="623" t="s">
        <v>248</v>
      </c>
      <c r="S24" s="624"/>
      <c r="T24" s="624"/>
      <c r="U24" s="624"/>
      <c r="V24" s="624"/>
      <c r="W24" s="624"/>
      <c r="X24" s="624"/>
      <c r="Y24" s="625"/>
      <c r="Z24" s="626" t="s">
        <v>239</v>
      </c>
      <c r="AA24" s="626"/>
      <c r="AB24" s="626"/>
      <c r="AC24" s="626"/>
      <c r="AD24" s="627" t="s">
        <v>248</v>
      </c>
      <c r="AE24" s="627"/>
      <c r="AF24" s="627"/>
      <c r="AG24" s="627"/>
      <c r="AH24" s="627"/>
      <c r="AI24" s="627"/>
      <c r="AJ24" s="627"/>
      <c r="AK24" s="627"/>
      <c r="AL24" s="628" t="s">
        <v>248</v>
      </c>
      <c r="AM24" s="629"/>
      <c r="AN24" s="629"/>
      <c r="AO24" s="630"/>
      <c r="AP24" s="620" t="s">
        <v>296</v>
      </c>
      <c r="AQ24" s="639"/>
      <c r="AR24" s="639"/>
      <c r="AS24" s="639"/>
      <c r="AT24" s="639"/>
      <c r="AU24" s="639"/>
      <c r="AV24" s="639"/>
      <c r="AW24" s="639"/>
      <c r="AX24" s="639"/>
      <c r="AY24" s="639"/>
      <c r="AZ24" s="639"/>
      <c r="BA24" s="639"/>
      <c r="BB24" s="639"/>
      <c r="BC24" s="639"/>
      <c r="BD24" s="639"/>
      <c r="BE24" s="639"/>
      <c r="BF24" s="640"/>
      <c r="BG24" s="623" t="s">
        <v>248</v>
      </c>
      <c r="BH24" s="624"/>
      <c r="BI24" s="624"/>
      <c r="BJ24" s="624"/>
      <c r="BK24" s="624"/>
      <c r="BL24" s="624"/>
      <c r="BM24" s="624"/>
      <c r="BN24" s="625"/>
      <c r="BO24" s="626" t="s">
        <v>248</v>
      </c>
      <c r="BP24" s="626"/>
      <c r="BQ24" s="626"/>
      <c r="BR24" s="626"/>
      <c r="BS24" s="627" t="s">
        <v>239</v>
      </c>
      <c r="BT24" s="627"/>
      <c r="BU24" s="627"/>
      <c r="BV24" s="627"/>
      <c r="BW24" s="627"/>
      <c r="BX24" s="627"/>
      <c r="BY24" s="627"/>
      <c r="BZ24" s="627"/>
      <c r="CA24" s="627"/>
      <c r="CB24" s="631"/>
      <c r="CD24" s="609" t="s">
        <v>297</v>
      </c>
      <c r="CE24" s="610"/>
      <c r="CF24" s="610"/>
      <c r="CG24" s="610"/>
      <c r="CH24" s="610"/>
      <c r="CI24" s="610"/>
      <c r="CJ24" s="610"/>
      <c r="CK24" s="610"/>
      <c r="CL24" s="610"/>
      <c r="CM24" s="610"/>
      <c r="CN24" s="610"/>
      <c r="CO24" s="610"/>
      <c r="CP24" s="610"/>
      <c r="CQ24" s="611"/>
      <c r="CR24" s="612">
        <v>2066987</v>
      </c>
      <c r="CS24" s="613"/>
      <c r="CT24" s="613"/>
      <c r="CU24" s="613"/>
      <c r="CV24" s="613"/>
      <c r="CW24" s="613"/>
      <c r="CX24" s="613"/>
      <c r="CY24" s="614"/>
      <c r="CZ24" s="617">
        <v>38.200000000000003</v>
      </c>
      <c r="DA24" s="618"/>
      <c r="DB24" s="618"/>
      <c r="DC24" s="634"/>
      <c r="DD24" s="657">
        <v>1598152</v>
      </c>
      <c r="DE24" s="613"/>
      <c r="DF24" s="613"/>
      <c r="DG24" s="613"/>
      <c r="DH24" s="613"/>
      <c r="DI24" s="613"/>
      <c r="DJ24" s="613"/>
      <c r="DK24" s="614"/>
      <c r="DL24" s="657">
        <v>1526394</v>
      </c>
      <c r="DM24" s="613"/>
      <c r="DN24" s="613"/>
      <c r="DO24" s="613"/>
      <c r="DP24" s="613"/>
      <c r="DQ24" s="613"/>
      <c r="DR24" s="613"/>
      <c r="DS24" s="613"/>
      <c r="DT24" s="613"/>
      <c r="DU24" s="613"/>
      <c r="DV24" s="614"/>
      <c r="DW24" s="617">
        <v>45.3</v>
      </c>
      <c r="DX24" s="618"/>
      <c r="DY24" s="618"/>
      <c r="DZ24" s="618"/>
      <c r="EA24" s="618"/>
      <c r="EB24" s="618"/>
      <c r="EC24" s="619"/>
    </row>
    <row r="25" spans="2:133" ht="11.25" customHeight="1" x14ac:dyDescent="0.2">
      <c r="B25" s="620" t="s">
        <v>298</v>
      </c>
      <c r="C25" s="621"/>
      <c r="D25" s="621"/>
      <c r="E25" s="621"/>
      <c r="F25" s="621"/>
      <c r="G25" s="621"/>
      <c r="H25" s="621"/>
      <c r="I25" s="621"/>
      <c r="J25" s="621"/>
      <c r="K25" s="621"/>
      <c r="L25" s="621"/>
      <c r="M25" s="621"/>
      <c r="N25" s="621"/>
      <c r="O25" s="621"/>
      <c r="P25" s="621"/>
      <c r="Q25" s="622"/>
      <c r="R25" s="623">
        <v>3551626</v>
      </c>
      <c r="S25" s="624"/>
      <c r="T25" s="624"/>
      <c r="U25" s="624"/>
      <c r="V25" s="624"/>
      <c r="W25" s="624"/>
      <c r="X25" s="624"/>
      <c r="Y25" s="625"/>
      <c r="Z25" s="626">
        <v>62.5</v>
      </c>
      <c r="AA25" s="626"/>
      <c r="AB25" s="626"/>
      <c r="AC25" s="626"/>
      <c r="AD25" s="627">
        <v>3328102</v>
      </c>
      <c r="AE25" s="627"/>
      <c r="AF25" s="627"/>
      <c r="AG25" s="627"/>
      <c r="AH25" s="627"/>
      <c r="AI25" s="627"/>
      <c r="AJ25" s="627"/>
      <c r="AK25" s="627"/>
      <c r="AL25" s="628">
        <v>99.9</v>
      </c>
      <c r="AM25" s="629"/>
      <c r="AN25" s="629"/>
      <c r="AO25" s="630"/>
      <c r="AP25" s="620" t="s">
        <v>299</v>
      </c>
      <c r="AQ25" s="639"/>
      <c r="AR25" s="639"/>
      <c r="AS25" s="639"/>
      <c r="AT25" s="639"/>
      <c r="AU25" s="639"/>
      <c r="AV25" s="639"/>
      <c r="AW25" s="639"/>
      <c r="AX25" s="639"/>
      <c r="AY25" s="639"/>
      <c r="AZ25" s="639"/>
      <c r="BA25" s="639"/>
      <c r="BB25" s="639"/>
      <c r="BC25" s="639"/>
      <c r="BD25" s="639"/>
      <c r="BE25" s="639"/>
      <c r="BF25" s="640"/>
      <c r="BG25" s="623" t="s">
        <v>248</v>
      </c>
      <c r="BH25" s="624"/>
      <c r="BI25" s="624"/>
      <c r="BJ25" s="624"/>
      <c r="BK25" s="624"/>
      <c r="BL25" s="624"/>
      <c r="BM25" s="624"/>
      <c r="BN25" s="625"/>
      <c r="BO25" s="626" t="s">
        <v>239</v>
      </c>
      <c r="BP25" s="626"/>
      <c r="BQ25" s="626"/>
      <c r="BR25" s="626"/>
      <c r="BS25" s="627" t="s">
        <v>248</v>
      </c>
      <c r="BT25" s="627"/>
      <c r="BU25" s="627"/>
      <c r="BV25" s="627"/>
      <c r="BW25" s="627"/>
      <c r="BX25" s="627"/>
      <c r="BY25" s="627"/>
      <c r="BZ25" s="627"/>
      <c r="CA25" s="627"/>
      <c r="CB25" s="631"/>
      <c r="CD25" s="620" t="s">
        <v>300</v>
      </c>
      <c r="CE25" s="621"/>
      <c r="CF25" s="621"/>
      <c r="CG25" s="621"/>
      <c r="CH25" s="621"/>
      <c r="CI25" s="621"/>
      <c r="CJ25" s="621"/>
      <c r="CK25" s="621"/>
      <c r="CL25" s="621"/>
      <c r="CM25" s="621"/>
      <c r="CN25" s="621"/>
      <c r="CO25" s="621"/>
      <c r="CP25" s="621"/>
      <c r="CQ25" s="622"/>
      <c r="CR25" s="623">
        <v>928418</v>
      </c>
      <c r="CS25" s="653"/>
      <c r="CT25" s="653"/>
      <c r="CU25" s="653"/>
      <c r="CV25" s="653"/>
      <c r="CW25" s="653"/>
      <c r="CX25" s="653"/>
      <c r="CY25" s="654"/>
      <c r="CZ25" s="628">
        <v>17.2</v>
      </c>
      <c r="DA25" s="655"/>
      <c r="DB25" s="655"/>
      <c r="DC25" s="658"/>
      <c r="DD25" s="632">
        <v>868965</v>
      </c>
      <c r="DE25" s="653"/>
      <c r="DF25" s="653"/>
      <c r="DG25" s="653"/>
      <c r="DH25" s="653"/>
      <c r="DI25" s="653"/>
      <c r="DJ25" s="653"/>
      <c r="DK25" s="654"/>
      <c r="DL25" s="632">
        <v>848274</v>
      </c>
      <c r="DM25" s="653"/>
      <c r="DN25" s="653"/>
      <c r="DO25" s="653"/>
      <c r="DP25" s="653"/>
      <c r="DQ25" s="653"/>
      <c r="DR25" s="653"/>
      <c r="DS25" s="653"/>
      <c r="DT25" s="653"/>
      <c r="DU25" s="653"/>
      <c r="DV25" s="654"/>
      <c r="DW25" s="628">
        <v>25.1</v>
      </c>
      <c r="DX25" s="655"/>
      <c r="DY25" s="655"/>
      <c r="DZ25" s="655"/>
      <c r="EA25" s="655"/>
      <c r="EB25" s="655"/>
      <c r="EC25" s="656"/>
    </row>
    <row r="26" spans="2:133" ht="11.25" customHeight="1" x14ac:dyDescent="0.2">
      <c r="B26" s="620" t="s">
        <v>301</v>
      </c>
      <c r="C26" s="621"/>
      <c r="D26" s="621"/>
      <c r="E26" s="621"/>
      <c r="F26" s="621"/>
      <c r="G26" s="621"/>
      <c r="H26" s="621"/>
      <c r="I26" s="621"/>
      <c r="J26" s="621"/>
      <c r="K26" s="621"/>
      <c r="L26" s="621"/>
      <c r="M26" s="621"/>
      <c r="N26" s="621"/>
      <c r="O26" s="621"/>
      <c r="P26" s="621"/>
      <c r="Q26" s="622"/>
      <c r="R26" s="623">
        <v>1230</v>
      </c>
      <c r="S26" s="624"/>
      <c r="T26" s="624"/>
      <c r="U26" s="624"/>
      <c r="V26" s="624"/>
      <c r="W26" s="624"/>
      <c r="X26" s="624"/>
      <c r="Y26" s="625"/>
      <c r="Z26" s="626">
        <v>0</v>
      </c>
      <c r="AA26" s="626"/>
      <c r="AB26" s="626"/>
      <c r="AC26" s="626"/>
      <c r="AD26" s="627">
        <v>1230</v>
      </c>
      <c r="AE26" s="627"/>
      <c r="AF26" s="627"/>
      <c r="AG26" s="627"/>
      <c r="AH26" s="627"/>
      <c r="AI26" s="627"/>
      <c r="AJ26" s="627"/>
      <c r="AK26" s="627"/>
      <c r="AL26" s="628">
        <v>0</v>
      </c>
      <c r="AM26" s="629"/>
      <c r="AN26" s="629"/>
      <c r="AO26" s="630"/>
      <c r="AP26" s="620" t="s">
        <v>302</v>
      </c>
      <c r="AQ26" s="639"/>
      <c r="AR26" s="639"/>
      <c r="AS26" s="639"/>
      <c r="AT26" s="639"/>
      <c r="AU26" s="639"/>
      <c r="AV26" s="639"/>
      <c r="AW26" s="639"/>
      <c r="AX26" s="639"/>
      <c r="AY26" s="639"/>
      <c r="AZ26" s="639"/>
      <c r="BA26" s="639"/>
      <c r="BB26" s="639"/>
      <c r="BC26" s="639"/>
      <c r="BD26" s="639"/>
      <c r="BE26" s="639"/>
      <c r="BF26" s="640"/>
      <c r="BG26" s="623" t="s">
        <v>248</v>
      </c>
      <c r="BH26" s="624"/>
      <c r="BI26" s="624"/>
      <c r="BJ26" s="624"/>
      <c r="BK26" s="624"/>
      <c r="BL26" s="624"/>
      <c r="BM26" s="624"/>
      <c r="BN26" s="625"/>
      <c r="BO26" s="626" t="s">
        <v>248</v>
      </c>
      <c r="BP26" s="626"/>
      <c r="BQ26" s="626"/>
      <c r="BR26" s="626"/>
      <c r="BS26" s="627" t="s">
        <v>248</v>
      </c>
      <c r="BT26" s="627"/>
      <c r="BU26" s="627"/>
      <c r="BV26" s="627"/>
      <c r="BW26" s="627"/>
      <c r="BX26" s="627"/>
      <c r="BY26" s="627"/>
      <c r="BZ26" s="627"/>
      <c r="CA26" s="627"/>
      <c r="CB26" s="631"/>
      <c r="CD26" s="620" t="s">
        <v>303</v>
      </c>
      <c r="CE26" s="621"/>
      <c r="CF26" s="621"/>
      <c r="CG26" s="621"/>
      <c r="CH26" s="621"/>
      <c r="CI26" s="621"/>
      <c r="CJ26" s="621"/>
      <c r="CK26" s="621"/>
      <c r="CL26" s="621"/>
      <c r="CM26" s="621"/>
      <c r="CN26" s="621"/>
      <c r="CO26" s="621"/>
      <c r="CP26" s="621"/>
      <c r="CQ26" s="622"/>
      <c r="CR26" s="623">
        <v>504996</v>
      </c>
      <c r="CS26" s="624"/>
      <c r="CT26" s="624"/>
      <c r="CU26" s="624"/>
      <c r="CV26" s="624"/>
      <c r="CW26" s="624"/>
      <c r="CX26" s="624"/>
      <c r="CY26" s="625"/>
      <c r="CZ26" s="628">
        <v>9.3000000000000007</v>
      </c>
      <c r="DA26" s="655"/>
      <c r="DB26" s="655"/>
      <c r="DC26" s="658"/>
      <c r="DD26" s="632">
        <v>467713</v>
      </c>
      <c r="DE26" s="624"/>
      <c r="DF26" s="624"/>
      <c r="DG26" s="624"/>
      <c r="DH26" s="624"/>
      <c r="DI26" s="624"/>
      <c r="DJ26" s="624"/>
      <c r="DK26" s="625"/>
      <c r="DL26" s="632" t="s">
        <v>239</v>
      </c>
      <c r="DM26" s="624"/>
      <c r="DN26" s="624"/>
      <c r="DO26" s="624"/>
      <c r="DP26" s="624"/>
      <c r="DQ26" s="624"/>
      <c r="DR26" s="624"/>
      <c r="DS26" s="624"/>
      <c r="DT26" s="624"/>
      <c r="DU26" s="624"/>
      <c r="DV26" s="625"/>
      <c r="DW26" s="628" t="s">
        <v>248</v>
      </c>
      <c r="DX26" s="655"/>
      <c r="DY26" s="655"/>
      <c r="DZ26" s="655"/>
      <c r="EA26" s="655"/>
      <c r="EB26" s="655"/>
      <c r="EC26" s="656"/>
    </row>
    <row r="27" spans="2:133" ht="11.25" customHeight="1" x14ac:dyDescent="0.2">
      <c r="B27" s="620" t="s">
        <v>304</v>
      </c>
      <c r="C27" s="621"/>
      <c r="D27" s="621"/>
      <c r="E27" s="621"/>
      <c r="F27" s="621"/>
      <c r="G27" s="621"/>
      <c r="H27" s="621"/>
      <c r="I27" s="621"/>
      <c r="J27" s="621"/>
      <c r="K27" s="621"/>
      <c r="L27" s="621"/>
      <c r="M27" s="621"/>
      <c r="N27" s="621"/>
      <c r="O27" s="621"/>
      <c r="P27" s="621"/>
      <c r="Q27" s="622"/>
      <c r="R27" s="623">
        <v>2093</v>
      </c>
      <c r="S27" s="624"/>
      <c r="T27" s="624"/>
      <c r="U27" s="624"/>
      <c r="V27" s="624"/>
      <c r="W27" s="624"/>
      <c r="X27" s="624"/>
      <c r="Y27" s="625"/>
      <c r="Z27" s="626">
        <v>0</v>
      </c>
      <c r="AA27" s="626"/>
      <c r="AB27" s="626"/>
      <c r="AC27" s="626"/>
      <c r="AD27" s="627" t="s">
        <v>248</v>
      </c>
      <c r="AE27" s="627"/>
      <c r="AF27" s="627"/>
      <c r="AG27" s="627"/>
      <c r="AH27" s="627"/>
      <c r="AI27" s="627"/>
      <c r="AJ27" s="627"/>
      <c r="AK27" s="627"/>
      <c r="AL27" s="628" t="s">
        <v>248</v>
      </c>
      <c r="AM27" s="629"/>
      <c r="AN27" s="629"/>
      <c r="AO27" s="630"/>
      <c r="AP27" s="620" t="s">
        <v>305</v>
      </c>
      <c r="AQ27" s="621"/>
      <c r="AR27" s="621"/>
      <c r="AS27" s="621"/>
      <c r="AT27" s="621"/>
      <c r="AU27" s="621"/>
      <c r="AV27" s="621"/>
      <c r="AW27" s="621"/>
      <c r="AX27" s="621"/>
      <c r="AY27" s="621"/>
      <c r="AZ27" s="621"/>
      <c r="BA27" s="621"/>
      <c r="BB27" s="621"/>
      <c r="BC27" s="621"/>
      <c r="BD27" s="621"/>
      <c r="BE27" s="621"/>
      <c r="BF27" s="622"/>
      <c r="BG27" s="623">
        <v>1045611</v>
      </c>
      <c r="BH27" s="624"/>
      <c r="BI27" s="624"/>
      <c r="BJ27" s="624"/>
      <c r="BK27" s="624"/>
      <c r="BL27" s="624"/>
      <c r="BM27" s="624"/>
      <c r="BN27" s="625"/>
      <c r="BO27" s="626">
        <v>100</v>
      </c>
      <c r="BP27" s="626"/>
      <c r="BQ27" s="626"/>
      <c r="BR27" s="626"/>
      <c r="BS27" s="627">
        <v>4071</v>
      </c>
      <c r="BT27" s="627"/>
      <c r="BU27" s="627"/>
      <c r="BV27" s="627"/>
      <c r="BW27" s="627"/>
      <c r="BX27" s="627"/>
      <c r="BY27" s="627"/>
      <c r="BZ27" s="627"/>
      <c r="CA27" s="627"/>
      <c r="CB27" s="631"/>
      <c r="CD27" s="620" t="s">
        <v>306</v>
      </c>
      <c r="CE27" s="621"/>
      <c r="CF27" s="621"/>
      <c r="CG27" s="621"/>
      <c r="CH27" s="621"/>
      <c r="CI27" s="621"/>
      <c r="CJ27" s="621"/>
      <c r="CK27" s="621"/>
      <c r="CL27" s="621"/>
      <c r="CM27" s="621"/>
      <c r="CN27" s="621"/>
      <c r="CO27" s="621"/>
      <c r="CP27" s="621"/>
      <c r="CQ27" s="622"/>
      <c r="CR27" s="623">
        <v>643647</v>
      </c>
      <c r="CS27" s="653"/>
      <c r="CT27" s="653"/>
      <c r="CU27" s="653"/>
      <c r="CV27" s="653"/>
      <c r="CW27" s="653"/>
      <c r="CX27" s="653"/>
      <c r="CY27" s="654"/>
      <c r="CZ27" s="628">
        <v>11.9</v>
      </c>
      <c r="DA27" s="655"/>
      <c r="DB27" s="655"/>
      <c r="DC27" s="658"/>
      <c r="DD27" s="632">
        <v>235111</v>
      </c>
      <c r="DE27" s="653"/>
      <c r="DF27" s="653"/>
      <c r="DG27" s="653"/>
      <c r="DH27" s="653"/>
      <c r="DI27" s="653"/>
      <c r="DJ27" s="653"/>
      <c r="DK27" s="654"/>
      <c r="DL27" s="632">
        <v>184044</v>
      </c>
      <c r="DM27" s="653"/>
      <c r="DN27" s="653"/>
      <c r="DO27" s="653"/>
      <c r="DP27" s="653"/>
      <c r="DQ27" s="653"/>
      <c r="DR27" s="653"/>
      <c r="DS27" s="653"/>
      <c r="DT27" s="653"/>
      <c r="DU27" s="653"/>
      <c r="DV27" s="654"/>
      <c r="DW27" s="628">
        <v>5.5</v>
      </c>
      <c r="DX27" s="655"/>
      <c r="DY27" s="655"/>
      <c r="DZ27" s="655"/>
      <c r="EA27" s="655"/>
      <c r="EB27" s="655"/>
      <c r="EC27" s="656"/>
    </row>
    <row r="28" spans="2:133" ht="11.25" customHeight="1" x14ac:dyDescent="0.2">
      <c r="B28" s="620" t="s">
        <v>307</v>
      </c>
      <c r="C28" s="621"/>
      <c r="D28" s="621"/>
      <c r="E28" s="621"/>
      <c r="F28" s="621"/>
      <c r="G28" s="621"/>
      <c r="H28" s="621"/>
      <c r="I28" s="621"/>
      <c r="J28" s="621"/>
      <c r="K28" s="621"/>
      <c r="L28" s="621"/>
      <c r="M28" s="621"/>
      <c r="N28" s="621"/>
      <c r="O28" s="621"/>
      <c r="P28" s="621"/>
      <c r="Q28" s="622"/>
      <c r="R28" s="623">
        <v>44432</v>
      </c>
      <c r="S28" s="624"/>
      <c r="T28" s="624"/>
      <c r="U28" s="624"/>
      <c r="V28" s="624"/>
      <c r="W28" s="624"/>
      <c r="X28" s="624"/>
      <c r="Y28" s="625"/>
      <c r="Z28" s="626">
        <v>0.8</v>
      </c>
      <c r="AA28" s="626"/>
      <c r="AB28" s="626"/>
      <c r="AC28" s="626"/>
      <c r="AD28" s="627">
        <v>1998</v>
      </c>
      <c r="AE28" s="627"/>
      <c r="AF28" s="627"/>
      <c r="AG28" s="627"/>
      <c r="AH28" s="627"/>
      <c r="AI28" s="627"/>
      <c r="AJ28" s="627"/>
      <c r="AK28" s="627"/>
      <c r="AL28" s="628">
        <v>0.1</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308</v>
      </c>
      <c r="CE28" s="621"/>
      <c r="CF28" s="621"/>
      <c r="CG28" s="621"/>
      <c r="CH28" s="621"/>
      <c r="CI28" s="621"/>
      <c r="CJ28" s="621"/>
      <c r="CK28" s="621"/>
      <c r="CL28" s="621"/>
      <c r="CM28" s="621"/>
      <c r="CN28" s="621"/>
      <c r="CO28" s="621"/>
      <c r="CP28" s="621"/>
      <c r="CQ28" s="622"/>
      <c r="CR28" s="623">
        <v>494922</v>
      </c>
      <c r="CS28" s="624"/>
      <c r="CT28" s="624"/>
      <c r="CU28" s="624"/>
      <c r="CV28" s="624"/>
      <c r="CW28" s="624"/>
      <c r="CX28" s="624"/>
      <c r="CY28" s="625"/>
      <c r="CZ28" s="628">
        <v>9.1999999999999993</v>
      </c>
      <c r="DA28" s="655"/>
      <c r="DB28" s="655"/>
      <c r="DC28" s="658"/>
      <c r="DD28" s="632">
        <v>494076</v>
      </c>
      <c r="DE28" s="624"/>
      <c r="DF28" s="624"/>
      <c r="DG28" s="624"/>
      <c r="DH28" s="624"/>
      <c r="DI28" s="624"/>
      <c r="DJ28" s="624"/>
      <c r="DK28" s="625"/>
      <c r="DL28" s="632">
        <v>494076</v>
      </c>
      <c r="DM28" s="624"/>
      <c r="DN28" s="624"/>
      <c r="DO28" s="624"/>
      <c r="DP28" s="624"/>
      <c r="DQ28" s="624"/>
      <c r="DR28" s="624"/>
      <c r="DS28" s="624"/>
      <c r="DT28" s="624"/>
      <c r="DU28" s="624"/>
      <c r="DV28" s="625"/>
      <c r="DW28" s="628">
        <v>14.6</v>
      </c>
      <c r="DX28" s="655"/>
      <c r="DY28" s="655"/>
      <c r="DZ28" s="655"/>
      <c r="EA28" s="655"/>
      <c r="EB28" s="655"/>
      <c r="EC28" s="656"/>
    </row>
    <row r="29" spans="2:133" ht="11.25" customHeight="1" x14ac:dyDescent="0.2">
      <c r="B29" s="620" t="s">
        <v>309</v>
      </c>
      <c r="C29" s="621"/>
      <c r="D29" s="621"/>
      <c r="E29" s="621"/>
      <c r="F29" s="621"/>
      <c r="G29" s="621"/>
      <c r="H29" s="621"/>
      <c r="I29" s="621"/>
      <c r="J29" s="621"/>
      <c r="K29" s="621"/>
      <c r="L29" s="621"/>
      <c r="M29" s="621"/>
      <c r="N29" s="621"/>
      <c r="O29" s="621"/>
      <c r="P29" s="621"/>
      <c r="Q29" s="622"/>
      <c r="R29" s="623">
        <v>23862</v>
      </c>
      <c r="S29" s="624"/>
      <c r="T29" s="624"/>
      <c r="U29" s="624"/>
      <c r="V29" s="624"/>
      <c r="W29" s="624"/>
      <c r="X29" s="624"/>
      <c r="Y29" s="625"/>
      <c r="Z29" s="626">
        <v>0.4</v>
      </c>
      <c r="AA29" s="626"/>
      <c r="AB29" s="626"/>
      <c r="AC29" s="626"/>
      <c r="AD29" s="627" t="s">
        <v>248</v>
      </c>
      <c r="AE29" s="627"/>
      <c r="AF29" s="627"/>
      <c r="AG29" s="627"/>
      <c r="AH29" s="627"/>
      <c r="AI29" s="627"/>
      <c r="AJ29" s="627"/>
      <c r="AK29" s="627"/>
      <c r="AL29" s="628" t="s">
        <v>239</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61" t="s">
        <v>310</v>
      </c>
      <c r="CE29" s="662"/>
      <c r="CF29" s="620" t="s">
        <v>311</v>
      </c>
      <c r="CG29" s="621"/>
      <c r="CH29" s="621"/>
      <c r="CI29" s="621"/>
      <c r="CJ29" s="621"/>
      <c r="CK29" s="621"/>
      <c r="CL29" s="621"/>
      <c r="CM29" s="621"/>
      <c r="CN29" s="621"/>
      <c r="CO29" s="621"/>
      <c r="CP29" s="621"/>
      <c r="CQ29" s="622"/>
      <c r="CR29" s="623">
        <v>494922</v>
      </c>
      <c r="CS29" s="653"/>
      <c r="CT29" s="653"/>
      <c r="CU29" s="653"/>
      <c r="CV29" s="653"/>
      <c r="CW29" s="653"/>
      <c r="CX29" s="653"/>
      <c r="CY29" s="654"/>
      <c r="CZ29" s="628">
        <v>9.1999999999999993</v>
      </c>
      <c r="DA29" s="655"/>
      <c r="DB29" s="655"/>
      <c r="DC29" s="658"/>
      <c r="DD29" s="632">
        <v>494076</v>
      </c>
      <c r="DE29" s="653"/>
      <c r="DF29" s="653"/>
      <c r="DG29" s="653"/>
      <c r="DH29" s="653"/>
      <c r="DI29" s="653"/>
      <c r="DJ29" s="653"/>
      <c r="DK29" s="654"/>
      <c r="DL29" s="632">
        <v>494076</v>
      </c>
      <c r="DM29" s="653"/>
      <c r="DN29" s="653"/>
      <c r="DO29" s="653"/>
      <c r="DP29" s="653"/>
      <c r="DQ29" s="653"/>
      <c r="DR29" s="653"/>
      <c r="DS29" s="653"/>
      <c r="DT29" s="653"/>
      <c r="DU29" s="653"/>
      <c r="DV29" s="654"/>
      <c r="DW29" s="628">
        <v>14.6</v>
      </c>
      <c r="DX29" s="655"/>
      <c r="DY29" s="655"/>
      <c r="DZ29" s="655"/>
      <c r="EA29" s="655"/>
      <c r="EB29" s="655"/>
      <c r="EC29" s="656"/>
    </row>
    <row r="30" spans="2:133" ht="11.25" customHeight="1" x14ac:dyDescent="0.2">
      <c r="B30" s="620" t="s">
        <v>312</v>
      </c>
      <c r="C30" s="621"/>
      <c r="D30" s="621"/>
      <c r="E30" s="621"/>
      <c r="F30" s="621"/>
      <c r="G30" s="621"/>
      <c r="H30" s="621"/>
      <c r="I30" s="621"/>
      <c r="J30" s="621"/>
      <c r="K30" s="621"/>
      <c r="L30" s="621"/>
      <c r="M30" s="621"/>
      <c r="N30" s="621"/>
      <c r="O30" s="621"/>
      <c r="P30" s="621"/>
      <c r="Q30" s="622"/>
      <c r="R30" s="623">
        <v>689341</v>
      </c>
      <c r="S30" s="624"/>
      <c r="T30" s="624"/>
      <c r="U30" s="624"/>
      <c r="V30" s="624"/>
      <c r="W30" s="624"/>
      <c r="X30" s="624"/>
      <c r="Y30" s="625"/>
      <c r="Z30" s="626">
        <v>12.1</v>
      </c>
      <c r="AA30" s="626"/>
      <c r="AB30" s="626"/>
      <c r="AC30" s="626"/>
      <c r="AD30" s="627" t="s">
        <v>248</v>
      </c>
      <c r="AE30" s="627"/>
      <c r="AF30" s="627"/>
      <c r="AG30" s="627"/>
      <c r="AH30" s="627"/>
      <c r="AI30" s="627"/>
      <c r="AJ30" s="627"/>
      <c r="AK30" s="627"/>
      <c r="AL30" s="628" t="s">
        <v>248</v>
      </c>
      <c r="AM30" s="629"/>
      <c r="AN30" s="629"/>
      <c r="AO30" s="630"/>
      <c r="AP30" s="605" t="s">
        <v>227</v>
      </c>
      <c r="AQ30" s="606"/>
      <c r="AR30" s="606"/>
      <c r="AS30" s="606"/>
      <c r="AT30" s="606"/>
      <c r="AU30" s="606"/>
      <c r="AV30" s="606"/>
      <c r="AW30" s="606"/>
      <c r="AX30" s="606"/>
      <c r="AY30" s="606"/>
      <c r="AZ30" s="606"/>
      <c r="BA30" s="606"/>
      <c r="BB30" s="606"/>
      <c r="BC30" s="606"/>
      <c r="BD30" s="606"/>
      <c r="BE30" s="606"/>
      <c r="BF30" s="607"/>
      <c r="BG30" s="605" t="s">
        <v>313</v>
      </c>
      <c r="BH30" s="659"/>
      <c r="BI30" s="659"/>
      <c r="BJ30" s="659"/>
      <c r="BK30" s="659"/>
      <c r="BL30" s="659"/>
      <c r="BM30" s="659"/>
      <c r="BN30" s="659"/>
      <c r="BO30" s="659"/>
      <c r="BP30" s="659"/>
      <c r="BQ30" s="660"/>
      <c r="BR30" s="605" t="s">
        <v>314</v>
      </c>
      <c r="BS30" s="659"/>
      <c r="BT30" s="659"/>
      <c r="BU30" s="659"/>
      <c r="BV30" s="659"/>
      <c r="BW30" s="659"/>
      <c r="BX30" s="659"/>
      <c r="BY30" s="659"/>
      <c r="BZ30" s="659"/>
      <c r="CA30" s="659"/>
      <c r="CB30" s="660"/>
      <c r="CD30" s="663"/>
      <c r="CE30" s="664"/>
      <c r="CF30" s="620" t="s">
        <v>315</v>
      </c>
      <c r="CG30" s="621"/>
      <c r="CH30" s="621"/>
      <c r="CI30" s="621"/>
      <c r="CJ30" s="621"/>
      <c r="CK30" s="621"/>
      <c r="CL30" s="621"/>
      <c r="CM30" s="621"/>
      <c r="CN30" s="621"/>
      <c r="CO30" s="621"/>
      <c r="CP30" s="621"/>
      <c r="CQ30" s="622"/>
      <c r="CR30" s="623">
        <v>475055</v>
      </c>
      <c r="CS30" s="624"/>
      <c r="CT30" s="624"/>
      <c r="CU30" s="624"/>
      <c r="CV30" s="624"/>
      <c r="CW30" s="624"/>
      <c r="CX30" s="624"/>
      <c r="CY30" s="625"/>
      <c r="CZ30" s="628">
        <v>8.8000000000000007</v>
      </c>
      <c r="DA30" s="655"/>
      <c r="DB30" s="655"/>
      <c r="DC30" s="658"/>
      <c r="DD30" s="632">
        <v>474209</v>
      </c>
      <c r="DE30" s="624"/>
      <c r="DF30" s="624"/>
      <c r="DG30" s="624"/>
      <c r="DH30" s="624"/>
      <c r="DI30" s="624"/>
      <c r="DJ30" s="624"/>
      <c r="DK30" s="625"/>
      <c r="DL30" s="632">
        <v>474209</v>
      </c>
      <c r="DM30" s="624"/>
      <c r="DN30" s="624"/>
      <c r="DO30" s="624"/>
      <c r="DP30" s="624"/>
      <c r="DQ30" s="624"/>
      <c r="DR30" s="624"/>
      <c r="DS30" s="624"/>
      <c r="DT30" s="624"/>
      <c r="DU30" s="624"/>
      <c r="DV30" s="625"/>
      <c r="DW30" s="628">
        <v>14.1</v>
      </c>
      <c r="DX30" s="655"/>
      <c r="DY30" s="655"/>
      <c r="DZ30" s="655"/>
      <c r="EA30" s="655"/>
      <c r="EB30" s="655"/>
      <c r="EC30" s="656"/>
    </row>
    <row r="31" spans="2:133" ht="11.25" customHeight="1" x14ac:dyDescent="0.2">
      <c r="B31" s="636" t="s">
        <v>316</v>
      </c>
      <c r="C31" s="637"/>
      <c r="D31" s="637"/>
      <c r="E31" s="637"/>
      <c r="F31" s="637"/>
      <c r="G31" s="637"/>
      <c r="H31" s="637"/>
      <c r="I31" s="637"/>
      <c r="J31" s="637"/>
      <c r="K31" s="637"/>
      <c r="L31" s="637"/>
      <c r="M31" s="637"/>
      <c r="N31" s="637"/>
      <c r="O31" s="637"/>
      <c r="P31" s="637"/>
      <c r="Q31" s="638"/>
      <c r="R31" s="623" t="s">
        <v>239</v>
      </c>
      <c r="S31" s="624"/>
      <c r="T31" s="624"/>
      <c r="U31" s="624"/>
      <c r="V31" s="624"/>
      <c r="W31" s="624"/>
      <c r="X31" s="624"/>
      <c r="Y31" s="625"/>
      <c r="Z31" s="626" t="s">
        <v>248</v>
      </c>
      <c r="AA31" s="626"/>
      <c r="AB31" s="626"/>
      <c r="AC31" s="626"/>
      <c r="AD31" s="627" t="s">
        <v>239</v>
      </c>
      <c r="AE31" s="627"/>
      <c r="AF31" s="627"/>
      <c r="AG31" s="627"/>
      <c r="AH31" s="627"/>
      <c r="AI31" s="627"/>
      <c r="AJ31" s="627"/>
      <c r="AK31" s="627"/>
      <c r="AL31" s="628" t="s">
        <v>248</v>
      </c>
      <c r="AM31" s="629"/>
      <c r="AN31" s="629"/>
      <c r="AO31" s="630"/>
      <c r="AP31" s="671" t="s">
        <v>317</v>
      </c>
      <c r="AQ31" s="672"/>
      <c r="AR31" s="672"/>
      <c r="AS31" s="672"/>
      <c r="AT31" s="677" t="s">
        <v>318</v>
      </c>
      <c r="AU31" s="214"/>
      <c r="AV31" s="214"/>
      <c r="AW31" s="214"/>
      <c r="AX31" s="609" t="s">
        <v>192</v>
      </c>
      <c r="AY31" s="610"/>
      <c r="AZ31" s="610"/>
      <c r="BA31" s="610"/>
      <c r="BB31" s="610"/>
      <c r="BC31" s="610"/>
      <c r="BD31" s="610"/>
      <c r="BE31" s="610"/>
      <c r="BF31" s="611"/>
      <c r="BG31" s="670">
        <v>99.5</v>
      </c>
      <c r="BH31" s="667"/>
      <c r="BI31" s="667"/>
      <c r="BJ31" s="667"/>
      <c r="BK31" s="667"/>
      <c r="BL31" s="667"/>
      <c r="BM31" s="618">
        <v>96.7</v>
      </c>
      <c r="BN31" s="667"/>
      <c r="BO31" s="667"/>
      <c r="BP31" s="667"/>
      <c r="BQ31" s="668"/>
      <c r="BR31" s="670">
        <v>99.3</v>
      </c>
      <c r="BS31" s="667"/>
      <c r="BT31" s="667"/>
      <c r="BU31" s="667"/>
      <c r="BV31" s="667"/>
      <c r="BW31" s="667"/>
      <c r="BX31" s="618">
        <v>96.5</v>
      </c>
      <c r="BY31" s="667"/>
      <c r="BZ31" s="667"/>
      <c r="CA31" s="667"/>
      <c r="CB31" s="668"/>
      <c r="CD31" s="663"/>
      <c r="CE31" s="664"/>
      <c r="CF31" s="620" t="s">
        <v>319</v>
      </c>
      <c r="CG31" s="621"/>
      <c r="CH31" s="621"/>
      <c r="CI31" s="621"/>
      <c r="CJ31" s="621"/>
      <c r="CK31" s="621"/>
      <c r="CL31" s="621"/>
      <c r="CM31" s="621"/>
      <c r="CN31" s="621"/>
      <c r="CO31" s="621"/>
      <c r="CP31" s="621"/>
      <c r="CQ31" s="622"/>
      <c r="CR31" s="623">
        <v>19867</v>
      </c>
      <c r="CS31" s="653"/>
      <c r="CT31" s="653"/>
      <c r="CU31" s="653"/>
      <c r="CV31" s="653"/>
      <c r="CW31" s="653"/>
      <c r="CX31" s="653"/>
      <c r="CY31" s="654"/>
      <c r="CZ31" s="628">
        <v>0.4</v>
      </c>
      <c r="DA31" s="655"/>
      <c r="DB31" s="655"/>
      <c r="DC31" s="658"/>
      <c r="DD31" s="632">
        <v>19867</v>
      </c>
      <c r="DE31" s="653"/>
      <c r="DF31" s="653"/>
      <c r="DG31" s="653"/>
      <c r="DH31" s="653"/>
      <c r="DI31" s="653"/>
      <c r="DJ31" s="653"/>
      <c r="DK31" s="654"/>
      <c r="DL31" s="632">
        <v>19867</v>
      </c>
      <c r="DM31" s="653"/>
      <c r="DN31" s="653"/>
      <c r="DO31" s="653"/>
      <c r="DP31" s="653"/>
      <c r="DQ31" s="653"/>
      <c r="DR31" s="653"/>
      <c r="DS31" s="653"/>
      <c r="DT31" s="653"/>
      <c r="DU31" s="653"/>
      <c r="DV31" s="654"/>
      <c r="DW31" s="628">
        <v>0.6</v>
      </c>
      <c r="DX31" s="655"/>
      <c r="DY31" s="655"/>
      <c r="DZ31" s="655"/>
      <c r="EA31" s="655"/>
      <c r="EB31" s="655"/>
      <c r="EC31" s="656"/>
    </row>
    <row r="32" spans="2:133" ht="11.25" customHeight="1" x14ac:dyDescent="0.2">
      <c r="B32" s="620" t="s">
        <v>320</v>
      </c>
      <c r="C32" s="621"/>
      <c r="D32" s="621"/>
      <c r="E32" s="621"/>
      <c r="F32" s="621"/>
      <c r="G32" s="621"/>
      <c r="H32" s="621"/>
      <c r="I32" s="621"/>
      <c r="J32" s="621"/>
      <c r="K32" s="621"/>
      <c r="L32" s="621"/>
      <c r="M32" s="621"/>
      <c r="N32" s="621"/>
      <c r="O32" s="621"/>
      <c r="P32" s="621"/>
      <c r="Q32" s="622"/>
      <c r="R32" s="623">
        <v>357220</v>
      </c>
      <c r="S32" s="624"/>
      <c r="T32" s="624"/>
      <c r="U32" s="624"/>
      <c r="V32" s="624"/>
      <c r="W32" s="624"/>
      <c r="X32" s="624"/>
      <c r="Y32" s="625"/>
      <c r="Z32" s="626">
        <v>6.3</v>
      </c>
      <c r="AA32" s="626"/>
      <c r="AB32" s="626"/>
      <c r="AC32" s="626"/>
      <c r="AD32" s="627" t="s">
        <v>239</v>
      </c>
      <c r="AE32" s="627"/>
      <c r="AF32" s="627"/>
      <c r="AG32" s="627"/>
      <c r="AH32" s="627"/>
      <c r="AI32" s="627"/>
      <c r="AJ32" s="627"/>
      <c r="AK32" s="627"/>
      <c r="AL32" s="628" t="s">
        <v>239</v>
      </c>
      <c r="AM32" s="629"/>
      <c r="AN32" s="629"/>
      <c r="AO32" s="630"/>
      <c r="AP32" s="673"/>
      <c r="AQ32" s="674"/>
      <c r="AR32" s="674"/>
      <c r="AS32" s="674"/>
      <c r="AT32" s="678"/>
      <c r="AU32" s="210" t="s">
        <v>321</v>
      </c>
      <c r="AX32" s="620" t="s">
        <v>322</v>
      </c>
      <c r="AY32" s="621"/>
      <c r="AZ32" s="621"/>
      <c r="BA32" s="621"/>
      <c r="BB32" s="621"/>
      <c r="BC32" s="621"/>
      <c r="BD32" s="621"/>
      <c r="BE32" s="621"/>
      <c r="BF32" s="622"/>
      <c r="BG32" s="680">
        <v>99.6</v>
      </c>
      <c r="BH32" s="653"/>
      <c r="BI32" s="653"/>
      <c r="BJ32" s="653"/>
      <c r="BK32" s="653"/>
      <c r="BL32" s="653"/>
      <c r="BM32" s="629">
        <v>97.4</v>
      </c>
      <c r="BN32" s="653"/>
      <c r="BO32" s="653"/>
      <c r="BP32" s="653"/>
      <c r="BQ32" s="669"/>
      <c r="BR32" s="680">
        <v>99.2</v>
      </c>
      <c r="BS32" s="653"/>
      <c r="BT32" s="653"/>
      <c r="BU32" s="653"/>
      <c r="BV32" s="653"/>
      <c r="BW32" s="653"/>
      <c r="BX32" s="629">
        <v>97</v>
      </c>
      <c r="BY32" s="653"/>
      <c r="BZ32" s="653"/>
      <c r="CA32" s="653"/>
      <c r="CB32" s="669"/>
      <c r="CD32" s="665"/>
      <c r="CE32" s="666"/>
      <c r="CF32" s="620" t="s">
        <v>323</v>
      </c>
      <c r="CG32" s="621"/>
      <c r="CH32" s="621"/>
      <c r="CI32" s="621"/>
      <c r="CJ32" s="621"/>
      <c r="CK32" s="621"/>
      <c r="CL32" s="621"/>
      <c r="CM32" s="621"/>
      <c r="CN32" s="621"/>
      <c r="CO32" s="621"/>
      <c r="CP32" s="621"/>
      <c r="CQ32" s="622"/>
      <c r="CR32" s="623" t="s">
        <v>248</v>
      </c>
      <c r="CS32" s="624"/>
      <c r="CT32" s="624"/>
      <c r="CU32" s="624"/>
      <c r="CV32" s="624"/>
      <c r="CW32" s="624"/>
      <c r="CX32" s="624"/>
      <c r="CY32" s="625"/>
      <c r="CZ32" s="628" t="s">
        <v>239</v>
      </c>
      <c r="DA32" s="655"/>
      <c r="DB32" s="655"/>
      <c r="DC32" s="658"/>
      <c r="DD32" s="632" t="s">
        <v>239</v>
      </c>
      <c r="DE32" s="624"/>
      <c r="DF32" s="624"/>
      <c r="DG32" s="624"/>
      <c r="DH32" s="624"/>
      <c r="DI32" s="624"/>
      <c r="DJ32" s="624"/>
      <c r="DK32" s="625"/>
      <c r="DL32" s="632" t="s">
        <v>239</v>
      </c>
      <c r="DM32" s="624"/>
      <c r="DN32" s="624"/>
      <c r="DO32" s="624"/>
      <c r="DP32" s="624"/>
      <c r="DQ32" s="624"/>
      <c r="DR32" s="624"/>
      <c r="DS32" s="624"/>
      <c r="DT32" s="624"/>
      <c r="DU32" s="624"/>
      <c r="DV32" s="625"/>
      <c r="DW32" s="628" t="s">
        <v>248</v>
      </c>
      <c r="DX32" s="655"/>
      <c r="DY32" s="655"/>
      <c r="DZ32" s="655"/>
      <c r="EA32" s="655"/>
      <c r="EB32" s="655"/>
      <c r="EC32" s="656"/>
    </row>
    <row r="33" spans="2:133" ht="11.25" customHeight="1" x14ac:dyDescent="0.2">
      <c r="B33" s="620" t="s">
        <v>324</v>
      </c>
      <c r="C33" s="621"/>
      <c r="D33" s="621"/>
      <c r="E33" s="621"/>
      <c r="F33" s="621"/>
      <c r="G33" s="621"/>
      <c r="H33" s="621"/>
      <c r="I33" s="621"/>
      <c r="J33" s="621"/>
      <c r="K33" s="621"/>
      <c r="L33" s="621"/>
      <c r="M33" s="621"/>
      <c r="N33" s="621"/>
      <c r="O33" s="621"/>
      <c r="P33" s="621"/>
      <c r="Q33" s="622"/>
      <c r="R33" s="623">
        <v>832</v>
      </c>
      <c r="S33" s="624"/>
      <c r="T33" s="624"/>
      <c r="U33" s="624"/>
      <c r="V33" s="624"/>
      <c r="W33" s="624"/>
      <c r="X33" s="624"/>
      <c r="Y33" s="625"/>
      <c r="Z33" s="626">
        <v>0</v>
      </c>
      <c r="AA33" s="626"/>
      <c r="AB33" s="626"/>
      <c r="AC33" s="626"/>
      <c r="AD33" s="627" t="s">
        <v>248</v>
      </c>
      <c r="AE33" s="627"/>
      <c r="AF33" s="627"/>
      <c r="AG33" s="627"/>
      <c r="AH33" s="627"/>
      <c r="AI33" s="627"/>
      <c r="AJ33" s="627"/>
      <c r="AK33" s="627"/>
      <c r="AL33" s="628" t="s">
        <v>248</v>
      </c>
      <c r="AM33" s="629"/>
      <c r="AN33" s="629"/>
      <c r="AO33" s="630"/>
      <c r="AP33" s="675"/>
      <c r="AQ33" s="676"/>
      <c r="AR33" s="676"/>
      <c r="AS33" s="676"/>
      <c r="AT33" s="679"/>
      <c r="AU33" s="215"/>
      <c r="AV33" s="215"/>
      <c r="AW33" s="215"/>
      <c r="AX33" s="644" t="s">
        <v>325</v>
      </c>
      <c r="AY33" s="645"/>
      <c r="AZ33" s="645"/>
      <c r="BA33" s="645"/>
      <c r="BB33" s="645"/>
      <c r="BC33" s="645"/>
      <c r="BD33" s="645"/>
      <c r="BE33" s="645"/>
      <c r="BF33" s="646"/>
      <c r="BG33" s="681">
        <v>99.3</v>
      </c>
      <c r="BH33" s="682"/>
      <c r="BI33" s="682"/>
      <c r="BJ33" s="682"/>
      <c r="BK33" s="682"/>
      <c r="BL33" s="682"/>
      <c r="BM33" s="683">
        <v>95.4</v>
      </c>
      <c r="BN33" s="682"/>
      <c r="BO33" s="682"/>
      <c r="BP33" s="682"/>
      <c r="BQ33" s="684"/>
      <c r="BR33" s="681">
        <v>99.3</v>
      </c>
      <c r="BS33" s="682"/>
      <c r="BT33" s="682"/>
      <c r="BU33" s="682"/>
      <c r="BV33" s="682"/>
      <c r="BW33" s="682"/>
      <c r="BX33" s="683">
        <v>95.4</v>
      </c>
      <c r="BY33" s="682"/>
      <c r="BZ33" s="682"/>
      <c r="CA33" s="682"/>
      <c r="CB33" s="684"/>
      <c r="CD33" s="620" t="s">
        <v>326</v>
      </c>
      <c r="CE33" s="621"/>
      <c r="CF33" s="621"/>
      <c r="CG33" s="621"/>
      <c r="CH33" s="621"/>
      <c r="CI33" s="621"/>
      <c r="CJ33" s="621"/>
      <c r="CK33" s="621"/>
      <c r="CL33" s="621"/>
      <c r="CM33" s="621"/>
      <c r="CN33" s="621"/>
      <c r="CO33" s="621"/>
      <c r="CP33" s="621"/>
      <c r="CQ33" s="622"/>
      <c r="CR33" s="623">
        <v>3044285</v>
      </c>
      <c r="CS33" s="653"/>
      <c r="CT33" s="653"/>
      <c r="CU33" s="653"/>
      <c r="CV33" s="653"/>
      <c r="CW33" s="653"/>
      <c r="CX33" s="653"/>
      <c r="CY33" s="654"/>
      <c r="CZ33" s="628">
        <v>56.3</v>
      </c>
      <c r="DA33" s="655"/>
      <c r="DB33" s="655"/>
      <c r="DC33" s="658"/>
      <c r="DD33" s="632">
        <v>2187174</v>
      </c>
      <c r="DE33" s="653"/>
      <c r="DF33" s="653"/>
      <c r="DG33" s="653"/>
      <c r="DH33" s="653"/>
      <c r="DI33" s="653"/>
      <c r="DJ33" s="653"/>
      <c r="DK33" s="654"/>
      <c r="DL33" s="632">
        <v>1653134</v>
      </c>
      <c r="DM33" s="653"/>
      <c r="DN33" s="653"/>
      <c r="DO33" s="653"/>
      <c r="DP33" s="653"/>
      <c r="DQ33" s="653"/>
      <c r="DR33" s="653"/>
      <c r="DS33" s="653"/>
      <c r="DT33" s="653"/>
      <c r="DU33" s="653"/>
      <c r="DV33" s="654"/>
      <c r="DW33" s="628">
        <v>49</v>
      </c>
      <c r="DX33" s="655"/>
      <c r="DY33" s="655"/>
      <c r="DZ33" s="655"/>
      <c r="EA33" s="655"/>
      <c r="EB33" s="655"/>
      <c r="EC33" s="656"/>
    </row>
    <row r="34" spans="2:133" ht="11.25" customHeight="1" x14ac:dyDescent="0.2">
      <c r="B34" s="620" t="s">
        <v>327</v>
      </c>
      <c r="C34" s="621"/>
      <c r="D34" s="621"/>
      <c r="E34" s="621"/>
      <c r="F34" s="621"/>
      <c r="G34" s="621"/>
      <c r="H34" s="621"/>
      <c r="I34" s="621"/>
      <c r="J34" s="621"/>
      <c r="K34" s="621"/>
      <c r="L34" s="621"/>
      <c r="M34" s="621"/>
      <c r="N34" s="621"/>
      <c r="O34" s="621"/>
      <c r="P34" s="621"/>
      <c r="Q34" s="622"/>
      <c r="R34" s="623">
        <v>242889</v>
      </c>
      <c r="S34" s="624"/>
      <c r="T34" s="624"/>
      <c r="U34" s="624"/>
      <c r="V34" s="624"/>
      <c r="W34" s="624"/>
      <c r="X34" s="624"/>
      <c r="Y34" s="625"/>
      <c r="Z34" s="626">
        <v>4.3</v>
      </c>
      <c r="AA34" s="626"/>
      <c r="AB34" s="626"/>
      <c r="AC34" s="626"/>
      <c r="AD34" s="627" t="s">
        <v>239</v>
      </c>
      <c r="AE34" s="627"/>
      <c r="AF34" s="627"/>
      <c r="AG34" s="627"/>
      <c r="AH34" s="627"/>
      <c r="AI34" s="627"/>
      <c r="AJ34" s="627"/>
      <c r="AK34" s="627"/>
      <c r="AL34" s="628" t="s">
        <v>248</v>
      </c>
      <c r="AM34" s="629"/>
      <c r="AN34" s="629"/>
      <c r="AO34" s="630"/>
      <c r="AP34" s="216"/>
      <c r="AQ34" s="217"/>
      <c r="AS34" s="214"/>
      <c r="AT34" s="214"/>
      <c r="AU34" s="214"/>
      <c r="AV34" s="214"/>
      <c r="AW34" s="214"/>
      <c r="AX34" s="214"/>
      <c r="AY34" s="214"/>
      <c r="AZ34" s="214"/>
      <c r="BA34" s="214"/>
      <c r="BB34" s="214"/>
      <c r="BC34" s="214"/>
      <c r="BD34" s="214"/>
      <c r="BE34" s="214"/>
      <c r="BF34" s="214"/>
      <c r="BG34" s="217"/>
      <c r="BH34" s="217"/>
      <c r="BI34" s="217"/>
      <c r="BJ34" s="217"/>
      <c r="BK34" s="217"/>
      <c r="BL34" s="217"/>
      <c r="BM34" s="217"/>
      <c r="BN34" s="217"/>
      <c r="BO34" s="217"/>
      <c r="BP34" s="217"/>
      <c r="BQ34" s="217"/>
      <c r="BR34" s="217"/>
      <c r="BS34" s="217"/>
      <c r="BT34" s="217"/>
      <c r="BU34" s="217"/>
      <c r="BV34" s="217"/>
      <c r="BW34" s="217"/>
      <c r="BX34" s="217"/>
      <c r="BY34" s="217"/>
      <c r="BZ34" s="217"/>
      <c r="CA34" s="217"/>
      <c r="CB34" s="217"/>
      <c r="CD34" s="620" t="s">
        <v>328</v>
      </c>
      <c r="CE34" s="621"/>
      <c r="CF34" s="621"/>
      <c r="CG34" s="621"/>
      <c r="CH34" s="621"/>
      <c r="CI34" s="621"/>
      <c r="CJ34" s="621"/>
      <c r="CK34" s="621"/>
      <c r="CL34" s="621"/>
      <c r="CM34" s="621"/>
      <c r="CN34" s="621"/>
      <c r="CO34" s="621"/>
      <c r="CP34" s="621"/>
      <c r="CQ34" s="622"/>
      <c r="CR34" s="623">
        <v>1075557</v>
      </c>
      <c r="CS34" s="624"/>
      <c r="CT34" s="624"/>
      <c r="CU34" s="624"/>
      <c r="CV34" s="624"/>
      <c r="CW34" s="624"/>
      <c r="CX34" s="624"/>
      <c r="CY34" s="625"/>
      <c r="CZ34" s="628">
        <v>19.899999999999999</v>
      </c>
      <c r="DA34" s="655"/>
      <c r="DB34" s="655"/>
      <c r="DC34" s="658"/>
      <c r="DD34" s="632">
        <v>725233</v>
      </c>
      <c r="DE34" s="624"/>
      <c r="DF34" s="624"/>
      <c r="DG34" s="624"/>
      <c r="DH34" s="624"/>
      <c r="DI34" s="624"/>
      <c r="DJ34" s="624"/>
      <c r="DK34" s="625"/>
      <c r="DL34" s="632">
        <v>591238</v>
      </c>
      <c r="DM34" s="624"/>
      <c r="DN34" s="624"/>
      <c r="DO34" s="624"/>
      <c r="DP34" s="624"/>
      <c r="DQ34" s="624"/>
      <c r="DR34" s="624"/>
      <c r="DS34" s="624"/>
      <c r="DT34" s="624"/>
      <c r="DU34" s="624"/>
      <c r="DV34" s="625"/>
      <c r="DW34" s="628">
        <v>17.5</v>
      </c>
      <c r="DX34" s="655"/>
      <c r="DY34" s="655"/>
      <c r="DZ34" s="655"/>
      <c r="EA34" s="655"/>
      <c r="EB34" s="655"/>
      <c r="EC34" s="656"/>
    </row>
    <row r="35" spans="2:133" ht="11.25" customHeight="1" x14ac:dyDescent="0.2">
      <c r="B35" s="620" t="s">
        <v>329</v>
      </c>
      <c r="C35" s="621"/>
      <c r="D35" s="621"/>
      <c r="E35" s="621"/>
      <c r="F35" s="621"/>
      <c r="G35" s="621"/>
      <c r="H35" s="621"/>
      <c r="I35" s="621"/>
      <c r="J35" s="621"/>
      <c r="K35" s="621"/>
      <c r="L35" s="621"/>
      <c r="M35" s="621"/>
      <c r="N35" s="621"/>
      <c r="O35" s="621"/>
      <c r="P35" s="621"/>
      <c r="Q35" s="622"/>
      <c r="R35" s="623">
        <v>75059</v>
      </c>
      <c r="S35" s="624"/>
      <c r="T35" s="624"/>
      <c r="U35" s="624"/>
      <c r="V35" s="624"/>
      <c r="W35" s="624"/>
      <c r="X35" s="624"/>
      <c r="Y35" s="625"/>
      <c r="Z35" s="626">
        <v>1.3</v>
      </c>
      <c r="AA35" s="626"/>
      <c r="AB35" s="626"/>
      <c r="AC35" s="626"/>
      <c r="AD35" s="627" t="s">
        <v>239</v>
      </c>
      <c r="AE35" s="627"/>
      <c r="AF35" s="627"/>
      <c r="AG35" s="627"/>
      <c r="AH35" s="627"/>
      <c r="AI35" s="627"/>
      <c r="AJ35" s="627"/>
      <c r="AK35" s="627"/>
      <c r="AL35" s="628" t="s">
        <v>239</v>
      </c>
      <c r="AM35" s="629"/>
      <c r="AN35" s="629"/>
      <c r="AO35" s="630"/>
      <c r="AP35" s="218"/>
      <c r="AQ35" s="605" t="s">
        <v>330</v>
      </c>
      <c r="AR35" s="606"/>
      <c r="AS35" s="606"/>
      <c r="AT35" s="606"/>
      <c r="AU35" s="606"/>
      <c r="AV35" s="606"/>
      <c r="AW35" s="606"/>
      <c r="AX35" s="606"/>
      <c r="AY35" s="606"/>
      <c r="AZ35" s="606"/>
      <c r="BA35" s="606"/>
      <c r="BB35" s="606"/>
      <c r="BC35" s="606"/>
      <c r="BD35" s="606"/>
      <c r="BE35" s="606"/>
      <c r="BF35" s="607"/>
      <c r="BG35" s="605" t="s">
        <v>331</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332</v>
      </c>
      <c r="CE35" s="621"/>
      <c r="CF35" s="621"/>
      <c r="CG35" s="621"/>
      <c r="CH35" s="621"/>
      <c r="CI35" s="621"/>
      <c r="CJ35" s="621"/>
      <c r="CK35" s="621"/>
      <c r="CL35" s="621"/>
      <c r="CM35" s="621"/>
      <c r="CN35" s="621"/>
      <c r="CO35" s="621"/>
      <c r="CP35" s="621"/>
      <c r="CQ35" s="622"/>
      <c r="CR35" s="623">
        <v>120947</v>
      </c>
      <c r="CS35" s="653"/>
      <c r="CT35" s="653"/>
      <c r="CU35" s="653"/>
      <c r="CV35" s="653"/>
      <c r="CW35" s="653"/>
      <c r="CX35" s="653"/>
      <c r="CY35" s="654"/>
      <c r="CZ35" s="628">
        <v>2.2000000000000002</v>
      </c>
      <c r="DA35" s="655"/>
      <c r="DB35" s="655"/>
      <c r="DC35" s="658"/>
      <c r="DD35" s="632">
        <v>106052</v>
      </c>
      <c r="DE35" s="653"/>
      <c r="DF35" s="653"/>
      <c r="DG35" s="653"/>
      <c r="DH35" s="653"/>
      <c r="DI35" s="653"/>
      <c r="DJ35" s="653"/>
      <c r="DK35" s="654"/>
      <c r="DL35" s="632">
        <v>52849</v>
      </c>
      <c r="DM35" s="653"/>
      <c r="DN35" s="653"/>
      <c r="DO35" s="653"/>
      <c r="DP35" s="653"/>
      <c r="DQ35" s="653"/>
      <c r="DR35" s="653"/>
      <c r="DS35" s="653"/>
      <c r="DT35" s="653"/>
      <c r="DU35" s="653"/>
      <c r="DV35" s="654"/>
      <c r="DW35" s="628">
        <v>1.6</v>
      </c>
      <c r="DX35" s="655"/>
      <c r="DY35" s="655"/>
      <c r="DZ35" s="655"/>
      <c r="EA35" s="655"/>
      <c r="EB35" s="655"/>
      <c r="EC35" s="656"/>
    </row>
    <row r="36" spans="2:133" ht="11.25" customHeight="1" x14ac:dyDescent="0.2">
      <c r="B36" s="620" t="s">
        <v>333</v>
      </c>
      <c r="C36" s="621"/>
      <c r="D36" s="621"/>
      <c r="E36" s="621"/>
      <c r="F36" s="621"/>
      <c r="G36" s="621"/>
      <c r="H36" s="621"/>
      <c r="I36" s="621"/>
      <c r="J36" s="621"/>
      <c r="K36" s="621"/>
      <c r="L36" s="621"/>
      <c r="M36" s="621"/>
      <c r="N36" s="621"/>
      <c r="O36" s="621"/>
      <c r="P36" s="621"/>
      <c r="Q36" s="622"/>
      <c r="R36" s="623">
        <v>352238</v>
      </c>
      <c r="S36" s="624"/>
      <c r="T36" s="624"/>
      <c r="U36" s="624"/>
      <c r="V36" s="624"/>
      <c r="W36" s="624"/>
      <c r="X36" s="624"/>
      <c r="Y36" s="625"/>
      <c r="Z36" s="626">
        <v>6.2</v>
      </c>
      <c r="AA36" s="626"/>
      <c r="AB36" s="626"/>
      <c r="AC36" s="626"/>
      <c r="AD36" s="627" t="s">
        <v>239</v>
      </c>
      <c r="AE36" s="627"/>
      <c r="AF36" s="627"/>
      <c r="AG36" s="627"/>
      <c r="AH36" s="627"/>
      <c r="AI36" s="627"/>
      <c r="AJ36" s="627"/>
      <c r="AK36" s="627"/>
      <c r="AL36" s="628" t="s">
        <v>239</v>
      </c>
      <c r="AM36" s="629"/>
      <c r="AN36" s="629"/>
      <c r="AO36" s="630"/>
      <c r="AP36" s="218"/>
      <c r="AQ36" s="685" t="s">
        <v>334</v>
      </c>
      <c r="AR36" s="686"/>
      <c r="AS36" s="686"/>
      <c r="AT36" s="686"/>
      <c r="AU36" s="686"/>
      <c r="AV36" s="686"/>
      <c r="AW36" s="686"/>
      <c r="AX36" s="686"/>
      <c r="AY36" s="687"/>
      <c r="AZ36" s="612">
        <v>733415</v>
      </c>
      <c r="BA36" s="613"/>
      <c r="BB36" s="613"/>
      <c r="BC36" s="613"/>
      <c r="BD36" s="613"/>
      <c r="BE36" s="613"/>
      <c r="BF36" s="688"/>
      <c r="BG36" s="609" t="s">
        <v>335</v>
      </c>
      <c r="BH36" s="610"/>
      <c r="BI36" s="610"/>
      <c r="BJ36" s="610"/>
      <c r="BK36" s="610"/>
      <c r="BL36" s="610"/>
      <c r="BM36" s="610"/>
      <c r="BN36" s="610"/>
      <c r="BO36" s="610"/>
      <c r="BP36" s="610"/>
      <c r="BQ36" s="610"/>
      <c r="BR36" s="610"/>
      <c r="BS36" s="610"/>
      <c r="BT36" s="610"/>
      <c r="BU36" s="611"/>
      <c r="BV36" s="612">
        <v>32046</v>
      </c>
      <c r="BW36" s="613"/>
      <c r="BX36" s="613"/>
      <c r="BY36" s="613"/>
      <c r="BZ36" s="613"/>
      <c r="CA36" s="613"/>
      <c r="CB36" s="688"/>
      <c r="CD36" s="620" t="s">
        <v>336</v>
      </c>
      <c r="CE36" s="621"/>
      <c r="CF36" s="621"/>
      <c r="CG36" s="621"/>
      <c r="CH36" s="621"/>
      <c r="CI36" s="621"/>
      <c r="CJ36" s="621"/>
      <c r="CK36" s="621"/>
      <c r="CL36" s="621"/>
      <c r="CM36" s="621"/>
      <c r="CN36" s="621"/>
      <c r="CO36" s="621"/>
      <c r="CP36" s="621"/>
      <c r="CQ36" s="622"/>
      <c r="CR36" s="623">
        <v>761895</v>
      </c>
      <c r="CS36" s="624"/>
      <c r="CT36" s="624"/>
      <c r="CU36" s="624"/>
      <c r="CV36" s="624"/>
      <c r="CW36" s="624"/>
      <c r="CX36" s="624"/>
      <c r="CY36" s="625"/>
      <c r="CZ36" s="628">
        <v>14.1</v>
      </c>
      <c r="DA36" s="655"/>
      <c r="DB36" s="655"/>
      <c r="DC36" s="658"/>
      <c r="DD36" s="632">
        <v>593170</v>
      </c>
      <c r="DE36" s="624"/>
      <c r="DF36" s="624"/>
      <c r="DG36" s="624"/>
      <c r="DH36" s="624"/>
      <c r="DI36" s="624"/>
      <c r="DJ36" s="624"/>
      <c r="DK36" s="625"/>
      <c r="DL36" s="632">
        <v>367578</v>
      </c>
      <c r="DM36" s="624"/>
      <c r="DN36" s="624"/>
      <c r="DO36" s="624"/>
      <c r="DP36" s="624"/>
      <c r="DQ36" s="624"/>
      <c r="DR36" s="624"/>
      <c r="DS36" s="624"/>
      <c r="DT36" s="624"/>
      <c r="DU36" s="624"/>
      <c r="DV36" s="625"/>
      <c r="DW36" s="628">
        <v>10.9</v>
      </c>
      <c r="DX36" s="655"/>
      <c r="DY36" s="655"/>
      <c r="DZ36" s="655"/>
      <c r="EA36" s="655"/>
      <c r="EB36" s="655"/>
      <c r="EC36" s="656"/>
    </row>
    <row r="37" spans="2:133" ht="11.25" customHeight="1" x14ac:dyDescent="0.2">
      <c r="B37" s="620" t="s">
        <v>337</v>
      </c>
      <c r="C37" s="621"/>
      <c r="D37" s="621"/>
      <c r="E37" s="621"/>
      <c r="F37" s="621"/>
      <c r="G37" s="621"/>
      <c r="H37" s="621"/>
      <c r="I37" s="621"/>
      <c r="J37" s="621"/>
      <c r="K37" s="621"/>
      <c r="L37" s="621"/>
      <c r="M37" s="621"/>
      <c r="N37" s="621"/>
      <c r="O37" s="621"/>
      <c r="P37" s="621"/>
      <c r="Q37" s="622"/>
      <c r="R37" s="623">
        <v>146560</v>
      </c>
      <c r="S37" s="624"/>
      <c r="T37" s="624"/>
      <c r="U37" s="624"/>
      <c r="V37" s="624"/>
      <c r="W37" s="624"/>
      <c r="X37" s="624"/>
      <c r="Y37" s="625"/>
      <c r="Z37" s="626">
        <v>2.6</v>
      </c>
      <c r="AA37" s="626"/>
      <c r="AB37" s="626"/>
      <c r="AC37" s="626"/>
      <c r="AD37" s="627">
        <v>1196</v>
      </c>
      <c r="AE37" s="627"/>
      <c r="AF37" s="627"/>
      <c r="AG37" s="627"/>
      <c r="AH37" s="627"/>
      <c r="AI37" s="627"/>
      <c r="AJ37" s="627"/>
      <c r="AK37" s="627"/>
      <c r="AL37" s="628">
        <v>0</v>
      </c>
      <c r="AM37" s="629"/>
      <c r="AN37" s="629"/>
      <c r="AO37" s="630"/>
      <c r="AQ37" s="689" t="s">
        <v>338</v>
      </c>
      <c r="AR37" s="690"/>
      <c r="AS37" s="690"/>
      <c r="AT37" s="690"/>
      <c r="AU37" s="690"/>
      <c r="AV37" s="690"/>
      <c r="AW37" s="690"/>
      <c r="AX37" s="690"/>
      <c r="AY37" s="691"/>
      <c r="AZ37" s="623">
        <v>245378</v>
      </c>
      <c r="BA37" s="624"/>
      <c r="BB37" s="624"/>
      <c r="BC37" s="624"/>
      <c r="BD37" s="653"/>
      <c r="BE37" s="653"/>
      <c r="BF37" s="669"/>
      <c r="BG37" s="620" t="s">
        <v>339</v>
      </c>
      <c r="BH37" s="621"/>
      <c r="BI37" s="621"/>
      <c r="BJ37" s="621"/>
      <c r="BK37" s="621"/>
      <c r="BL37" s="621"/>
      <c r="BM37" s="621"/>
      <c r="BN37" s="621"/>
      <c r="BO37" s="621"/>
      <c r="BP37" s="621"/>
      <c r="BQ37" s="621"/>
      <c r="BR37" s="621"/>
      <c r="BS37" s="621"/>
      <c r="BT37" s="621"/>
      <c r="BU37" s="622"/>
      <c r="BV37" s="623">
        <v>23977</v>
      </c>
      <c r="BW37" s="624"/>
      <c r="BX37" s="624"/>
      <c r="BY37" s="624"/>
      <c r="BZ37" s="624"/>
      <c r="CA37" s="624"/>
      <c r="CB37" s="633"/>
      <c r="CD37" s="620" t="s">
        <v>340</v>
      </c>
      <c r="CE37" s="621"/>
      <c r="CF37" s="621"/>
      <c r="CG37" s="621"/>
      <c r="CH37" s="621"/>
      <c r="CI37" s="621"/>
      <c r="CJ37" s="621"/>
      <c r="CK37" s="621"/>
      <c r="CL37" s="621"/>
      <c r="CM37" s="621"/>
      <c r="CN37" s="621"/>
      <c r="CO37" s="621"/>
      <c r="CP37" s="621"/>
      <c r="CQ37" s="622"/>
      <c r="CR37" s="623">
        <v>100848</v>
      </c>
      <c r="CS37" s="653"/>
      <c r="CT37" s="653"/>
      <c r="CU37" s="653"/>
      <c r="CV37" s="653"/>
      <c r="CW37" s="653"/>
      <c r="CX37" s="653"/>
      <c r="CY37" s="654"/>
      <c r="CZ37" s="628">
        <v>1.9</v>
      </c>
      <c r="DA37" s="655"/>
      <c r="DB37" s="655"/>
      <c r="DC37" s="658"/>
      <c r="DD37" s="632">
        <v>100848</v>
      </c>
      <c r="DE37" s="653"/>
      <c r="DF37" s="653"/>
      <c r="DG37" s="653"/>
      <c r="DH37" s="653"/>
      <c r="DI37" s="653"/>
      <c r="DJ37" s="653"/>
      <c r="DK37" s="654"/>
      <c r="DL37" s="632">
        <v>56100</v>
      </c>
      <c r="DM37" s="653"/>
      <c r="DN37" s="653"/>
      <c r="DO37" s="653"/>
      <c r="DP37" s="653"/>
      <c r="DQ37" s="653"/>
      <c r="DR37" s="653"/>
      <c r="DS37" s="653"/>
      <c r="DT37" s="653"/>
      <c r="DU37" s="653"/>
      <c r="DV37" s="654"/>
      <c r="DW37" s="628">
        <v>1.7</v>
      </c>
      <c r="DX37" s="655"/>
      <c r="DY37" s="655"/>
      <c r="DZ37" s="655"/>
      <c r="EA37" s="655"/>
      <c r="EB37" s="655"/>
      <c r="EC37" s="656"/>
    </row>
    <row r="38" spans="2:133" ht="11.25" customHeight="1" x14ac:dyDescent="0.2">
      <c r="B38" s="620" t="s">
        <v>341</v>
      </c>
      <c r="C38" s="621"/>
      <c r="D38" s="621"/>
      <c r="E38" s="621"/>
      <c r="F38" s="621"/>
      <c r="G38" s="621"/>
      <c r="H38" s="621"/>
      <c r="I38" s="621"/>
      <c r="J38" s="621"/>
      <c r="K38" s="621"/>
      <c r="L38" s="621"/>
      <c r="M38" s="621"/>
      <c r="N38" s="621"/>
      <c r="O38" s="621"/>
      <c r="P38" s="621"/>
      <c r="Q38" s="622"/>
      <c r="R38" s="623">
        <v>194900</v>
      </c>
      <c r="S38" s="624"/>
      <c r="T38" s="624"/>
      <c r="U38" s="624"/>
      <c r="V38" s="624"/>
      <c r="W38" s="624"/>
      <c r="X38" s="624"/>
      <c r="Y38" s="625"/>
      <c r="Z38" s="626">
        <v>3.4</v>
      </c>
      <c r="AA38" s="626"/>
      <c r="AB38" s="626"/>
      <c r="AC38" s="626"/>
      <c r="AD38" s="627" t="s">
        <v>248</v>
      </c>
      <c r="AE38" s="627"/>
      <c r="AF38" s="627"/>
      <c r="AG38" s="627"/>
      <c r="AH38" s="627"/>
      <c r="AI38" s="627"/>
      <c r="AJ38" s="627"/>
      <c r="AK38" s="627"/>
      <c r="AL38" s="628" t="s">
        <v>239</v>
      </c>
      <c r="AM38" s="629"/>
      <c r="AN38" s="629"/>
      <c r="AO38" s="630"/>
      <c r="AQ38" s="689" t="s">
        <v>342</v>
      </c>
      <c r="AR38" s="690"/>
      <c r="AS38" s="690"/>
      <c r="AT38" s="690"/>
      <c r="AU38" s="690"/>
      <c r="AV38" s="690"/>
      <c r="AW38" s="690"/>
      <c r="AX38" s="690"/>
      <c r="AY38" s="691"/>
      <c r="AZ38" s="623">
        <v>1642</v>
      </c>
      <c r="BA38" s="624"/>
      <c r="BB38" s="624"/>
      <c r="BC38" s="624"/>
      <c r="BD38" s="653"/>
      <c r="BE38" s="653"/>
      <c r="BF38" s="669"/>
      <c r="BG38" s="620" t="s">
        <v>343</v>
      </c>
      <c r="BH38" s="621"/>
      <c r="BI38" s="621"/>
      <c r="BJ38" s="621"/>
      <c r="BK38" s="621"/>
      <c r="BL38" s="621"/>
      <c r="BM38" s="621"/>
      <c r="BN38" s="621"/>
      <c r="BO38" s="621"/>
      <c r="BP38" s="621"/>
      <c r="BQ38" s="621"/>
      <c r="BR38" s="621"/>
      <c r="BS38" s="621"/>
      <c r="BT38" s="621"/>
      <c r="BU38" s="622"/>
      <c r="BV38" s="623">
        <v>1351</v>
      </c>
      <c r="BW38" s="624"/>
      <c r="BX38" s="624"/>
      <c r="BY38" s="624"/>
      <c r="BZ38" s="624"/>
      <c r="CA38" s="624"/>
      <c r="CB38" s="633"/>
      <c r="CD38" s="620" t="s">
        <v>344</v>
      </c>
      <c r="CE38" s="621"/>
      <c r="CF38" s="621"/>
      <c r="CG38" s="621"/>
      <c r="CH38" s="621"/>
      <c r="CI38" s="621"/>
      <c r="CJ38" s="621"/>
      <c r="CK38" s="621"/>
      <c r="CL38" s="621"/>
      <c r="CM38" s="621"/>
      <c r="CN38" s="621"/>
      <c r="CO38" s="621"/>
      <c r="CP38" s="621"/>
      <c r="CQ38" s="622"/>
      <c r="CR38" s="623">
        <v>731773</v>
      </c>
      <c r="CS38" s="624"/>
      <c r="CT38" s="624"/>
      <c r="CU38" s="624"/>
      <c r="CV38" s="624"/>
      <c r="CW38" s="624"/>
      <c r="CX38" s="624"/>
      <c r="CY38" s="625"/>
      <c r="CZ38" s="628">
        <v>13.5</v>
      </c>
      <c r="DA38" s="655"/>
      <c r="DB38" s="655"/>
      <c r="DC38" s="658"/>
      <c r="DD38" s="632">
        <v>650972</v>
      </c>
      <c r="DE38" s="624"/>
      <c r="DF38" s="624"/>
      <c r="DG38" s="624"/>
      <c r="DH38" s="624"/>
      <c r="DI38" s="624"/>
      <c r="DJ38" s="624"/>
      <c r="DK38" s="625"/>
      <c r="DL38" s="632">
        <v>641469</v>
      </c>
      <c r="DM38" s="624"/>
      <c r="DN38" s="624"/>
      <c r="DO38" s="624"/>
      <c r="DP38" s="624"/>
      <c r="DQ38" s="624"/>
      <c r="DR38" s="624"/>
      <c r="DS38" s="624"/>
      <c r="DT38" s="624"/>
      <c r="DU38" s="624"/>
      <c r="DV38" s="625"/>
      <c r="DW38" s="628">
        <v>19</v>
      </c>
      <c r="DX38" s="655"/>
      <c r="DY38" s="655"/>
      <c r="DZ38" s="655"/>
      <c r="EA38" s="655"/>
      <c r="EB38" s="655"/>
      <c r="EC38" s="656"/>
    </row>
    <row r="39" spans="2:133" ht="11.25" customHeight="1" x14ac:dyDescent="0.2">
      <c r="B39" s="620" t="s">
        <v>345</v>
      </c>
      <c r="C39" s="621"/>
      <c r="D39" s="621"/>
      <c r="E39" s="621"/>
      <c r="F39" s="621"/>
      <c r="G39" s="621"/>
      <c r="H39" s="621"/>
      <c r="I39" s="621"/>
      <c r="J39" s="621"/>
      <c r="K39" s="621"/>
      <c r="L39" s="621"/>
      <c r="M39" s="621"/>
      <c r="N39" s="621"/>
      <c r="O39" s="621"/>
      <c r="P39" s="621"/>
      <c r="Q39" s="622"/>
      <c r="R39" s="623" t="s">
        <v>239</v>
      </c>
      <c r="S39" s="624"/>
      <c r="T39" s="624"/>
      <c r="U39" s="624"/>
      <c r="V39" s="624"/>
      <c r="W39" s="624"/>
      <c r="X39" s="624"/>
      <c r="Y39" s="625"/>
      <c r="Z39" s="626" t="s">
        <v>239</v>
      </c>
      <c r="AA39" s="626"/>
      <c r="AB39" s="626"/>
      <c r="AC39" s="626"/>
      <c r="AD39" s="627" t="s">
        <v>239</v>
      </c>
      <c r="AE39" s="627"/>
      <c r="AF39" s="627"/>
      <c r="AG39" s="627"/>
      <c r="AH39" s="627"/>
      <c r="AI39" s="627"/>
      <c r="AJ39" s="627"/>
      <c r="AK39" s="627"/>
      <c r="AL39" s="628" t="s">
        <v>248</v>
      </c>
      <c r="AM39" s="629"/>
      <c r="AN39" s="629"/>
      <c r="AO39" s="630"/>
      <c r="AQ39" s="689" t="s">
        <v>346</v>
      </c>
      <c r="AR39" s="690"/>
      <c r="AS39" s="690"/>
      <c r="AT39" s="690"/>
      <c r="AU39" s="690"/>
      <c r="AV39" s="690"/>
      <c r="AW39" s="690"/>
      <c r="AX39" s="690"/>
      <c r="AY39" s="691"/>
      <c r="AZ39" s="623" t="s">
        <v>239</v>
      </c>
      <c r="BA39" s="624"/>
      <c r="BB39" s="624"/>
      <c r="BC39" s="624"/>
      <c r="BD39" s="653"/>
      <c r="BE39" s="653"/>
      <c r="BF39" s="669"/>
      <c r="BG39" s="620" t="s">
        <v>347</v>
      </c>
      <c r="BH39" s="621"/>
      <c r="BI39" s="621"/>
      <c r="BJ39" s="621"/>
      <c r="BK39" s="621"/>
      <c r="BL39" s="621"/>
      <c r="BM39" s="621"/>
      <c r="BN39" s="621"/>
      <c r="BO39" s="621"/>
      <c r="BP39" s="621"/>
      <c r="BQ39" s="621"/>
      <c r="BR39" s="621"/>
      <c r="BS39" s="621"/>
      <c r="BT39" s="621"/>
      <c r="BU39" s="622"/>
      <c r="BV39" s="623">
        <v>2119</v>
      </c>
      <c r="BW39" s="624"/>
      <c r="BX39" s="624"/>
      <c r="BY39" s="624"/>
      <c r="BZ39" s="624"/>
      <c r="CA39" s="624"/>
      <c r="CB39" s="633"/>
      <c r="CD39" s="620" t="s">
        <v>348</v>
      </c>
      <c r="CE39" s="621"/>
      <c r="CF39" s="621"/>
      <c r="CG39" s="621"/>
      <c r="CH39" s="621"/>
      <c r="CI39" s="621"/>
      <c r="CJ39" s="621"/>
      <c r="CK39" s="621"/>
      <c r="CL39" s="621"/>
      <c r="CM39" s="621"/>
      <c r="CN39" s="621"/>
      <c r="CO39" s="621"/>
      <c r="CP39" s="621"/>
      <c r="CQ39" s="622"/>
      <c r="CR39" s="623">
        <v>240561</v>
      </c>
      <c r="CS39" s="653"/>
      <c r="CT39" s="653"/>
      <c r="CU39" s="653"/>
      <c r="CV39" s="653"/>
      <c r="CW39" s="653"/>
      <c r="CX39" s="653"/>
      <c r="CY39" s="654"/>
      <c r="CZ39" s="628">
        <v>4.5</v>
      </c>
      <c r="DA39" s="655"/>
      <c r="DB39" s="655"/>
      <c r="DC39" s="658"/>
      <c r="DD39" s="632">
        <v>111747</v>
      </c>
      <c r="DE39" s="653"/>
      <c r="DF39" s="653"/>
      <c r="DG39" s="653"/>
      <c r="DH39" s="653"/>
      <c r="DI39" s="653"/>
      <c r="DJ39" s="653"/>
      <c r="DK39" s="654"/>
      <c r="DL39" s="632" t="s">
        <v>239</v>
      </c>
      <c r="DM39" s="653"/>
      <c r="DN39" s="653"/>
      <c r="DO39" s="653"/>
      <c r="DP39" s="653"/>
      <c r="DQ39" s="653"/>
      <c r="DR39" s="653"/>
      <c r="DS39" s="653"/>
      <c r="DT39" s="653"/>
      <c r="DU39" s="653"/>
      <c r="DV39" s="654"/>
      <c r="DW39" s="628" t="s">
        <v>248</v>
      </c>
      <c r="DX39" s="655"/>
      <c r="DY39" s="655"/>
      <c r="DZ39" s="655"/>
      <c r="EA39" s="655"/>
      <c r="EB39" s="655"/>
      <c r="EC39" s="656"/>
    </row>
    <row r="40" spans="2:133" ht="11.25" customHeight="1" x14ac:dyDescent="0.2">
      <c r="B40" s="620" t="s">
        <v>349</v>
      </c>
      <c r="C40" s="621"/>
      <c r="D40" s="621"/>
      <c r="E40" s="621"/>
      <c r="F40" s="621"/>
      <c r="G40" s="621"/>
      <c r="H40" s="621"/>
      <c r="I40" s="621"/>
      <c r="J40" s="621"/>
      <c r="K40" s="621"/>
      <c r="L40" s="621"/>
      <c r="M40" s="621"/>
      <c r="N40" s="621"/>
      <c r="O40" s="621"/>
      <c r="P40" s="621"/>
      <c r="Q40" s="622"/>
      <c r="R40" s="623">
        <v>40600</v>
      </c>
      <c r="S40" s="624"/>
      <c r="T40" s="624"/>
      <c r="U40" s="624"/>
      <c r="V40" s="624"/>
      <c r="W40" s="624"/>
      <c r="X40" s="624"/>
      <c r="Y40" s="625"/>
      <c r="Z40" s="626">
        <v>0.7</v>
      </c>
      <c r="AA40" s="626"/>
      <c r="AB40" s="626"/>
      <c r="AC40" s="626"/>
      <c r="AD40" s="627" t="s">
        <v>248</v>
      </c>
      <c r="AE40" s="627"/>
      <c r="AF40" s="627"/>
      <c r="AG40" s="627"/>
      <c r="AH40" s="627"/>
      <c r="AI40" s="627"/>
      <c r="AJ40" s="627"/>
      <c r="AK40" s="627"/>
      <c r="AL40" s="628" t="s">
        <v>248</v>
      </c>
      <c r="AM40" s="629"/>
      <c r="AN40" s="629"/>
      <c r="AO40" s="630"/>
      <c r="AQ40" s="689" t="s">
        <v>350</v>
      </c>
      <c r="AR40" s="690"/>
      <c r="AS40" s="690"/>
      <c r="AT40" s="690"/>
      <c r="AU40" s="690"/>
      <c r="AV40" s="690"/>
      <c r="AW40" s="690"/>
      <c r="AX40" s="690"/>
      <c r="AY40" s="691"/>
      <c r="AZ40" s="623" t="s">
        <v>239</v>
      </c>
      <c r="BA40" s="624"/>
      <c r="BB40" s="624"/>
      <c r="BC40" s="624"/>
      <c r="BD40" s="653"/>
      <c r="BE40" s="653"/>
      <c r="BF40" s="669"/>
      <c r="BG40" s="673" t="s">
        <v>351</v>
      </c>
      <c r="BH40" s="674"/>
      <c r="BI40" s="674"/>
      <c r="BJ40" s="674"/>
      <c r="BK40" s="674"/>
      <c r="BL40" s="219"/>
      <c r="BM40" s="621" t="s">
        <v>352</v>
      </c>
      <c r="BN40" s="621"/>
      <c r="BO40" s="621"/>
      <c r="BP40" s="621"/>
      <c r="BQ40" s="621"/>
      <c r="BR40" s="621"/>
      <c r="BS40" s="621"/>
      <c r="BT40" s="621"/>
      <c r="BU40" s="622"/>
      <c r="BV40" s="623">
        <v>97</v>
      </c>
      <c r="BW40" s="624"/>
      <c r="BX40" s="624"/>
      <c r="BY40" s="624"/>
      <c r="BZ40" s="624"/>
      <c r="CA40" s="624"/>
      <c r="CB40" s="633"/>
      <c r="CD40" s="620" t="s">
        <v>353</v>
      </c>
      <c r="CE40" s="621"/>
      <c r="CF40" s="621"/>
      <c r="CG40" s="621"/>
      <c r="CH40" s="621"/>
      <c r="CI40" s="621"/>
      <c r="CJ40" s="621"/>
      <c r="CK40" s="621"/>
      <c r="CL40" s="621"/>
      <c r="CM40" s="621"/>
      <c r="CN40" s="621"/>
      <c r="CO40" s="621"/>
      <c r="CP40" s="621"/>
      <c r="CQ40" s="622"/>
      <c r="CR40" s="623">
        <v>113552</v>
      </c>
      <c r="CS40" s="624"/>
      <c r="CT40" s="624"/>
      <c r="CU40" s="624"/>
      <c r="CV40" s="624"/>
      <c r="CW40" s="624"/>
      <c r="CX40" s="624"/>
      <c r="CY40" s="625"/>
      <c r="CZ40" s="628">
        <v>2.1</v>
      </c>
      <c r="DA40" s="655"/>
      <c r="DB40" s="655"/>
      <c r="DC40" s="658"/>
      <c r="DD40" s="632" t="s">
        <v>248</v>
      </c>
      <c r="DE40" s="624"/>
      <c r="DF40" s="624"/>
      <c r="DG40" s="624"/>
      <c r="DH40" s="624"/>
      <c r="DI40" s="624"/>
      <c r="DJ40" s="624"/>
      <c r="DK40" s="625"/>
      <c r="DL40" s="632" t="s">
        <v>239</v>
      </c>
      <c r="DM40" s="624"/>
      <c r="DN40" s="624"/>
      <c r="DO40" s="624"/>
      <c r="DP40" s="624"/>
      <c r="DQ40" s="624"/>
      <c r="DR40" s="624"/>
      <c r="DS40" s="624"/>
      <c r="DT40" s="624"/>
      <c r="DU40" s="624"/>
      <c r="DV40" s="625"/>
      <c r="DW40" s="628" t="s">
        <v>248</v>
      </c>
      <c r="DX40" s="655"/>
      <c r="DY40" s="655"/>
      <c r="DZ40" s="655"/>
      <c r="EA40" s="655"/>
      <c r="EB40" s="655"/>
      <c r="EC40" s="656"/>
    </row>
    <row r="41" spans="2:133" ht="11.25" customHeight="1" x14ac:dyDescent="0.2">
      <c r="B41" s="644" t="s">
        <v>354</v>
      </c>
      <c r="C41" s="645"/>
      <c r="D41" s="645"/>
      <c r="E41" s="645"/>
      <c r="F41" s="645"/>
      <c r="G41" s="645"/>
      <c r="H41" s="645"/>
      <c r="I41" s="645"/>
      <c r="J41" s="645"/>
      <c r="K41" s="645"/>
      <c r="L41" s="645"/>
      <c r="M41" s="645"/>
      <c r="N41" s="645"/>
      <c r="O41" s="645"/>
      <c r="P41" s="645"/>
      <c r="Q41" s="646"/>
      <c r="R41" s="698">
        <v>5682282</v>
      </c>
      <c r="S41" s="699"/>
      <c r="T41" s="699"/>
      <c r="U41" s="699"/>
      <c r="V41" s="699"/>
      <c r="W41" s="699"/>
      <c r="X41" s="699"/>
      <c r="Y41" s="700"/>
      <c r="Z41" s="701">
        <v>100</v>
      </c>
      <c r="AA41" s="701"/>
      <c r="AB41" s="701"/>
      <c r="AC41" s="701"/>
      <c r="AD41" s="702">
        <v>3332526</v>
      </c>
      <c r="AE41" s="702"/>
      <c r="AF41" s="702"/>
      <c r="AG41" s="702"/>
      <c r="AH41" s="702"/>
      <c r="AI41" s="702"/>
      <c r="AJ41" s="702"/>
      <c r="AK41" s="702"/>
      <c r="AL41" s="703">
        <v>100</v>
      </c>
      <c r="AM41" s="683"/>
      <c r="AN41" s="683"/>
      <c r="AO41" s="704"/>
      <c r="AQ41" s="689" t="s">
        <v>355</v>
      </c>
      <c r="AR41" s="690"/>
      <c r="AS41" s="690"/>
      <c r="AT41" s="690"/>
      <c r="AU41" s="690"/>
      <c r="AV41" s="690"/>
      <c r="AW41" s="690"/>
      <c r="AX41" s="690"/>
      <c r="AY41" s="691"/>
      <c r="AZ41" s="623">
        <v>105103</v>
      </c>
      <c r="BA41" s="624"/>
      <c r="BB41" s="624"/>
      <c r="BC41" s="624"/>
      <c r="BD41" s="653"/>
      <c r="BE41" s="653"/>
      <c r="BF41" s="669"/>
      <c r="BG41" s="673"/>
      <c r="BH41" s="674"/>
      <c r="BI41" s="674"/>
      <c r="BJ41" s="674"/>
      <c r="BK41" s="674"/>
      <c r="BL41" s="219"/>
      <c r="BM41" s="621" t="s">
        <v>356</v>
      </c>
      <c r="BN41" s="621"/>
      <c r="BO41" s="621"/>
      <c r="BP41" s="621"/>
      <c r="BQ41" s="621"/>
      <c r="BR41" s="621"/>
      <c r="BS41" s="621"/>
      <c r="BT41" s="621"/>
      <c r="BU41" s="622"/>
      <c r="BV41" s="623" t="s">
        <v>248</v>
      </c>
      <c r="BW41" s="624"/>
      <c r="BX41" s="624"/>
      <c r="BY41" s="624"/>
      <c r="BZ41" s="624"/>
      <c r="CA41" s="624"/>
      <c r="CB41" s="633"/>
      <c r="CD41" s="620" t="s">
        <v>357</v>
      </c>
      <c r="CE41" s="621"/>
      <c r="CF41" s="621"/>
      <c r="CG41" s="621"/>
      <c r="CH41" s="621"/>
      <c r="CI41" s="621"/>
      <c r="CJ41" s="621"/>
      <c r="CK41" s="621"/>
      <c r="CL41" s="621"/>
      <c r="CM41" s="621"/>
      <c r="CN41" s="621"/>
      <c r="CO41" s="621"/>
      <c r="CP41" s="621"/>
      <c r="CQ41" s="622"/>
      <c r="CR41" s="623" t="s">
        <v>239</v>
      </c>
      <c r="CS41" s="653"/>
      <c r="CT41" s="653"/>
      <c r="CU41" s="653"/>
      <c r="CV41" s="653"/>
      <c r="CW41" s="653"/>
      <c r="CX41" s="653"/>
      <c r="CY41" s="654"/>
      <c r="CZ41" s="628" t="s">
        <v>248</v>
      </c>
      <c r="DA41" s="655"/>
      <c r="DB41" s="655"/>
      <c r="DC41" s="658"/>
      <c r="DD41" s="632" t="s">
        <v>239</v>
      </c>
      <c r="DE41" s="653"/>
      <c r="DF41" s="653"/>
      <c r="DG41" s="653"/>
      <c r="DH41" s="653"/>
      <c r="DI41" s="653"/>
      <c r="DJ41" s="653"/>
      <c r="DK41" s="654"/>
      <c r="DL41" s="692"/>
      <c r="DM41" s="693"/>
      <c r="DN41" s="693"/>
      <c r="DO41" s="693"/>
      <c r="DP41" s="693"/>
      <c r="DQ41" s="693"/>
      <c r="DR41" s="693"/>
      <c r="DS41" s="693"/>
      <c r="DT41" s="693"/>
      <c r="DU41" s="693"/>
      <c r="DV41" s="694"/>
      <c r="DW41" s="695"/>
      <c r="DX41" s="696"/>
      <c r="DY41" s="696"/>
      <c r="DZ41" s="696"/>
      <c r="EA41" s="696"/>
      <c r="EB41" s="696"/>
      <c r="EC41" s="697"/>
    </row>
    <row r="42" spans="2:133" ht="11.25" customHeight="1" x14ac:dyDescent="0.2">
      <c r="AQ42" s="705" t="s">
        <v>358</v>
      </c>
      <c r="AR42" s="706"/>
      <c r="AS42" s="706"/>
      <c r="AT42" s="706"/>
      <c r="AU42" s="706"/>
      <c r="AV42" s="706"/>
      <c r="AW42" s="706"/>
      <c r="AX42" s="706"/>
      <c r="AY42" s="707"/>
      <c r="AZ42" s="698">
        <v>381292</v>
      </c>
      <c r="BA42" s="699"/>
      <c r="BB42" s="699"/>
      <c r="BC42" s="699"/>
      <c r="BD42" s="682"/>
      <c r="BE42" s="682"/>
      <c r="BF42" s="684"/>
      <c r="BG42" s="675"/>
      <c r="BH42" s="676"/>
      <c r="BI42" s="676"/>
      <c r="BJ42" s="676"/>
      <c r="BK42" s="676"/>
      <c r="BL42" s="220"/>
      <c r="BM42" s="645" t="s">
        <v>359</v>
      </c>
      <c r="BN42" s="645"/>
      <c r="BO42" s="645"/>
      <c r="BP42" s="645"/>
      <c r="BQ42" s="645"/>
      <c r="BR42" s="645"/>
      <c r="BS42" s="645"/>
      <c r="BT42" s="645"/>
      <c r="BU42" s="646"/>
      <c r="BV42" s="698">
        <v>387</v>
      </c>
      <c r="BW42" s="699"/>
      <c r="BX42" s="699"/>
      <c r="BY42" s="699"/>
      <c r="BZ42" s="699"/>
      <c r="CA42" s="699"/>
      <c r="CB42" s="708"/>
      <c r="CD42" s="620" t="s">
        <v>360</v>
      </c>
      <c r="CE42" s="621"/>
      <c r="CF42" s="621"/>
      <c r="CG42" s="621"/>
      <c r="CH42" s="621"/>
      <c r="CI42" s="621"/>
      <c r="CJ42" s="621"/>
      <c r="CK42" s="621"/>
      <c r="CL42" s="621"/>
      <c r="CM42" s="621"/>
      <c r="CN42" s="621"/>
      <c r="CO42" s="621"/>
      <c r="CP42" s="621"/>
      <c r="CQ42" s="622"/>
      <c r="CR42" s="623">
        <v>292745</v>
      </c>
      <c r="CS42" s="653"/>
      <c r="CT42" s="653"/>
      <c r="CU42" s="653"/>
      <c r="CV42" s="653"/>
      <c r="CW42" s="653"/>
      <c r="CX42" s="653"/>
      <c r="CY42" s="654"/>
      <c r="CZ42" s="628">
        <v>5.4</v>
      </c>
      <c r="DA42" s="655"/>
      <c r="DB42" s="655"/>
      <c r="DC42" s="658"/>
      <c r="DD42" s="632">
        <v>98404</v>
      </c>
      <c r="DE42" s="653"/>
      <c r="DF42" s="653"/>
      <c r="DG42" s="653"/>
      <c r="DH42" s="653"/>
      <c r="DI42" s="653"/>
      <c r="DJ42" s="653"/>
      <c r="DK42" s="654"/>
      <c r="DL42" s="692"/>
      <c r="DM42" s="693"/>
      <c r="DN42" s="693"/>
      <c r="DO42" s="693"/>
      <c r="DP42" s="693"/>
      <c r="DQ42" s="693"/>
      <c r="DR42" s="693"/>
      <c r="DS42" s="693"/>
      <c r="DT42" s="693"/>
      <c r="DU42" s="693"/>
      <c r="DV42" s="694"/>
      <c r="DW42" s="695"/>
      <c r="DX42" s="696"/>
      <c r="DY42" s="696"/>
      <c r="DZ42" s="696"/>
      <c r="EA42" s="696"/>
      <c r="EB42" s="696"/>
      <c r="EC42" s="697"/>
    </row>
    <row r="43" spans="2:133" ht="11.25" customHeight="1" x14ac:dyDescent="0.2">
      <c r="B43" s="210" t="s">
        <v>361</v>
      </c>
      <c r="CD43" s="620" t="s">
        <v>362</v>
      </c>
      <c r="CE43" s="621"/>
      <c r="CF43" s="621"/>
      <c r="CG43" s="621"/>
      <c r="CH43" s="621"/>
      <c r="CI43" s="621"/>
      <c r="CJ43" s="621"/>
      <c r="CK43" s="621"/>
      <c r="CL43" s="621"/>
      <c r="CM43" s="621"/>
      <c r="CN43" s="621"/>
      <c r="CO43" s="621"/>
      <c r="CP43" s="621"/>
      <c r="CQ43" s="622"/>
      <c r="CR43" s="623" t="s">
        <v>248</v>
      </c>
      <c r="CS43" s="653"/>
      <c r="CT43" s="653"/>
      <c r="CU43" s="653"/>
      <c r="CV43" s="653"/>
      <c r="CW43" s="653"/>
      <c r="CX43" s="653"/>
      <c r="CY43" s="654"/>
      <c r="CZ43" s="628" t="s">
        <v>239</v>
      </c>
      <c r="DA43" s="655"/>
      <c r="DB43" s="655"/>
      <c r="DC43" s="658"/>
      <c r="DD43" s="632" t="s">
        <v>248</v>
      </c>
      <c r="DE43" s="653"/>
      <c r="DF43" s="653"/>
      <c r="DG43" s="653"/>
      <c r="DH43" s="653"/>
      <c r="DI43" s="653"/>
      <c r="DJ43" s="653"/>
      <c r="DK43" s="654"/>
      <c r="DL43" s="692"/>
      <c r="DM43" s="693"/>
      <c r="DN43" s="693"/>
      <c r="DO43" s="693"/>
      <c r="DP43" s="693"/>
      <c r="DQ43" s="693"/>
      <c r="DR43" s="693"/>
      <c r="DS43" s="693"/>
      <c r="DT43" s="693"/>
      <c r="DU43" s="693"/>
      <c r="DV43" s="694"/>
      <c r="DW43" s="695"/>
      <c r="DX43" s="696"/>
      <c r="DY43" s="696"/>
      <c r="DZ43" s="696"/>
      <c r="EA43" s="696"/>
      <c r="EB43" s="696"/>
      <c r="EC43" s="697"/>
    </row>
    <row r="44" spans="2:133" ht="11.25" customHeight="1" x14ac:dyDescent="0.2">
      <c r="B44" s="709" t="s">
        <v>363</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61" t="s">
        <v>310</v>
      </c>
      <c r="CE44" s="662"/>
      <c r="CF44" s="620" t="s">
        <v>364</v>
      </c>
      <c r="CG44" s="621"/>
      <c r="CH44" s="621"/>
      <c r="CI44" s="621"/>
      <c r="CJ44" s="621"/>
      <c r="CK44" s="621"/>
      <c r="CL44" s="621"/>
      <c r="CM44" s="621"/>
      <c r="CN44" s="621"/>
      <c r="CO44" s="621"/>
      <c r="CP44" s="621"/>
      <c r="CQ44" s="622"/>
      <c r="CR44" s="623">
        <v>258740</v>
      </c>
      <c r="CS44" s="624"/>
      <c r="CT44" s="624"/>
      <c r="CU44" s="624"/>
      <c r="CV44" s="624"/>
      <c r="CW44" s="624"/>
      <c r="CX44" s="624"/>
      <c r="CY44" s="625"/>
      <c r="CZ44" s="628">
        <v>4.8</v>
      </c>
      <c r="DA44" s="629"/>
      <c r="DB44" s="629"/>
      <c r="DC44" s="635"/>
      <c r="DD44" s="632">
        <v>87010</v>
      </c>
      <c r="DE44" s="624"/>
      <c r="DF44" s="624"/>
      <c r="DG44" s="624"/>
      <c r="DH44" s="624"/>
      <c r="DI44" s="624"/>
      <c r="DJ44" s="624"/>
      <c r="DK44" s="625"/>
      <c r="DL44" s="692"/>
      <c r="DM44" s="693"/>
      <c r="DN44" s="693"/>
      <c r="DO44" s="693"/>
      <c r="DP44" s="693"/>
      <c r="DQ44" s="693"/>
      <c r="DR44" s="693"/>
      <c r="DS44" s="693"/>
      <c r="DT44" s="693"/>
      <c r="DU44" s="693"/>
      <c r="DV44" s="694"/>
      <c r="DW44" s="695"/>
      <c r="DX44" s="696"/>
      <c r="DY44" s="696"/>
      <c r="DZ44" s="696"/>
      <c r="EA44" s="696"/>
      <c r="EB44" s="696"/>
      <c r="EC44" s="697"/>
    </row>
    <row r="45" spans="2:133" ht="11.25" customHeight="1" x14ac:dyDescent="0.2">
      <c r="B45" s="709" t="s">
        <v>365</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3"/>
      <c r="CE45" s="664"/>
      <c r="CF45" s="620" t="s">
        <v>366</v>
      </c>
      <c r="CG45" s="621"/>
      <c r="CH45" s="621"/>
      <c r="CI45" s="621"/>
      <c r="CJ45" s="621"/>
      <c r="CK45" s="621"/>
      <c r="CL45" s="621"/>
      <c r="CM45" s="621"/>
      <c r="CN45" s="621"/>
      <c r="CO45" s="621"/>
      <c r="CP45" s="621"/>
      <c r="CQ45" s="622"/>
      <c r="CR45" s="623">
        <v>47742</v>
      </c>
      <c r="CS45" s="653"/>
      <c r="CT45" s="653"/>
      <c r="CU45" s="653"/>
      <c r="CV45" s="653"/>
      <c r="CW45" s="653"/>
      <c r="CX45" s="653"/>
      <c r="CY45" s="654"/>
      <c r="CZ45" s="628">
        <v>0.9</v>
      </c>
      <c r="DA45" s="655"/>
      <c r="DB45" s="655"/>
      <c r="DC45" s="658"/>
      <c r="DD45" s="632">
        <v>15767</v>
      </c>
      <c r="DE45" s="653"/>
      <c r="DF45" s="653"/>
      <c r="DG45" s="653"/>
      <c r="DH45" s="653"/>
      <c r="DI45" s="653"/>
      <c r="DJ45" s="653"/>
      <c r="DK45" s="654"/>
      <c r="DL45" s="692"/>
      <c r="DM45" s="693"/>
      <c r="DN45" s="693"/>
      <c r="DO45" s="693"/>
      <c r="DP45" s="693"/>
      <c r="DQ45" s="693"/>
      <c r="DR45" s="693"/>
      <c r="DS45" s="693"/>
      <c r="DT45" s="693"/>
      <c r="DU45" s="693"/>
      <c r="DV45" s="694"/>
      <c r="DW45" s="695"/>
      <c r="DX45" s="696"/>
      <c r="DY45" s="696"/>
      <c r="DZ45" s="696"/>
      <c r="EA45" s="696"/>
      <c r="EB45" s="696"/>
      <c r="EC45" s="697"/>
    </row>
    <row r="46" spans="2:133" ht="11.25" customHeight="1" x14ac:dyDescent="0.2">
      <c r="B46" s="221"/>
      <c r="CD46" s="663"/>
      <c r="CE46" s="664"/>
      <c r="CF46" s="620" t="s">
        <v>367</v>
      </c>
      <c r="CG46" s="621"/>
      <c r="CH46" s="621"/>
      <c r="CI46" s="621"/>
      <c r="CJ46" s="621"/>
      <c r="CK46" s="621"/>
      <c r="CL46" s="621"/>
      <c r="CM46" s="621"/>
      <c r="CN46" s="621"/>
      <c r="CO46" s="621"/>
      <c r="CP46" s="621"/>
      <c r="CQ46" s="622"/>
      <c r="CR46" s="623">
        <v>210998</v>
      </c>
      <c r="CS46" s="624"/>
      <c r="CT46" s="624"/>
      <c r="CU46" s="624"/>
      <c r="CV46" s="624"/>
      <c r="CW46" s="624"/>
      <c r="CX46" s="624"/>
      <c r="CY46" s="625"/>
      <c r="CZ46" s="628">
        <v>3.9</v>
      </c>
      <c r="DA46" s="629"/>
      <c r="DB46" s="629"/>
      <c r="DC46" s="635"/>
      <c r="DD46" s="632">
        <v>71243</v>
      </c>
      <c r="DE46" s="624"/>
      <c r="DF46" s="624"/>
      <c r="DG46" s="624"/>
      <c r="DH46" s="624"/>
      <c r="DI46" s="624"/>
      <c r="DJ46" s="624"/>
      <c r="DK46" s="625"/>
      <c r="DL46" s="692"/>
      <c r="DM46" s="693"/>
      <c r="DN46" s="693"/>
      <c r="DO46" s="693"/>
      <c r="DP46" s="693"/>
      <c r="DQ46" s="693"/>
      <c r="DR46" s="693"/>
      <c r="DS46" s="693"/>
      <c r="DT46" s="693"/>
      <c r="DU46" s="693"/>
      <c r="DV46" s="694"/>
      <c r="DW46" s="695"/>
      <c r="DX46" s="696"/>
      <c r="DY46" s="696"/>
      <c r="DZ46" s="696"/>
      <c r="EA46" s="696"/>
      <c r="EB46" s="696"/>
      <c r="EC46" s="697"/>
    </row>
    <row r="47" spans="2:133" ht="11.25" customHeight="1" x14ac:dyDescent="0.2">
      <c r="B47" s="221"/>
      <c r="CD47" s="663"/>
      <c r="CE47" s="664"/>
      <c r="CF47" s="620" t="s">
        <v>368</v>
      </c>
      <c r="CG47" s="621"/>
      <c r="CH47" s="621"/>
      <c r="CI47" s="621"/>
      <c r="CJ47" s="621"/>
      <c r="CK47" s="621"/>
      <c r="CL47" s="621"/>
      <c r="CM47" s="621"/>
      <c r="CN47" s="621"/>
      <c r="CO47" s="621"/>
      <c r="CP47" s="621"/>
      <c r="CQ47" s="622"/>
      <c r="CR47" s="623">
        <v>34005</v>
      </c>
      <c r="CS47" s="653"/>
      <c r="CT47" s="653"/>
      <c r="CU47" s="653"/>
      <c r="CV47" s="653"/>
      <c r="CW47" s="653"/>
      <c r="CX47" s="653"/>
      <c r="CY47" s="654"/>
      <c r="CZ47" s="628">
        <v>0.6</v>
      </c>
      <c r="DA47" s="655"/>
      <c r="DB47" s="655"/>
      <c r="DC47" s="658"/>
      <c r="DD47" s="632">
        <v>11394</v>
      </c>
      <c r="DE47" s="653"/>
      <c r="DF47" s="653"/>
      <c r="DG47" s="653"/>
      <c r="DH47" s="653"/>
      <c r="DI47" s="653"/>
      <c r="DJ47" s="653"/>
      <c r="DK47" s="654"/>
      <c r="DL47" s="692"/>
      <c r="DM47" s="693"/>
      <c r="DN47" s="693"/>
      <c r="DO47" s="693"/>
      <c r="DP47" s="693"/>
      <c r="DQ47" s="693"/>
      <c r="DR47" s="693"/>
      <c r="DS47" s="693"/>
      <c r="DT47" s="693"/>
      <c r="DU47" s="693"/>
      <c r="DV47" s="694"/>
      <c r="DW47" s="695"/>
      <c r="DX47" s="696"/>
      <c r="DY47" s="696"/>
      <c r="DZ47" s="696"/>
      <c r="EA47" s="696"/>
      <c r="EB47" s="696"/>
      <c r="EC47" s="697"/>
    </row>
    <row r="48" spans="2:133" ht="10.8" x14ac:dyDescent="0.2">
      <c r="B48" s="221"/>
      <c r="CD48" s="665"/>
      <c r="CE48" s="666"/>
      <c r="CF48" s="620" t="s">
        <v>369</v>
      </c>
      <c r="CG48" s="621"/>
      <c r="CH48" s="621"/>
      <c r="CI48" s="621"/>
      <c r="CJ48" s="621"/>
      <c r="CK48" s="621"/>
      <c r="CL48" s="621"/>
      <c r="CM48" s="621"/>
      <c r="CN48" s="621"/>
      <c r="CO48" s="621"/>
      <c r="CP48" s="621"/>
      <c r="CQ48" s="622"/>
      <c r="CR48" s="623" t="s">
        <v>239</v>
      </c>
      <c r="CS48" s="624"/>
      <c r="CT48" s="624"/>
      <c r="CU48" s="624"/>
      <c r="CV48" s="624"/>
      <c r="CW48" s="624"/>
      <c r="CX48" s="624"/>
      <c r="CY48" s="625"/>
      <c r="CZ48" s="628" t="s">
        <v>248</v>
      </c>
      <c r="DA48" s="629"/>
      <c r="DB48" s="629"/>
      <c r="DC48" s="635"/>
      <c r="DD48" s="632" t="s">
        <v>239</v>
      </c>
      <c r="DE48" s="624"/>
      <c r="DF48" s="624"/>
      <c r="DG48" s="624"/>
      <c r="DH48" s="624"/>
      <c r="DI48" s="624"/>
      <c r="DJ48" s="624"/>
      <c r="DK48" s="625"/>
      <c r="DL48" s="692"/>
      <c r="DM48" s="693"/>
      <c r="DN48" s="693"/>
      <c r="DO48" s="693"/>
      <c r="DP48" s="693"/>
      <c r="DQ48" s="693"/>
      <c r="DR48" s="693"/>
      <c r="DS48" s="693"/>
      <c r="DT48" s="693"/>
      <c r="DU48" s="693"/>
      <c r="DV48" s="694"/>
      <c r="DW48" s="695"/>
      <c r="DX48" s="696"/>
      <c r="DY48" s="696"/>
      <c r="DZ48" s="696"/>
      <c r="EA48" s="696"/>
      <c r="EB48" s="696"/>
      <c r="EC48" s="697"/>
    </row>
    <row r="49" spans="2:133" ht="11.25" customHeight="1" x14ac:dyDescent="0.2">
      <c r="B49" s="221"/>
      <c r="CD49" s="644" t="s">
        <v>370</v>
      </c>
      <c r="CE49" s="645"/>
      <c r="CF49" s="645"/>
      <c r="CG49" s="645"/>
      <c r="CH49" s="645"/>
      <c r="CI49" s="645"/>
      <c r="CJ49" s="645"/>
      <c r="CK49" s="645"/>
      <c r="CL49" s="645"/>
      <c r="CM49" s="645"/>
      <c r="CN49" s="645"/>
      <c r="CO49" s="645"/>
      <c r="CP49" s="645"/>
      <c r="CQ49" s="646"/>
      <c r="CR49" s="698">
        <v>5404017</v>
      </c>
      <c r="CS49" s="682"/>
      <c r="CT49" s="682"/>
      <c r="CU49" s="682"/>
      <c r="CV49" s="682"/>
      <c r="CW49" s="682"/>
      <c r="CX49" s="682"/>
      <c r="CY49" s="711"/>
      <c r="CZ49" s="703">
        <v>100</v>
      </c>
      <c r="DA49" s="712"/>
      <c r="DB49" s="712"/>
      <c r="DC49" s="713"/>
      <c r="DD49" s="714">
        <v>3883730</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Mrd5TCR8EcCWynX7Sk1zEmVdLKxR51Mp6AJ+ddhGxB9+pTMexx/Wu8uiUzmnR0wzCBy1a+3RNJNiDCEwT+pySg==" saltValue="g/VFd03mCXT0rLGJ6pCUB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election activeCell="Q74" sqref="Q74:AY74"/>
    </sheetView>
  </sheetViews>
  <sheetFormatPr defaultColWidth="0" defaultRowHeight="13.2" zeroHeight="1" x14ac:dyDescent="0.2"/>
  <cols>
    <col min="1" max="130" width="2.77734375" style="227" customWidth="1"/>
    <col min="131" max="131" width="1.6640625" style="227" customWidth="1"/>
    <col min="132" max="16384" width="9" style="227" hidden="1"/>
  </cols>
  <sheetData>
    <row r="1" spans="1:131" ht="11.25" customHeight="1" thickBot="1" x14ac:dyDescent="0.25">
      <c r="A1" s="223"/>
      <c r="B1" s="223"/>
      <c r="C1" s="223"/>
      <c r="D1" s="223"/>
      <c r="E1" s="223"/>
      <c r="F1" s="223"/>
      <c r="G1" s="223"/>
      <c r="H1" s="223"/>
      <c r="I1" s="223"/>
      <c r="J1" s="223"/>
      <c r="K1" s="223"/>
      <c r="L1" s="223"/>
      <c r="M1" s="223"/>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224"/>
      <c r="DI1" s="224"/>
      <c r="DJ1" s="224"/>
      <c r="DK1" s="224"/>
      <c r="DL1" s="224"/>
      <c r="DM1" s="224"/>
      <c r="DN1" s="224"/>
      <c r="DO1" s="224"/>
      <c r="DP1" s="224"/>
      <c r="DQ1" s="225"/>
      <c r="DR1" s="225"/>
      <c r="DS1" s="225"/>
      <c r="DT1" s="225"/>
      <c r="DU1" s="225"/>
      <c r="DV1" s="225"/>
      <c r="DW1" s="225"/>
      <c r="DX1" s="225"/>
      <c r="DY1" s="225"/>
      <c r="DZ1" s="225"/>
      <c r="EA1" s="226"/>
    </row>
    <row r="2" spans="1:131" ht="26.25" customHeight="1" thickBot="1" x14ac:dyDescent="0.25">
      <c r="A2" s="721" t="s">
        <v>371</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24"/>
      <c r="BK2" s="224"/>
      <c r="BL2" s="224"/>
      <c r="BM2" s="224"/>
      <c r="BN2" s="224"/>
      <c r="BO2" s="224"/>
      <c r="BP2" s="224"/>
      <c r="BQ2" s="224"/>
      <c r="BR2" s="224"/>
      <c r="BS2" s="224"/>
      <c r="BT2" s="224"/>
      <c r="BU2" s="224"/>
      <c r="BV2" s="224"/>
      <c r="BW2" s="224"/>
      <c r="BX2" s="224"/>
      <c r="BY2" s="224"/>
      <c r="BZ2" s="224"/>
      <c r="CA2" s="224"/>
      <c r="CB2" s="224"/>
      <c r="CC2" s="224"/>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722" t="s">
        <v>372</v>
      </c>
      <c r="DK2" s="723"/>
      <c r="DL2" s="723"/>
      <c r="DM2" s="723"/>
      <c r="DN2" s="723"/>
      <c r="DO2" s="724"/>
      <c r="DP2" s="224"/>
      <c r="DQ2" s="722" t="s">
        <v>373</v>
      </c>
      <c r="DR2" s="723"/>
      <c r="DS2" s="723"/>
      <c r="DT2" s="723"/>
      <c r="DU2" s="723"/>
      <c r="DV2" s="723"/>
      <c r="DW2" s="723"/>
      <c r="DX2" s="723"/>
      <c r="DY2" s="723"/>
      <c r="DZ2" s="724"/>
      <c r="EA2" s="226"/>
    </row>
    <row r="3" spans="1:131" ht="11.25" customHeight="1" x14ac:dyDescent="0.2">
      <c r="A3" s="224"/>
      <c r="B3" s="224"/>
      <c r="C3" s="224"/>
      <c r="D3" s="224"/>
      <c r="E3" s="224"/>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224"/>
      <c r="AM3" s="224"/>
      <c r="AN3" s="224"/>
      <c r="AO3" s="224"/>
      <c r="AP3" s="224"/>
      <c r="AQ3" s="224"/>
      <c r="AR3" s="224"/>
      <c r="AS3" s="224"/>
      <c r="AT3" s="224"/>
      <c r="AU3" s="224"/>
      <c r="AV3" s="224"/>
      <c r="AW3" s="224"/>
      <c r="AX3" s="224"/>
      <c r="AY3" s="224"/>
      <c r="AZ3" s="224"/>
      <c r="BA3" s="224"/>
      <c r="BB3" s="224"/>
      <c r="BC3" s="224"/>
      <c r="BD3" s="224"/>
      <c r="BE3" s="224"/>
      <c r="BF3" s="224"/>
      <c r="BG3" s="224"/>
      <c r="BH3" s="224"/>
      <c r="BI3" s="224"/>
      <c r="BJ3" s="224"/>
      <c r="BK3" s="224"/>
      <c r="BL3" s="224"/>
      <c r="BM3" s="224"/>
      <c r="BN3" s="224"/>
      <c r="BO3" s="224"/>
      <c r="BP3" s="224"/>
      <c r="BQ3" s="224"/>
      <c r="BR3" s="224"/>
      <c r="BS3" s="224"/>
      <c r="BT3" s="224"/>
      <c r="BU3" s="224"/>
      <c r="BV3" s="224"/>
      <c r="BW3" s="224"/>
      <c r="BX3" s="224"/>
      <c r="BY3" s="224"/>
      <c r="BZ3" s="224"/>
      <c r="CA3" s="224"/>
      <c r="CB3" s="224"/>
      <c r="CC3" s="224"/>
      <c r="CD3" s="224"/>
      <c r="CE3" s="224"/>
      <c r="CF3" s="224"/>
      <c r="CG3" s="224"/>
      <c r="CH3" s="224"/>
      <c r="CI3" s="224"/>
      <c r="CJ3" s="224"/>
      <c r="CK3" s="224"/>
      <c r="CL3" s="224"/>
      <c r="CM3" s="224"/>
      <c r="CN3" s="224"/>
      <c r="CO3" s="224"/>
      <c r="CP3" s="224"/>
      <c r="CQ3" s="224"/>
      <c r="CR3" s="224"/>
      <c r="CS3" s="224"/>
      <c r="CT3" s="224"/>
      <c r="CU3" s="224"/>
      <c r="CV3" s="224"/>
      <c r="CW3" s="224"/>
      <c r="CX3" s="224"/>
      <c r="CY3" s="224"/>
      <c r="CZ3" s="224"/>
      <c r="DA3" s="224"/>
      <c r="DB3" s="224"/>
      <c r="DC3" s="224"/>
      <c r="DD3" s="224"/>
      <c r="DE3" s="224"/>
      <c r="DF3" s="224"/>
      <c r="DG3" s="224"/>
      <c r="DH3" s="224"/>
      <c r="DI3" s="224"/>
      <c r="DJ3" s="224"/>
      <c r="DK3" s="224"/>
      <c r="DL3" s="224"/>
      <c r="DM3" s="224"/>
      <c r="DN3" s="224"/>
      <c r="DO3" s="224"/>
      <c r="DP3" s="224"/>
      <c r="DQ3" s="224"/>
      <c r="DR3" s="224"/>
      <c r="DS3" s="224"/>
      <c r="DT3" s="224"/>
      <c r="DU3" s="224"/>
      <c r="DV3" s="224"/>
      <c r="DW3" s="224"/>
      <c r="DX3" s="224"/>
      <c r="DY3" s="224"/>
      <c r="DZ3" s="224"/>
      <c r="EA3" s="226"/>
    </row>
    <row r="4" spans="1:131" s="231" customFormat="1" ht="26.25" customHeight="1" thickBot="1" x14ac:dyDescent="0.25">
      <c r="A4" s="725" t="s">
        <v>374</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8"/>
      <c r="BA4" s="228"/>
      <c r="BB4" s="228"/>
      <c r="BC4" s="228"/>
      <c r="BD4" s="228"/>
      <c r="BE4" s="229"/>
      <c r="BF4" s="229"/>
      <c r="BG4" s="229"/>
      <c r="BH4" s="229"/>
      <c r="BI4" s="229"/>
      <c r="BJ4" s="229"/>
      <c r="BK4" s="229"/>
      <c r="BL4" s="229"/>
      <c r="BM4" s="229"/>
      <c r="BN4" s="229"/>
      <c r="BO4" s="229"/>
      <c r="BP4" s="229"/>
      <c r="BQ4" s="726" t="s">
        <v>375</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30"/>
    </row>
    <row r="5" spans="1:131" s="231" customFormat="1" ht="26.25" customHeight="1" x14ac:dyDescent="0.2">
      <c r="A5" s="727" t="s">
        <v>376</v>
      </c>
      <c r="B5" s="728"/>
      <c r="C5" s="728"/>
      <c r="D5" s="728"/>
      <c r="E5" s="728"/>
      <c r="F5" s="728"/>
      <c r="G5" s="728"/>
      <c r="H5" s="728"/>
      <c r="I5" s="728"/>
      <c r="J5" s="728"/>
      <c r="K5" s="728"/>
      <c r="L5" s="728"/>
      <c r="M5" s="728"/>
      <c r="N5" s="728"/>
      <c r="O5" s="728"/>
      <c r="P5" s="729"/>
      <c r="Q5" s="733" t="s">
        <v>377</v>
      </c>
      <c r="R5" s="734"/>
      <c r="S5" s="734"/>
      <c r="T5" s="734"/>
      <c r="U5" s="735"/>
      <c r="V5" s="733" t="s">
        <v>378</v>
      </c>
      <c r="W5" s="734"/>
      <c r="X5" s="734"/>
      <c r="Y5" s="734"/>
      <c r="Z5" s="735"/>
      <c r="AA5" s="733" t="s">
        <v>379</v>
      </c>
      <c r="AB5" s="734"/>
      <c r="AC5" s="734"/>
      <c r="AD5" s="734"/>
      <c r="AE5" s="734"/>
      <c r="AF5" s="739" t="s">
        <v>380</v>
      </c>
      <c r="AG5" s="734"/>
      <c r="AH5" s="734"/>
      <c r="AI5" s="734"/>
      <c r="AJ5" s="740"/>
      <c r="AK5" s="734" t="s">
        <v>381</v>
      </c>
      <c r="AL5" s="734"/>
      <c r="AM5" s="734"/>
      <c r="AN5" s="734"/>
      <c r="AO5" s="735"/>
      <c r="AP5" s="733" t="s">
        <v>382</v>
      </c>
      <c r="AQ5" s="734"/>
      <c r="AR5" s="734"/>
      <c r="AS5" s="734"/>
      <c r="AT5" s="735"/>
      <c r="AU5" s="733" t="s">
        <v>383</v>
      </c>
      <c r="AV5" s="734"/>
      <c r="AW5" s="734"/>
      <c r="AX5" s="734"/>
      <c r="AY5" s="740"/>
      <c r="AZ5" s="228"/>
      <c r="BA5" s="228"/>
      <c r="BB5" s="228"/>
      <c r="BC5" s="228"/>
      <c r="BD5" s="228"/>
      <c r="BE5" s="229"/>
      <c r="BF5" s="229"/>
      <c r="BG5" s="229"/>
      <c r="BH5" s="229"/>
      <c r="BI5" s="229"/>
      <c r="BJ5" s="229"/>
      <c r="BK5" s="229"/>
      <c r="BL5" s="229"/>
      <c r="BM5" s="229"/>
      <c r="BN5" s="229"/>
      <c r="BO5" s="229"/>
      <c r="BP5" s="229"/>
      <c r="BQ5" s="727" t="s">
        <v>384</v>
      </c>
      <c r="BR5" s="728"/>
      <c r="BS5" s="728"/>
      <c r="BT5" s="728"/>
      <c r="BU5" s="728"/>
      <c r="BV5" s="728"/>
      <c r="BW5" s="728"/>
      <c r="BX5" s="728"/>
      <c r="BY5" s="728"/>
      <c r="BZ5" s="728"/>
      <c r="CA5" s="728"/>
      <c r="CB5" s="728"/>
      <c r="CC5" s="728"/>
      <c r="CD5" s="728"/>
      <c r="CE5" s="728"/>
      <c r="CF5" s="728"/>
      <c r="CG5" s="729"/>
      <c r="CH5" s="733" t="s">
        <v>385</v>
      </c>
      <c r="CI5" s="734"/>
      <c r="CJ5" s="734"/>
      <c r="CK5" s="734"/>
      <c r="CL5" s="735"/>
      <c r="CM5" s="733" t="s">
        <v>386</v>
      </c>
      <c r="CN5" s="734"/>
      <c r="CO5" s="734"/>
      <c r="CP5" s="734"/>
      <c r="CQ5" s="735"/>
      <c r="CR5" s="733" t="s">
        <v>387</v>
      </c>
      <c r="CS5" s="734"/>
      <c r="CT5" s="734"/>
      <c r="CU5" s="734"/>
      <c r="CV5" s="735"/>
      <c r="CW5" s="733" t="s">
        <v>388</v>
      </c>
      <c r="CX5" s="734"/>
      <c r="CY5" s="734"/>
      <c r="CZ5" s="734"/>
      <c r="DA5" s="735"/>
      <c r="DB5" s="733" t="s">
        <v>389</v>
      </c>
      <c r="DC5" s="734"/>
      <c r="DD5" s="734"/>
      <c r="DE5" s="734"/>
      <c r="DF5" s="735"/>
      <c r="DG5" s="763" t="s">
        <v>390</v>
      </c>
      <c r="DH5" s="764"/>
      <c r="DI5" s="764"/>
      <c r="DJ5" s="764"/>
      <c r="DK5" s="765"/>
      <c r="DL5" s="763" t="s">
        <v>391</v>
      </c>
      <c r="DM5" s="764"/>
      <c r="DN5" s="764"/>
      <c r="DO5" s="764"/>
      <c r="DP5" s="765"/>
      <c r="DQ5" s="733" t="s">
        <v>392</v>
      </c>
      <c r="DR5" s="734"/>
      <c r="DS5" s="734"/>
      <c r="DT5" s="734"/>
      <c r="DU5" s="735"/>
      <c r="DV5" s="733" t="s">
        <v>383</v>
      </c>
      <c r="DW5" s="734"/>
      <c r="DX5" s="734"/>
      <c r="DY5" s="734"/>
      <c r="DZ5" s="740"/>
      <c r="EA5" s="230"/>
    </row>
    <row r="6" spans="1:131" s="231" customFormat="1" ht="26.25" customHeight="1" thickBot="1" x14ac:dyDescent="0.25">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8"/>
      <c r="BA6" s="228"/>
      <c r="BB6" s="228"/>
      <c r="BC6" s="228"/>
      <c r="BD6" s="228"/>
      <c r="BE6" s="229"/>
      <c r="BF6" s="229"/>
      <c r="BG6" s="229"/>
      <c r="BH6" s="229"/>
      <c r="BI6" s="229"/>
      <c r="BJ6" s="229"/>
      <c r="BK6" s="229"/>
      <c r="BL6" s="229"/>
      <c r="BM6" s="229"/>
      <c r="BN6" s="229"/>
      <c r="BO6" s="229"/>
      <c r="BP6" s="229"/>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30"/>
    </row>
    <row r="7" spans="1:131" s="231" customFormat="1" ht="26.25" customHeight="1" thickTop="1" x14ac:dyDescent="0.2">
      <c r="A7" s="232">
        <v>1</v>
      </c>
      <c r="B7" s="749" t="s">
        <v>393</v>
      </c>
      <c r="C7" s="750"/>
      <c r="D7" s="750"/>
      <c r="E7" s="750"/>
      <c r="F7" s="750"/>
      <c r="G7" s="750"/>
      <c r="H7" s="750"/>
      <c r="I7" s="750"/>
      <c r="J7" s="750"/>
      <c r="K7" s="750"/>
      <c r="L7" s="750"/>
      <c r="M7" s="750"/>
      <c r="N7" s="750"/>
      <c r="O7" s="750"/>
      <c r="P7" s="751"/>
      <c r="Q7" s="752">
        <v>5682</v>
      </c>
      <c r="R7" s="753"/>
      <c r="S7" s="753"/>
      <c r="T7" s="753"/>
      <c r="U7" s="753"/>
      <c r="V7" s="753">
        <v>5404</v>
      </c>
      <c r="W7" s="753"/>
      <c r="X7" s="753"/>
      <c r="Y7" s="753"/>
      <c r="Z7" s="753"/>
      <c r="AA7" s="753">
        <v>278</v>
      </c>
      <c r="AB7" s="753"/>
      <c r="AC7" s="753"/>
      <c r="AD7" s="753"/>
      <c r="AE7" s="754"/>
      <c r="AF7" s="755">
        <v>270</v>
      </c>
      <c r="AG7" s="756"/>
      <c r="AH7" s="756"/>
      <c r="AI7" s="756"/>
      <c r="AJ7" s="757"/>
      <c r="AK7" s="758">
        <v>75</v>
      </c>
      <c r="AL7" s="759"/>
      <c r="AM7" s="759"/>
      <c r="AN7" s="759"/>
      <c r="AO7" s="759"/>
      <c r="AP7" s="759">
        <v>4954</v>
      </c>
      <c r="AQ7" s="759"/>
      <c r="AR7" s="759"/>
      <c r="AS7" s="759"/>
      <c r="AT7" s="759"/>
      <c r="AU7" s="760"/>
      <c r="AV7" s="760"/>
      <c r="AW7" s="760"/>
      <c r="AX7" s="760"/>
      <c r="AY7" s="761"/>
      <c r="AZ7" s="228"/>
      <c r="BA7" s="228"/>
      <c r="BB7" s="228"/>
      <c r="BC7" s="228"/>
      <c r="BD7" s="228"/>
      <c r="BE7" s="229"/>
      <c r="BF7" s="229"/>
      <c r="BG7" s="229"/>
      <c r="BH7" s="229"/>
      <c r="BI7" s="229"/>
      <c r="BJ7" s="229"/>
      <c r="BK7" s="229"/>
      <c r="BL7" s="229"/>
      <c r="BM7" s="229"/>
      <c r="BN7" s="229"/>
      <c r="BO7" s="229"/>
      <c r="BP7" s="229"/>
      <c r="BQ7" s="232">
        <v>1</v>
      </c>
      <c r="BR7" s="233"/>
      <c r="BS7" s="746" t="s">
        <v>594</v>
      </c>
      <c r="BT7" s="747"/>
      <c r="BU7" s="747"/>
      <c r="BV7" s="747"/>
      <c r="BW7" s="747"/>
      <c r="BX7" s="747"/>
      <c r="BY7" s="747"/>
      <c r="BZ7" s="747"/>
      <c r="CA7" s="747"/>
      <c r="CB7" s="747"/>
      <c r="CC7" s="747"/>
      <c r="CD7" s="747"/>
      <c r="CE7" s="747"/>
      <c r="CF7" s="747"/>
      <c r="CG7" s="762"/>
      <c r="CH7" s="743">
        <v>14</v>
      </c>
      <c r="CI7" s="744"/>
      <c r="CJ7" s="744"/>
      <c r="CK7" s="744"/>
      <c r="CL7" s="745"/>
      <c r="CM7" s="743">
        <v>-39</v>
      </c>
      <c r="CN7" s="744"/>
      <c r="CO7" s="744"/>
      <c r="CP7" s="744"/>
      <c r="CQ7" s="745"/>
      <c r="CR7" s="743">
        <v>32</v>
      </c>
      <c r="CS7" s="744"/>
      <c r="CT7" s="744"/>
      <c r="CU7" s="744"/>
      <c r="CV7" s="745"/>
      <c r="CW7" s="743">
        <v>46</v>
      </c>
      <c r="CX7" s="744"/>
      <c r="CY7" s="744"/>
      <c r="CZ7" s="744"/>
      <c r="DA7" s="745"/>
      <c r="DB7" s="743" t="s">
        <v>587</v>
      </c>
      <c r="DC7" s="744"/>
      <c r="DD7" s="744"/>
      <c r="DE7" s="744"/>
      <c r="DF7" s="745"/>
      <c r="DG7" s="743" t="s">
        <v>523</v>
      </c>
      <c r="DH7" s="744"/>
      <c r="DI7" s="744"/>
      <c r="DJ7" s="744"/>
      <c r="DK7" s="745"/>
      <c r="DL7" s="743" t="s">
        <v>523</v>
      </c>
      <c r="DM7" s="744"/>
      <c r="DN7" s="744"/>
      <c r="DO7" s="744"/>
      <c r="DP7" s="745"/>
      <c r="DQ7" s="743" t="s">
        <v>523</v>
      </c>
      <c r="DR7" s="744"/>
      <c r="DS7" s="744"/>
      <c r="DT7" s="744"/>
      <c r="DU7" s="745"/>
      <c r="DV7" s="746"/>
      <c r="DW7" s="747"/>
      <c r="DX7" s="747"/>
      <c r="DY7" s="747"/>
      <c r="DZ7" s="748"/>
      <c r="EA7" s="230"/>
    </row>
    <row r="8" spans="1:131" s="231" customFormat="1" ht="26.25" customHeight="1" x14ac:dyDescent="0.2">
      <c r="A8" s="234">
        <v>2</v>
      </c>
      <c r="B8" s="780"/>
      <c r="C8" s="781"/>
      <c r="D8" s="781"/>
      <c r="E8" s="781"/>
      <c r="F8" s="781"/>
      <c r="G8" s="781"/>
      <c r="H8" s="781"/>
      <c r="I8" s="781"/>
      <c r="J8" s="781"/>
      <c r="K8" s="781"/>
      <c r="L8" s="781"/>
      <c r="M8" s="781"/>
      <c r="N8" s="781"/>
      <c r="O8" s="781"/>
      <c r="P8" s="782"/>
      <c r="Q8" s="783"/>
      <c r="R8" s="784"/>
      <c r="S8" s="784"/>
      <c r="T8" s="784"/>
      <c r="U8" s="784"/>
      <c r="V8" s="784"/>
      <c r="W8" s="784"/>
      <c r="X8" s="784"/>
      <c r="Y8" s="784"/>
      <c r="Z8" s="784"/>
      <c r="AA8" s="784"/>
      <c r="AB8" s="784"/>
      <c r="AC8" s="784"/>
      <c r="AD8" s="784"/>
      <c r="AE8" s="785"/>
      <c r="AF8" s="786"/>
      <c r="AG8" s="787"/>
      <c r="AH8" s="787"/>
      <c r="AI8" s="787"/>
      <c r="AJ8" s="788"/>
      <c r="AK8" s="769"/>
      <c r="AL8" s="770"/>
      <c r="AM8" s="770"/>
      <c r="AN8" s="770"/>
      <c r="AO8" s="770"/>
      <c r="AP8" s="770"/>
      <c r="AQ8" s="770"/>
      <c r="AR8" s="770"/>
      <c r="AS8" s="770"/>
      <c r="AT8" s="770"/>
      <c r="AU8" s="771"/>
      <c r="AV8" s="771"/>
      <c r="AW8" s="771"/>
      <c r="AX8" s="771"/>
      <c r="AY8" s="772"/>
      <c r="AZ8" s="228"/>
      <c r="BA8" s="228"/>
      <c r="BB8" s="228"/>
      <c r="BC8" s="228"/>
      <c r="BD8" s="228"/>
      <c r="BE8" s="229"/>
      <c r="BF8" s="229"/>
      <c r="BG8" s="229"/>
      <c r="BH8" s="229"/>
      <c r="BI8" s="229"/>
      <c r="BJ8" s="229"/>
      <c r="BK8" s="229"/>
      <c r="BL8" s="229"/>
      <c r="BM8" s="229"/>
      <c r="BN8" s="229"/>
      <c r="BO8" s="229"/>
      <c r="BP8" s="229"/>
      <c r="BQ8" s="234">
        <v>2</v>
      </c>
      <c r="BR8" s="235"/>
      <c r="BS8" s="773" t="s">
        <v>595</v>
      </c>
      <c r="BT8" s="774"/>
      <c r="BU8" s="774"/>
      <c r="BV8" s="774"/>
      <c r="BW8" s="774"/>
      <c r="BX8" s="774"/>
      <c r="BY8" s="774"/>
      <c r="BZ8" s="774"/>
      <c r="CA8" s="774"/>
      <c r="CB8" s="774"/>
      <c r="CC8" s="774"/>
      <c r="CD8" s="774"/>
      <c r="CE8" s="774"/>
      <c r="CF8" s="774"/>
      <c r="CG8" s="775"/>
      <c r="CH8" s="776">
        <v>1</v>
      </c>
      <c r="CI8" s="777"/>
      <c r="CJ8" s="777"/>
      <c r="CK8" s="777"/>
      <c r="CL8" s="778"/>
      <c r="CM8" s="776">
        <v>65</v>
      </c>
      <c r="CN8" s="777"/>
      <c r="CO8" s="777"/>
      <c r="CP8" s="777"/>
      <c r="CQ8" s="778"/>
      <c r="CR8" s="776">
        <v>10</v>
      </c>
      <c r="CS8" s="777"/>
      <c r="CT8" s="777"/>
      <c r="CU8" s="777"/>
      <c r="CV8" s="778"/>
      <c r="CW8" s="776" t="s">
        <v>587</v>
      </c>
      <c r="CX8" s="777"/>
      <c r="CY8" s="777"/>
      <c r="CZ8" s="777"/>
      <c r="DA8" s="778"/>
      <c r="DB8" s="776" t="s">
        <v>587</v>
      </c>
      <c r="DC8" s="777"/>
      <c r="DD8" s="777"/>
      <c r="DE8" s="777"/>
      <c r="DF8" s="778"/>
      <c r="DG8" s="776" t="s">
        <v>523</v>
      </c>
      <c r="DH8" s="777"/>
      <c r="DI8" s="777"/>
      <c r="DJ8" s="777"/>
      <c r="DK8" s="778"/>
      <c r="DL8" s="776" t="s">
        <v>523</v>
      </c>
      <c r="DM8" s="777"/>
      <c r="DN8" s="777"/>
      <c r="DO8" s="777"/>
      <c r="DP8" s="778"/>
      <c r="DQ8" s="776" t="s">
        <v>523</v>
      </c>
      <c r="DR8" s="777"/>
      <c r="DS8" s="777"/>
      <c r="DT8" s="777"/>
      <c r="DU8" s="778"/>
      <c r="DV8" s="773"/>
      <c r="DW8" s="774"/>
      <c r="DX8" s="774"/>
      <c r="DY8" s="774"/>
      <c r="DZ8" s="779"/>
      <c r="EA8" s="230"/>
    </row>
    <row r="9" spans="1:131" s="231" customFormat="1" ht="26.25" customHeight="1" x14ac:dyDescent="0.2">
      <c r="A9" s="234">
        <v>3</v>
      </c>
      <c r="B9" s="780"/>
      <c r="C9" s="781"/>
      <c r="D9" s="781"/>
      <c r="E9" s="781"/>
      <c r="F9" s="781"/>
      <c r="G9" s="781"/>
      <c r="H9" s="781"/>
      <c r="I9" s="781"/>
      <c r="J9" s="781"/>
      <c r="K9" s="781"/>
      <c r="L9" s="781"/>
      <c r="M9" s="781"/>
      <c r="N9" s="781"/>
      <c r="O9" s="781"/>
      <c r="P9" s="782"/>
      <c r="Q9" s="783"/>
      <c r="R9" s="784"/>
      <c r="S9" s="784"/>
      <c r="T9" s="784"/>
      <c r="U9" s="784"/>
      <c r="V9" s="784"/>
      <c r="W9" s="784"/>
      <c r="X9" s="784"/>
      <c r="Y9" s="784"/>
      <c r="Z9" s="784"/>
      <c r="AA9" s="784"/>
      <c r="AB9" s="784"/>
      <c r="AC9" s="784"/>
      <c r="AD9" s="784"/>
      <c r="AE9" s="785"/>
      <c r="AF9" s="786"/>
      <c r="AG9" s="787"/>
      <c r="AH9" s="787"/>
      <c r="AI9" s="787"/>
      <c r="AJ9" s="788"/>
      <c r="AK9" s="769"/>
      <c r="AL9" s="770"/>
      <c r="AM9" s="770"/>
      <c r="AN9" s="770"/>
      <c r="AO9" s="770"/>
      <c r="AP9" s="770"/>
      <c r="AQ9" s="770"/>
      <c r="AR9" s="770"/>
      <c r="AS9" s="770"/>
      <c r="AT9" s="770"/>
      <c r="AU9" s="771"/>
      <c r="AV9" s="771"/>
      <c r="AW9" s="771"/>
      <c r="AX9" s="771"/>
      <c r="AY9" s="772"/>
      <c r="AZ9" s="228"/>
      <c r="BA9" s="228"/>
      <c r="BB9" s="228"/>
      <c r="BC9" s="228"/>
      <c r="BD9" s="228"/>
      <c r="BE9" s="229"/>
      <c r="BF9" s="229"/>
      <c r="BG9" s="229"/>
      <c r="BH9" s="229"/>
      <c r="BI9" s="229"/>
      <c r="BJ9" s="229"/>
      <c r="BK9" s="229"/>
      <c r="BL9" s="229"/>
      <c r="BM9" s="229"/>
      <c r="BN9" s="229"/>
      <c r="BO9" s="229"/>
      <c r="BP9" s="229"/>
      <c r="BQ9" s="234">
        <v>3</v>
      </c>
      <c r="BR9" s="235" t="s">
        <v>596</v>
      </c>
      <c r="BS9" s="773" t="s">
        <v>597</v>
      </c>
      <c r="BT9" s="774"/>
      <c r="BU9" s="774"/>
      <c r="BV9" s="774"/>
      <c r="BW9" s="774"/>
      <c r="BX9" s="774"/>
      <c r="BY9" s="774"/>
      <c r="BZ9" s="774"/>
      <c r="CA9" s="774"/>
      <c r="CB9" s="774"/>
      <c r="CC9" s="774"/>
      <c r="CD9" s="774"/>
      <c r="CE9" s="774"/>
      <c r="CF9" s="774"/>
      <c r="CG9" s="775"/>
      <c r="CH9" s="776">
        <v>-7</v>
      </c>
      <c r="CI9" s="777"/>
      <c r="CJ9" s="777"/>
      <c r="CK9" s="777"/>
      <c r="CL9" s="778"/>
      <c r="CM9" s="776">
        <v>249</v>
      </c>
      <c r="CN9" s="777"/>
      <c r="CO9" s="777"/>
      <c r="CP9" s="777"/>
      <c r="CQ9" s="778"/>
      <c r="CR9" s="776">
        <v>10</v>
      </c>
      <c r="CS9" s="777"/>
      <c r="CT9" s="777"/>
      <c r="CU9" s="777"/>
      <c r="CV9" s="778"/>
      <c r="CW9" s="776" t="s">
        <v>587</v>
      </c>
      <c r="CX9" s="777"/>
      <c r="CY9" s="777"/>
      <c r="CZ9" s="777"/>
      <c r="DA9" s="778"/>
      <c r="DB9" s="776" t="s">
        <v>587</v>
      </c>
      <c r="DC9" s="777"/>
      <c r="DD9" s="777"/>
      <c r="DE9" s="777"/>
      <c r="DF9" s="778"/>
      <c r="DG9" s="776" t="s">
        <v>523</v>
      </c>
      <c r="DH9" s="777"/>
      <c r="DI9" s="777"/>
      <c r="DJ9" s="777"/>
      <c r="DK9" s="778"/>
      <c r="DL9" s="776" t="s">
        <v>523</v>
      </c>
      <c r="DM9" s="777"/>
      <c r="DN9" s="777"/>
      <c r="DO9" s="777"/>
      <c r="DP9" s="778"/>
      <c r="DQ9" s="776" t="s">
        <v>523</v>
      </c>
      <c r="DR9" s="777"/>
      <c r="DS9" s="777"/>
      <c r="DT9" s="777"/>
      <c r="DU9" s="778"/>
      <c r="DV9" s="773"/>
      <c r="DW9" s="774"/>
      <c r="DX9" s="774"/>
      <c r="DY9" s="774"/>
      <c r="DZ9" s="779"/>
      <c r="EA9" s="230"/>
    </row>
    <row r="10" spans="1:131" s="231" customFormat="1" ht="26.25" customHeight="1" x14ac:dyDescent="0.2">
      <c r="A10" s="234">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8"/>
      <c r="BA10" s="228"/>
      <c r="BB10" s="228"/>
      <c r="BC10" s="228"/>
      <c r="BD10" s="228"/>
      <c r="BE10" s="229"/>
      <c r="BF10" s="229"/>
      <c r="BG10" s="229"/>
      <c r="BH10" s="229"/>
      <c r="BI10" s="229"/>
      <c r="BJ10" s="229"/>
      <c r="BK10" s="229"/>
      <c r="BL10" s="229"/>
      <c r="BM10" s="229"/>
      <c r="BN10" s="229"/>
      <c r="BO10" s="229"/>
      <c r="BP10" s="229"/>
      <c r="BQ10" s="234">
        <v>4</v>
      </c>
      <c r="BR10" s="235"/>
      <c r="BS10" s="773"/>
      <c r="BT10" s="774"/>
      <c r="BU10" s="774"/>
      <c r="BV10" s="774"/>
      <c r="BW10" s="774"/>
      <c r="BX10" s="774"/>
      <c r="BY10" s="774"/>
      <c r="BZ10" s="774"/>
      <c r="CA10" s="774"/>
      <c r="CB10" s="774"/>
      <c r="CC10" s="774"/>
      <c r="CD10" s="774"/>
      <c r="CE10" s="774"/>
      <c r="CF10" s="774"/>
      <c r="CG10" s="775"/>
      <c r="CH10" s="776"/>
      <c r="CI10" s="777"/>
      <c r="CJ10" s="777"/>
      <c r="CK10" s="777"/>
      <c r="CL10" s="778"/>
      <c r="CM10" s="776"/>
      <c r="CN10" s="777"/>
      <c r="CO10" s="777"/>
      <c r="CP10" s="777"/>
      <c r="CQ10" s="778"/>
      <c r="CR10" s="776"/>
      <c r="CS10" s="777"/>
      <c r="CT10" s="777"/>
      <c r="CU10" s="777"/>
      <c r="CV10" s="778"/>
      <c r="CW10" s="776"/>
      <c r="CX10" s="777"/>
      <c r="CY10" s="777"/>
      <c r="CZ10" s="777"/>
      <c r="DA10" s="778"/>
      <c r="DB10" s="776"/>
      <c r="DC10" s="777"/>
      <c r="DD10" s="777"/>
      <c r="DE10" s="777"/>
      <c r="DF10" s="778"/>
      <c r="DG10" s="776"/>
      <c r="DH10" s="777"/>
      <c r="DI10" s="777"/>
      <c r="DJ10" s="777"/>
      <c r="DK10" s="778"/>
      <c r="DL10" s="776"/>
      <c r="DM10" s="777"/>
      <c r="DN10" s="777"/>
      <c r="DO10" s="777"/>
      <c r="DP10" s="778"/>
      <c r="DQ10" s="776"/>
      <c r="DR10" s="777"/>
      <c r="DS10" s="777"/>
      <c r="DT10" s="777"/>
      <c r="DU10" s="778"/>
      <c r="DV10" s="773"/>
      <c r="DW10" s="774"/>
      <c r="DX10" s="774"/>
      <c r="DY10" s="774"/>
      <c r="DZ10" s="779"/>
      <c r="EA10" s="230"/>
    </row>
    <row r="11" spans="1:131" s="231" customFormat="1" ht="26.25" customHeight="1" x14ac:dyDescent="0.2">
      <c r="A11" s="234">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8"/>
      <c r="BA11" s="228"/>
      <c r="BB11" s="228"/>
      <c r="BC11" s="228"/>
      <c r="BD11" s="228"/>
      <c r="BE11" s="229"/>
      <c r="BF11" s="229"/>
      <c r="BG11" s="229"/>
      <c r="BH11" s="229"/>
      <c r="BI11" s="229"/>
      <c r="BJ11" s="229"/>
      <c r="BK11" s="229"/>
      <c r="BL11" s="229"/>
      <c r="BM11" s="229"/>
      <c r="BN11" s="229"/>
      <c r="BO11" s="229"/>
      <c r="BP11" s="229"/>
      <c r="BQ11" s="234">
        <v>5</v>
      </c>
      <c r="BR11" s="235"/>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30"/>
    </row>
    <row r="12" spans="1:131" s="231" customFormat="1" ht="26.25" customHeight="1" x14ac:dyDescent="0.2">
      <c r="A12" s="234">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8"/>
      <c r="BA12" s="228"/>
      <c r="BB12" s="228"/>
      <c r="BC12" s="228"/>
      <c r="BD12" s="228"/>
      <c r="BE12" s="229"/>
      <c r="BF12" s="229"/>
      <c r="BG12" s="229"/>
      <c r="BH12" s="229"/>
      <c r="BI12" s="229"/>
      <c r="BJ12" s="229"/>
      <c r="BK12" s="229"/>
      <c r="BL12" s="229"/>
      <c r="BM12" s="229"/>
      <c r="BN12" s="229"/>
      <c r="BO12" s="229"/>
      <c r="BP12" s="229"/>
      <c r="BQ12" s="234">
        <v>6</v>
      </c>
      <c r="BR12" s="235"/>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30"/>
    </row>
    <row r="13" spans="1:131" s="231" customFormat="1" ht="26.25" customHeight="1" x14ac:dyDescent="0.2">
      <c r="A13" s="234">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8"/>
      <c r="BA13" s="228"/>
      <c r="BB13" s="228"/>
      <c r="BC13" s="228"/>
      <c r="BD13" s="228"/>
      <c r="BE13" s="229"/>
      <c r="BF13" s="229"/>
      <c r="BG13" s="229"/>
      <c r="BH13" s="229"/>
      <c r="BI13" s="229"/>
      <c r="BJ13" s="229"/>
      <c r="BK13" s="229"/>
      <c r="BL13" s="229"/>
      <c r="BM13" s="229"/>
      <c r="BN13" s="229"/>
      <c r="BO13" s="229"/>
      <c r="BP13" s="229"/>
      <c r="BQ13" s="234">
        <v>7</v>
      </c>
      <c r="BR13" s="235"/>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30"/>
    </row>
    <row r="14" spans="1:131" s="231" customFormat="1" ht="26.25" customHeight="1" x14ac:dyDescent="0.2">
      <c r="A14" s="234">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8"/>
      <c r="BA14" s="228"/>
      <c r="BB14" s="228"/>
      <c r="BC14" s="228"/>
      <c r="BD14" s="228"/>
      <c r="BE14" s="229"/>
      <c r="BF14" s="229"/>
      <c r="BG14" s="229"/>
      <c r="BH14" s="229"/>
      <c r="BI14" s="229"/>
      <c r="BJ14" s="229"/>
      <c r="BK14" s="229"/>
      <c r="BL14" s="229"/>
      <c r="BM14" s="229"/>
      <c r="BN14" s="229"/>
      <c r="BO14" s="229"/>
      <c r="BP14" s="229"/>
      <c r="BQ14" s="234">
        <v>8</v>
      </c>
      <c r="BR14" s="235"/>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30"/>
    </row>
    <row r="15" spans="1:131" s="231" customFormat="1" ht="26.25" customHeight="1" x14ac:dyDescent="0.2">
      <c r="A15" s="234">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8"/>
      <c r="BA15" s="228"/>
      <c r="BB15" s="228"/>
      <c r="BC15" s="228"/>
      <c r="BD15" s="228"/>
      <c r="BE15" s="229"/>
      <c r="BF15" s="229"/>
      <c r="BG15" s="229"/>
      <c r="BH15" s="229"/>
      <c r="BI15" s="229"/>
      <c r="BJ15" s="229"/>
      <c r="BK15" s="229"/>
      <c r="BL15" s="229"/>
      <c r="BM15" s="229"/>
      <c r="BN15" s="229"/>
      <c r="BO15" s="229"/>
      <c r="BP15" s="229"/>
      <c r="BQ15" s="234">
        <v>9</v>
      </c>
      <c r="BR15" s="235"/>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30"/>
    </row>
    <row r="16" spans="1:131" s="231" customFormat="1" ht="26.25" customHeight="1" x14ac:dyDescent="0.2">
      <c r="A16" s="234">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8"/>
      <c r="BA16" s="228"/>
      <c r="BB16" s="228"/>
      <c r="BC16" s="228"/>
      <c r="BD16" s="228"/>
      <c r="BE16" s="229"/>
      <c r="BF16" s="229"/>
      <c r="BG16" s="229"/>
      <c r="BH16" s="229"/>
      <c r="BI16" s="229"/>
      <c r="BJ16" s="229"/>
      <c r="BK16" s="229"/>
      <c r="BL16" s="229"/>
      <c r="BM16" s="229"/>
      <c r="BN16" s="229"/>
      <c r="BO16" s="229"/>
      <c r="BP16" s="229"/>
      <c r="BQ16" s="234">
        <v>10</v>
      </c>
      <c r="BR16" s="235"/>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30"/>
    </row>
    <row r="17" spans="1:131" s="231" customFormat="1" ht="26.25" customHeight="1" x14ac:dyDescent="0.2">
      <c r="A17" s="234">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8"/>
      <c r="BA17" s="228"/>
      <c r="BB17" s="228"/>
      <c r="BC17" s="228"/>
      <c r="BD17" s="228"/>
      <c r="BE17" s="229"/>
      <c r="BF17" s="229"/>
      <c r="BG17" s="229"/>
      <c r="BH17" s="229"/>
      <c r="BI17" s="229"/>
      <c r="BJ17" s="229"/>
      <c r="BK17" s="229"/>
      <c r="BL17" s="229"/>
      <c r="BM17" s="229"/>
      <c r="BN17" s="229"/>
      <c r="BO17" s="229"/>
      <c r="BP17" s="229"/>
      <c r="BQ17" s="234">
        <v>11</v>
      </c>
      <c r="BR17" s="235"/>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30"/>
    </row>
    <row r="18" spans="1:131" s="231" customFormat="1" ht="26.25" customHeight="1" x14ac:dyDescent="0.2">
      <c r="A18" s="234">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8"/>
      <c r="BA18" s="228"/>
      <c r="BB18" s="228"/>
      <c r="BC18" s="228"/>
      <c r="BD18" s="228"/>
      <c r="BE18" s="229"/>
      <c r="BF18" s="229"/>
      <c r="BG18" s="229"/>
      <c r="BH18" s="229"/>
      <c r="BI18" s="229"/>
      <c r="BJ18" s="229"/>
      <c r="BK18" s="229"/>
      <c r="BL18" s="229"/>
      <c r="BM18" s="229"/>
      <c r="BN18" s="229"/>
      <c r="BO18" s="229"/>
      <c r="BP18" s="229"/>
      <c r="BQ18" s="234">
        <v>12</v>
      </c>
      <c r="BR18" s="235"/>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30"/>
    </row>
    <row r="19" spans="1:131" s="231" customFormat="1" ht="26.25" customHeight="1" x14ac:dyDescent="0.2">
      <c r="A19" s="234">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8"/>
      <c r="BA19" s="228"/>
      <c r="BB19" s="228"/>
      <c r="BC19" s="228"/>
      <c r="BD19" s="228"/>
      <c r="BE19" s="229"/>
      <c r="BF19" s="229"/>
      <c r="BG19" s="229"/>
      <c r="BH19" s="229"/>
      <c r="BI19" s="229"/>
      <c r="BJ19" s="229"/>
      <c r="BK19" s="229"/>
      <c r="BL19" s="229"/>
      <c r="BM19" s="229"/>
      <c r="BN19" s="229"/>
      <c r="BO19" s="229"/>
      <c r="BP19" s="229"/>
      <c r="BQ19" s="234">
        <v>13</v>
      </c>
      <c r="BR19" s="235"/>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30"/>
    </row>
    <row r="20" spans="1:131" s="231" customFormat="1" ht="26.25" customHeight="1" x14ac:dyDescent="0.2">
      <c r="A20" s="234">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8"/>
      <c r="BA20" s="228"/>
      <c r="BB20" s="228"/>
      <c r="BC20" s="228"/>
      <c r="BD20" s="228"/>
      <c r="BE20" s="229"/>
      <c r="BF20" s="229"/>
      <c r="BG20" s="229"/>
      <c r="BH20" s="229"/>
      <c r="BI20" s="229"/>
      <c r="BJ20" s="229"/>
      <c r="BK20" s="229"/>
      <c r="BL20" s="229"/>
      <c r="BM20" s="229"/>
      <c r="BN20" s="229"/>
      <c r="BO20" s="229"/>
      <c r="BP20" s="229"/>
      <c r="BQ20" s="234">
        <v>14</v>
      </c>
      <c r="BR20" s="235"/>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30"/>
    </row>
    <row r="21" spans="1:131" s="231" customFormat="1" ht="26.25" customHeight="1" thickBot="1" x14ac:dyDescent="0.25">
      <c r="A21" s="234">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8"/>
      <c r="BA21" s="228"/>
      <c r="BB21" s="228"/>
      <c r="BC21" s="228"/>
      <c r="BD21" s="228"/>
      <c r="BE21" s="229"/>
      <c r="BF21" s="229"/>
      <c r="BG21" s="229"/>
      <c r="BH21" s="229"/>
      <c r="BI21" s="229"/>
      <c r="BJ21" s="229"/>
      <c r="BK21" s="229"/>
      <c r="BL21" s="229"/>
      <c r="BM21" s="229"/>
      <c r="BN21" s="229"/>
      <c r="BO21" s="229"/>
      <c r="BP21" s="229"/>
      <c r="BQ21" s="234">
        <v>15</v>
      </c>
      <c r="BR21" s="235"/>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30"/>
    </row>
    <row r="22" spans="1:131" s="231" customFormat="1" ht="26.25" customHeight="1" x14ac:dyDescent="0.2">
      <c r="A22" s="234">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394</v>
      </c>
      <c r="BA22" s="806"/>
      <c r="BB22" s="806"/>
      <c r="BC22" s="806"/>
      <c r="BD22" s="807"/>
      <c r="BE22" s="229"/>
      <c r="BF22" s="229"/>
      <c r="BG22" s="229"/>
      <c r="BH22" s="229"/>
      <c r="BI22" s="229"/>
      <c r="BJ22" s="229"/>
      <c r="BK22" s="229"/>
      <c r="BL22" s="229"/>
      <c r="BM22" s="229"/>
      <c r="BN22" s="229"/>
      <c r="BO22" s="229"/>
      <c r="BP22" s="229"/>
      <c r="BQ22" s="234">
        <v>16</v>
      </c>
      <c r="BR22" s="235"/>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30"/>
    </row>
    <row r="23" spans="1:131" s="231" customFormat="1" ht="26.25" customHeight="1" thickBot="1" x14ac:dyDescent="0.25">
      <c r="A23" s="236" t="s">
        <v>395</v>
      </c>
      <c r="B23" s="789" t="s">
        <v>396</v>
      </c>
      <c r="C23" s="790"/>
      <c r="D23" s="790"/>
      <c r="E23" s="790"/>
      <c r="F23" s="790"/>
      <c r="G23" s="790"/>
      <c r="H23" s="790"/>
      <c r="I23" s="790"/>
      <c r="J23" s="790"/>
      <c r="K23" s="790"/>
      <c r="L23" s="790"/>
      <c r="M23" s="790"/>
      <c r="N23" s="790"/>
      <c r="O23" s="790"/>
      <c r="P23" s="791"/>
      <c r="Q23" s="792">
        <f>Q7</f>
        <v>5682</v>
      </c>
      <c r="R23" s="793"/>
      <c r="S23" s="793"/>
      <c r="T23" s="793"/>
      <c r="U23" s="793"/>
      <c r="V23" s="793">
        <f>V7</f>
        <v>5404</v>
      </c>
      <c r="W23" s="793"/>
      <c r="X23" s="793"/>
      <c r="Y23" s="793"/>
      <c r="Z23" s="793"/>
      <c r="AA23" s="793">
        <f>AA7</f>
        <v>278</v>
      </c>
      <c r="AB23" s="793"/>
      <c r="AC23" s="793"/>
      <c r="AD23" s="793"/>
      <c r="AE23" s="794"/>
      <c r="AF23" s="795">
        <v>270</v>
      </c>
      <c r="AG23" s="793"/>
      <c r="AH23" s="793"/>
      <c r="AI23" s="793"/>
      <c r="AJ23" s="796"/>
      <c r="AK23" s="797"/>
      <c r="AL23" s="798"/>
      <c r="AM23" s="798"/>
      <c r="AN23" s="798"/>
      <c r="AO23" s="798"/>
      <c r="AP23" s="793">
        <f>AP7</f>
        <v>4954</v>
      </c>
      <c r="AQ23" s="793"/>
      <c r="AR23" s="793"/>
      <c r="AS23" s="793"/>
      <c r="AT23" s="793"/>
      <c r="AU23" s="809"/>
      <c r="AV23" s="809"/>
      <c r="AW23" s="809"/>
      <c r="AX23" s="809"/>
      <c r="AY23" s="810"/>
      <c r="AZ23" s="811" t="s">
        <v>397</v>
      </c>
      <c r="BA23" s="812"/>
      <c r="BB23" s="812"/>
      <c r="BC23" s="812"/>
      <c r="BD23" s="813"/>
      <c r="BE23" s="229"/>
      <c r="BF23" s="229"/>
      <c r="BG23" s="229"/>
      <c r="BH23" s="229"/>
      <c r="BI23" s="229"/>
      <c r="BJ23" s="229"/>
      <c r="BK23" s="229"/>
      <c r="BL23" s="229"/>
      <c r="BM23" s="229"/>
      <c r="BN23" s="229"/>
      <c r="BO23" s="229"/>
      <c r="BP23" s="229"/>
      <c r="BQ23" s="234">
        <v>17</v>
      </c>
      <c r="BR23" s="235"/>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30"/>
    </row>
    <row r="24" spans="1:131" s="231" customFormat="1" ht="26.25" customHeight="1" x14ac:dyDescent="0.2">
      <c r="A24" s="808" t="s">
        <v>398</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8"/>
      <c r="BA24" s="228"/>
      <c r="BB24" s="228"/>
      <c r="BC24" s="228"/>
      <c r="BD24" s="228"/>
      <c r="BE24" s="229"/>
      <c r="BF24" s="229"/>
      <c r="BG24" s="229"/>
      <c r="BH24" s="229"/>
      <c r="BI24" s="229"/>
      <c r="BJ24" s="229"/>
      <c r="BK24" s="229"/>
      <c r="BL24" s="229"/>
      <c r="BM24" s="229"/>
      <c r="BN24" s="229"/>
      <c r="BO24" s="229"/>
      <c r="BP24" s="229"/>
      <c r="BQ24" s="234">
        <v>18</v>
      </c>
      <c r="BR24" s="235"/>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30"/>
    </row>
    <row r="25" spans="1:131" ht="26.25" customHeight="1" thickBot="1" x14ac:dyDescent="0.25">
      <c r="A25" s="725" t="s">
        <v>399</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8"/>
      <c r="BK25" s="228"/>
      <c r="BL25" s="228"/>
      <c r="BM25" s="228"/>
      <c r="BN25" s="228"/>
      <c r="BO25" s="237"/>
      <c r="BP25" s="237"/>
      <c r="BQ25" s="234">
        <v>19</v>
      </c>
      <c r="BR25" s="235"/>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26"/>
    </row>
    <row r="26" spans="1:131" ht="26.25" customHeight="1" x14ac:dyDescent="0.2">
      <c r="A26" s="727" t="s">
        <v>376</v>
      </c>
      <c r="B26" s="728"/>
      <c r="C26" s="728"/>
      <c r="D26" s="728"/>
      <c r="E26" s="728"/>
      <c r="F26" s="728"/>
      <c r="G26" s="728"/>
      <c r="H26" s="728"/>
      <c r="I26" s="728"/>
      <c r="J26" s="728"/>
      <c r="K26" s="728"/>
      <c r="L26" s="728"/>
      <c r="M26" s="728"/>
      <c r="N26" s="728"/>
      <c r="O26" s="728"/>
      <c r="P26" s="729"/>
      <c r="Q26" s="733" t="s">
        <v>400</v>
      </c>
      <c r="R26" s="734"/>
      <c r="S26" s="734"/>
      <c r="T26" s="734"/>
      <c r="U26" s="735"/>
      <c r="V26" s="733" t="s">
        <v>401</v>
      </c>
      <c r="W26" s="734"/>
      <c r="X26" s="734"/>
      <c r="Y26" s="734"/>
      <c r="Z26" s="735"/>
      <c r="AA26" s="733" t="s">
        <v>402</v>
      </c>
      <c r="AB26" s="734"/>
      <c r="AC26" s="734"/>
      <c r="AD26" s="734"/>
      <c r="AE26" s="734"/>
      <c r="AF26" s="814" t="s">
        <v>403</v>
      </c>
      <c r="AG26" s="815"/>
      <c r="AH26" s="815"/>
      <c r="AI26" s="815"/>
      <c r="AJ26" s="816"/>
      <c r="AK26" s="734" t="s">
        <v>404</v>
      </c>
      <c r="AL26" s="734"/>
      <c r="AM26" s="734"/>
      <c r="AN26" s="734"/>
      <c r="AO26" s="735"/>
      <c r="AP26" s="733" t="s">
        <v>405</v>
      </c>
      <c r="AQ26" s="734"/>
      <c r="AR26" s="734"/>
      <c r="AS26" s="734"/>
      <c r="AT26" s="735"/>
      <c r="AU26" s="733" t="s">
        <v>406</v>
      </c>
      <c r="AV26" s="734"/>
      <c r="AW26" s="734"/>
      <c r="AX26" s="734"/>
      <c r="AY26" s="735"/>
      <c r="AZ26" s="733" t="s">
        <v>407</v>
      </c>
      <c r="BA26" s="734"/>
      <c r="BB26" s="734"/>
      <c r="BC26" s="734"/>
      <c r="BD26" s="735"/>
      <c r="BE26" s="733" t="s">
        <v>383</v>
      </c>
      <c r="BF26" s="734"/>
      <c r="BG26" s="734"/>
      <c r="BH26" s="734"/>
      <c r="BI26" s="740"/>
      <c r="BJ26" s="228"/>
      <c r="BK26" s="228"/>
      <c r="BL26" s="228"/>
      <c r="BM26" s="228"/>
      <c r="BN26" s="228"/>
      <c r="BO26" s="237"/>
      <c r="BP26" s="237"/>
      <c r="BQ26" s="234">
        <v>20</v>
      </c>
      <c r="BR26" s="235"/>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26"/>
    </row>
    <row r="27" spans="1:131" ht="26.25" customHeight="1" thickBot="1" x14ac:dyDescent="0.25">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8"/>
      <c r="BK27" s="228"/>
      <c r="BL27" s="228"/>
      <c r="BM27" s="228"/>
      <c r="BN27" s="228"/>
      <c r="BO27" s="237"/>
      <c r="BP27" s="237"/>
      <c r="BQ27" s="234">
        <v>21</v>
      </c>
      <c r="BR27" s="235"/>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26"/>
    </row>
    <row r="28" spans="1:131" ht="26.25" customHeight="1" thickTop="1" x14ac:dyDescent="0.2">
      <c r="A28" s="238">
        <v>1</v>
      </c>
      <c r="B28" s="749" t="s">
        <v>408</v>
      </c>
      <c r="C28" s="750"/>
      <c r="D28" s="750"/>
      <c r="E28" s="750"/>
      <c r="F28" s="750"/>
      <c r="G28" s="750"/>
      <c r="H28" s="750"/>
      <c r="I28" s="750"/>
      <c r="J28" s="750"/>
      <c r="K28" s="750"/>
      <c r="L28" s="750"/>
      <c r="M28" s="750"/>
      <c r="N28" s="750"/>
      <c r="O28" s="750"/>
      <c r="P28" s="751"/>
      <c r="Q28" s="822">
        <v>1201</v>
      </c>
      <c r="R28" s="823"/>
      <c r="S28" s="823"/>
      <c r="T28" s="823"/>
      <c r="U28" s="823"/>
      <c r="V28" s="823">
        <v>1169</v>
      </c>
      <c r="W28" s="823"/>
      <c r="X28" s="823"/>
      <c r="Y28" s="823"/>
      <c r="Z28" s="823"/>
      <c r="AA28" s="823">
        <v>32</v>
      </c>
      <c r="AB28" s="823"/>
      <c r="AC28" s="823"/>
      <c r="AD28" s="823"/>
      <c r="AE28" s="824"/>
      <c r="AF28" s="825">
        <v>32</v>
      </c>
      <c r="AG28" s="823"/>
      <c r="AH28" s="823"/>
      <c r="AI28" s="823"/>
      <c r="AJ28" s="826"/>
      <c r="AK28" s="827">
        <v>105</v>
      </c>
      <c r="AL28" s="828"/>
      <c r="AM28" s="828"/>
      <c r="AN28" s="828"/>
      <c r="AO28" s="828"/>
      <c r="AP28" s="828" t="s">
        <v>523</v>
      </c>
      <c r="AQ28" s="828"/>
      <c r="AR28" s="828"/>
      <c r="AS28" s="828"/>
      <c r="AT28" s="828"/>
      <c r="AU28" s="828" t="s">
        <v>523</v>
      </c>
      <c r="AV28" s="828"/>
      <c r="AW28" s="828"/>
      <c r="AX28" s="828"/>
      <c r="AY28" s="828"/>
      <c r="AZ28" s="829" t="s">
        <v>523</v>
      </c>
      <c r="BA28" s="829"/>
      <c r="BB28" s="829"/>
      <c r="BC28" s="829"/>
      <c r="BD28" s="829"/>
      <c r="BE28" s="820"/>
      <c r="BF28" s="820"/>
      <c r="BG28" s="820"/>
      <c r="BH28" s="820"/>
      <c r="BI28" s="821"/>
      <c r="BJ28" s="228"/>
      <c r="BK28" s="228"/>
      <c r="BL28" s="228"/>
      <c r="BM28" s="228"/>
      <c r="BN28" s="228"/>
      <c r="BO28" s="237"/>
      <c r="BP28" s="237"/>
      <c r="BQ28" s="234">
        <v>22</v>
      </c>
      <c r="BR28" s="235"/>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26"/>
    </row>
    <row r="29" spans="1:131" ht="26.25" customHeight="1" x14ac:dyDescent="0.2">
      <c r="A29" s="238">
        <v>2</v>
      </c>
      <c r="B29" s="780" t="s">
        <v>409</v>
      </c>
      <c r="C29" s="781"/>
      <c r="D29" s="781"/>
      <c r="E29" s="781"/>
      <c r="F29" s="781"/>
      <c r="G29" s="781"/>
      <c r="H29" s="781"/>
      <c r="I29" s="781"/>
      <c r="J29" s="781"/>
      <c r="K29" s="781"/>
      <c r="L29" s="781"/>
      <c r="M29" s="781"/>
      <c r="N29" s="781"/>
      <c r="O29" s="781"/>
      <c r="P29" s="782"/>
      <c r="Q29" s="783">
        <v>1293</v>
      </c>
      <c r="R29" s="784"/>
      <c r="S29" s="784"/>
      <c r="T29" s="784"/>
      <c r="U29" s="784"/>
      <c r="V29" s="784">
        <v>1221</v>
      </c>
      <c r="W29" s="784"/>
      <c r="X29" s="784"/>
      <c r="Y29" s="784"/>
      <c r="Z29" s="784"/>
      <c r="AA29" s="784">
        <v>71</v>
      </c>
      <c r="AB29" s="784"/>
      <c r="AC29" s="784"/>
      <c r="AD29" s="784"/>
      <c r="AE29" s="785"/>
      <c r="AF29" s="786">
        <v>71</v>
      </c>
      <c r="AG29" s="787"/>
      <c r="AH29" s="787"/>
      <c r="AI29" s="787"/>
      <c r="AJ29" s="788"/>
      <c r="AK29" s="836">
        <v>206</v>
      </c>
      <c r="AL29" s="830"/>
      <c r="AM29" s="830"/>
      <c r="AN29" s="830"/>
      <c r="AO29" s="830"/>
      <c r="AP29" s="830" t="s">
        <v>523</v>
      </c>
      <c r="AQ29" s="830"/>
      <c r="AR29" s="830"/>
      <c r="AS29" s="830"/>
      <c r="AT29" s="830"/>
      <c r="AU29" s="830" t="s">
        <v>523</v>
      </c>
      <c r="AV29" s="830"/>
      <c r="AW29" s="830"/>
      <c r="AX29" s="830"/>
      <c r="AY29" s="830"/>
      <c r="AZ29" s="831" t="s">
        <v>523</v>
      </c>
      <c r="BA29" s="832"/>
      <c r="BB29" s="832"/>
      <c r="BC29" s="832"/>
      <c r="BD29" s="833"/>
      <c r="BE29" s="834"/>
      <c r="BF29" s="834"/>
      <c r="BG29" s="834"/>
      <c r="BH29" s="834"/>
      <c r="BI29" s="835"/>
      <c r="BJ29" s="228"/>
      <c r="BK29" s="228"/>
      <c r="BL29" s="228"/>
      <c r="BM29" s="228"/>
      <c r="BN29" s="228"/>
      <c r="BO29" s="237"/>
      <c r="BP29" s="237"/>
      <c r="BQ29" s="234">
        <v>23</v>
      </c>
      <c r="BR29" s="235"/>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26"/>
    </row>
    <row r="30" spans="1:131" ht="26.25" customHeight="1" x14ac:dyDescent="0.2">
      <c r="A30" s="238">
        <v>3</v>
      </c>
      <c r="B30" s="780" t="s">
        <v>410</v>
      </c>
      <c r="C30" s="781"/>
      <c r="D30" s="781"/>
      <c r="E30" s="781"/>
      <c r="F30" s="781"/>
      <c r="G30" s="781"/>
      <c r="H30" s="781"/>
      <c r="I30" s="781"/>
      <c r="J30" s="781"/>
      <c r="K30" s="781"/>
      <c r="L30" s="781"/>
      <c r="M30" s="781"/>
      <c r="N30" s="781"/>
      <c r="O30" s="781"/>
      <c r="P30" s="782"/>
      <c r="Q30" s="783">
        <v>162</v>
      </c>
      <c r="R30" s="784"/>
      <c r="S30" s="784"/>
      <c r="T30" s="784"/>
      <c r="U30" s="784"/>
      <c r="V30" s="784">
        <v>161</v>
      </c>
      <c r="W30" s="784"/>
      <c r="X30" s="784"/>
      <c r="Y30" s="784"/>
      <c r="Z30" s="784"/>
      <c r="AA30" s="784">
        <v>1</v>
      </c>
      <c r="AB30" s="784"/>
      <c r="AC30" s="784"/>
      <c r="AD30" s="784"/>
      <c r="AE30" s="785"/>
      <c r="AF30" s="786">
        <v>1</v>
      </c>
      <c r="AG30" s="787"/>
      <c r="AH30" s="787"/>
      <c r="AI30" s="787"/>
      <c r="AJ30" s="788"/>
      <c r="AK30" s="836">
        <v>47</v>
      </c>
      <c r="AL30" s="830"/>
      <c r="AM30" s="830"/>
      <c r="AN30" s="830"/>
      <c r="AO30" s="830"/>
      <c r="AP30" s="830" t="s">
        <v>523</v>
      </c>
      <c r="AQ30" s="830"/>
      <c r="AR30" s="830"/>
      <c r="AS30" s="830"/>
      <c r="AT30" s="830"/>
      <c r="AU30" s="830" t="s">
        <v>523</v>
      </c>
      <c r="AV30" s="830"/>
      <c r="AW30" s="830"/>
      <c r="AX30" s="830"/>
      <c r="AY30" s="830"/>
      <c r="AZ30" s="831" t="s">
        <v>523</v>
      </c>
      <c r="BA30" s="832"/>
      <c r="BB30" s="832"/>
      <c r="BC30" s="832"/>
      <c r="BD30" s="833"/>
      <c r="BE30" s="834"/>
      <c r="BF30" s="834"/>
      <c r="BG30" s="834"/>
      <c r="BH30" s="834"/>
      <c r="BI30" s="835"/>
      <c r="BJ30" s="228"/>
      <c r="BK30" s="228"/>
      <c r="BL30" s="228"/>
      <c r="BM30" s="228"/>
      <c r="BN30" s="228"/>
      <c r="BO30" s="237"/>
      <c r="BP30" s="237"/>
      <c r="BQ30" s="234">
        <v>24</v>
      </c>
      <c r="BR30" s="235"/>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26"/>
    </row>
    <row r="31" spans="1:131" ht="26.25" customHeight="1" x14ac:dyDescent="0.2">
      <c r="A31" s="238">
        <v>4</v>
      </c>
      <c r="B31" s="780" t="s">
        <v>411</v>
      </c>
      <c r="C31" s="781"/>
      <c r="D31" s="781"/>
      <c r="E31" s="781"/>
      <c r="F31" s="781"/>
      <c r="G31" s="781"/>
      <c r="H31" s="781"/>
      <c r="I31" s="781"/>
      <c r="J31" s="781"/>
      <c r="K31" s="781"/>
      <c r="L31" s="781"/>
      <c r="M31" s="781"/>
      <c r="N31" s="781"/>
      <c r="O31" s="781"/>
      <c r="P31" s="782"/>
      <c r="Q31" s="783">
        <v>52</v>
      </c>
      <c r="R31" s="784"/>
      <c r="S31" s="784"/>
      <c r="T31" s="784"/>
      <c r="U31" s="784"/>
      <c r="V31" s="784">
        <v>51</v>
      </c>
      <c r="W31" s="784"/>
      <c r="X31" s="784"/>
      <c r="Y31" s="784"/>
      <c r="Z31" s="784"/>
      <c r="AA31" s="784">
        <v>1</v>
      </c>
      <c r="AB31" s="784"/>
      <c r="AC31" s="784"/>
      <c r="AD31" s="784"/>
      <c r="AE31" s="785"/>
      <c r="AF31" s="786">
        <v>1</v>
      </c>
      <c r="AG31" s="787"/>
      <c r="AH31" s="787"/>
      <c r="AI31" s="787"/>
      <c r="AJ31" s="788"/>
      <c r="AK31" s="836">
        <v>26</v>
      </c>
      <c r="AL31" s="830"/>
      <c r="AM31" s="830"/>
      <c r="AN31" s="830"/>
      <c r="AO31" s="830"/>
      <c r="AP31" s="830">
        <v>161</v>
      </c>
      <c r="AQ31" s="830"/>
      <c r="AR31" s="830"/>
      <c r="AS31" s="830"/>
      <c r="AT31" s="830"/>
      <c r="AU31" s="830">
        <v>157</v>
      </c>
      <c r="AV31" s="830"/>
      <c r="AW31" s="830"/>
      <c r="AX31" s="830"/>
      <c r="AY31" s="830"/>
      <c r="AZ31" s="831" t="s">
        <v>523</v>
      </c>
      <c r="BA31" s="832"/>
      <c r="BB31" s="832"/>
      <c r="BC31" s="832"/>
      <c r="BD31" s="833"/>
      <c r="BE31" s="834" t="s">
        <v>412</v>
      </c>
      <c r="BF31" s="834"/>
      <c r="BG31" s="834"/>
      <c r="BH31" s="834"/>
      <c r="BI31" s="835"/>
      <c r="BJ31" s="228"/>
      <c r="BK31" s="228"/>
      <c r="BL31" s="228"/>
      <c r="BM31" s="228"/>
      <c r="BN31" s="228"/>
      <c r="BO31" s="237"/>
      <c r="BP31" s="237"/>
      <c r="BQ31" s="234">
        <v>25</v>
      </c>
      <c r="BR31" s="235"/>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26"/>
    </row>
    <row r="32" spans="1:131" ht="26.25" customHeight="1" x14ac:dyDescent="0.2">
      <c r="A32" s="238">
        <v>5</v>
      </c>
      <c r="B32" s="780" t="s">
        <v>413</v>
      </c>
      <c r="C32" s="781"/>
      <c r="D32" s="781"/>
      <c r="E32" s="781"/>
      <c r="F32" s="781"/>
      <c r="G32" s="781"/>
      <c r="H32" s="781"/>
      <c r="I32" s="781"/>
      <c r="J32" s="781"/>
      <c r="K32" s="781"/>
      <c r="L32" s="781"/>
      <c r="M32" s="781"/>
      <c r="N32" s="781"/>
      <c r="O32" s="781"/>
      <c r="P32" s="782"/>
      <c r="Q32" s="783">
        <v>494</v>
      </c>
      <c r="R32" s="784"/>
      <c r="S32" s="784"/>
      <c r="T32" s="784"/>
      <c r="U32" s="784"/>
      <c r="V32" s="784">
        <v>483</v>
      </c>
      <c r="W32" s="784"/>
      <c r="X32" s="784"/>
      <c r="Y32" s="784"/>
      <c r="Z32" s="784"/>
      <c r="AA32" s="784">
        <v>11</v>
      </c>
      <c r="AB32" s="784"/>
      <c r="AC32" s="784"/>
      <c r="AD32" s="784"/>
      <c r="AE32" s="785"/>
      <c r="AF32" s="786">
        <v>11</v>
      </c>
      <c r="AG32" s="787"/>
      <c r="AH32" s="787"/>
      <c r="AI32" s="787"/>
      <c r="AJ32" s="788"/>
      <c r="AK32" s="836">
        <v>219</v>
      </c>
      <c r="AL32" s="830"/>
      <c r="AM32" s="830"/>
      <c r="AN32" s="830"/>
      <c r="AO32" s="830"/>
      <c r="AP32" s="830">
        <v>2702</v>
      </c>
      <c r="AQ32" s="830"/>
      <c r="AR32" s="830"/>
      <c r="AS32" s="830"/>
      <c r="AT32" s="830"/>
      <c r="AU32" s="830">
        <v>2367</v>
      </c>
      <c r="AV32" s="830"/>
      <c r="AW32" s="830"/>
      <c r="AX32" s="830"/>
      <c r="AY32" s="830"/>
      <c r="AZ32" s="831" t="s">
        <v>523</v>
      </c>
      <c r="BA32" s="832"/>
      <c r="BB32" s="832"/>
      <c r="BC32" s="832"/>
      <c r="BD32" s="833"/>
      <c r="BE32" s="834" t="s">
        <v>412</v>
      </c>
      <c r="BF32" s="834"/>
      <c r="BG32" s="834"/>
      <c r="BH32" s="834"/>
      <c r="BI32" s="835"/>
      <c r="BJ32" s="228"/>
      <c r="BK32" s="228"/>
      <c r="BL32" s="228"/>
      <c r="BM32" s="228"/>
      <c r="BN32" s="228"/>
      <c r="BO32" s="237"/>
      <c r="BP32" s="237"/>
      <c r="BQ32" s="234">
        <v>26</v>
      </c>
      <c r="BR32" s="235"/>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26"/>
    </row>
    <row r="33" spans="1:131" ht="26.25" customHeight="1" x14ac:dyDescent="0.2">
      <c r="A33" s="238">
        <v>6</v>
      </c>
      <c r="B33" s="780"/>
      <c r="C33" s="781"/>
      <c r="D33" s="781"/>
      <c r="E33" s="781"/>
      <c r="F33" s="781"/>
      <c r="G33" s="781"/>
      <c r="H33" s="781"/>
      <c r="I33" s="781"/>
      <c r="J33" s="781"/>
      <c r="K33" s="781"/>
      <c r="L33" s="781"/>
      <c r="M33" s="781"/>
      <c r="N33" s="781"/>
      <c r="O33" s="781"/>
      <c r="P33" s="782"/>
      <c r="Q33" s="783"/>
      <c r="R33" s="784"/>
      <c r="S33" s="784"/>
      <c r="T33" s="784"/>
      <c r="U33" s="784"/>
      <c r="V33" s="784"/>
      <c r="W33" s="784"/>
      <c r="X33" s="784"/>
      <c r="Y33" s="784"/>
      <c r="Z33" s="784"/>
      <c r="AA33" s="784"/>
      <c r="AB33" s="784"/>
      <c r="AC33" s="784"/>
      <c r="AD33" s="784"/>
      <c r="AE33" s="785"/>
      <c r="AF33" s="786"/>
      <c r="AG33" s="787"/>
      <c r="AH33" s="787"/>
      <c r="AI33" s="787"/>
      <c r="AJ33" s="788"/>
      <c r="AK33" s="836"/>
      <c r="AL33" s="830"/>
      <c r="AM33" s="830"/>
      <c r="AN33" s="830"/>
      <c r="AO33" s="830"/>
      <c r="AP33" s="830"/>
      <c r="AQ33" s="830"/>
      <c r="AR33" s="830"/>
      <c r="AS33" s="830"/>
      <c r="AT33" s="830"/>
      <c r="AU33" s="830"/>
      <c r="AV33" s="830"/>
      <c r="AW33" s="830"/>
      <c r="AX33" s="830"/>
      <c r="AY33" s="830"/>
      <c r="AZ33" s="837"/>
      <c r="BA33" s="837"/>
      <c r="BB33" s="837"/>
      <c r="BC33" s="837"/>
      <c r="BD33" s="837"/>
      <c r="BE33" s="834"/>
      <c r="BF33" s="834"/>
      <c r="BG33" s="834"/>
      <c r="BH33" s="834"/>
      <c r="BI33" s="835"/>
      <c r="BJ33" s="228"/>
      <c r="BK33" s="228"/>
      <c r="BL33" s="228"/>
      <c r="BM33" s="228"/>
      <c r="BN33" s="228"/>
      <c r="BO33" s="237"/>
      <c r="BP33" s="237"/>
      <c r="BQ33" s="234">
        <v>27</v>
      </c>
      <c r="BR33" s="235"/>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26"/>
    </row>
    <row r="34" spans="1:131" ht="26.25" customHeight="1" x14ac:dyDescent="0.2">
      <c r="A34" s="238">
        <v>7</v>
      </c>
      <c r="B34" s="780"/>
      <c r="C34" s="781"/>
      <c r="D34" s="781"/>
      <c r="E34" s="781"/>
      <c r="F34" s="781"/>
      <c r="G34" s="781"/>
      <c r="H34" s="781"/>
      <c r="I34" s="781"/>
      <c r="J34" s="781"/>
      <c r="K34" s="781"/>
      <c r="L34" s="781"/>
      <c r="M34" s="781"/>
      <c r="N34" s="781"/>
      <c r="O34" s="781"/>
      <c r="P34" s="782"/>
      <c r="Q34" s="783"/>
      <c r="R34" s="784"/>
      <c r="S34" s="784"/>
      <c r="T34" s="784"/>
      <c r="U34" s="784"/>
      <c r="V34" s="784"/>
      <c r="W34" s="784"/>
      <c r="X34" s="784"/>
      <c r="Y34" s="784"/>
      <c r="Z34" s="784"/>
      <c r="AA34" s="784"/>
      <c r="AB34" s="784"/>
      <c r="AC34" s="784"/>
      <c r="AD34" s="784"/>
      <c r="AE34" s="785"/>
      <c r="AF34" s="786"/>
      <c r="AG34" s="787"/>
      <c r="AH34" s="787"/>
      <c r="AI34" s="787"/>
      <c r="AJ34" s="788"/>
      <c r="AK34" s="836"/>
      <c r="AL34" s="830"/>
      <c r="AM34" s="830"/>
      <c r="AN34" s="830"/>
      <c r="AO34" s="830"/>
      <c r="AP34" s="830"/>
      <c r="AQ34" s="830"/>
      <c r="AR34" s="830"/>
      <c r="AS34" s="830"/>
      <c r="AT34" s="830"/>
      <c r="AU34" s="830"/>
      <c r="AV34" s="830"/>
      <c r="AW34" s="830"/>
      <c r="AX34" s="830"/>
      <c r="AY34" s="830"/>
      <c r="AZ34" s="837"/>
      <c r="BA34" s="837"/>
      <c r="BB34" s="837"/>
      <c r="BC34" s="837"/>
      <c r="BD34" s="837"/>
      <c r="BE34" s="834"/>
      <c r="BF34" s="834"/>
      <c r="BG34" s="834"/>
      <c r="BH34" s="834"/>
      <c r="BI34" s="835"/>
      <c r="BJ34" s="228"/>
      <c r="BK34" s="228"/>
      <c r="BL34" s="228"/>
      <c r="BM34" s="228"/>
      <c r="BN34" s="228"/>
      <c r="BO34" s="237"/>
      <c r="BP34" s="237"/>
      <c r="BQ34" s="234">
        <v>28</v>
      </c>
      <c r="BR34" s="235"/>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26"/>
    </row>
    <row r="35" spans="1:131" ht="26.25" customHeight="1" x14ac:dyDescent="0.2">
      <c r="A35" s="238">
        <v>8</v>
      </c>
      <c r="B35" s="780"/>
      <c r="C35" s="781"/>
      <c r="D35" s="781"/>
      <c r="E35" s="781"/>
      <c r="F35" s="781"/>
      <c r="G35" s="781"/>
      <c r="H35" s="781"/>
      <c r="I35" s="781"/>
      <c r="J35" s="781"/>
      <c r="K35" s="781"/>
      <c r="L35" s="781"/>
      <c r="M35" s="781"/>
      <c r="N35" s="781"/>
      <c r="O35" s="781"/>
      <c r="P35" s="782"/>
      <c r="Q35" s="783"/>
      <c r="R35" s="784"/>
      <c r="S35" s="784"/>
      <c r="T35" s="784"/>
      <c r="U35" s="784"/>
      <c r="V35" s="784"/>
      <c r="W35" s="784"/>
      <c r="X35" s="784"/>
      <c r="Y35" s="784"/>
      <c r="Z35" s="784"/>
      <c r="AA35" s="784"/>
      <c r="AB35" s="784"/>
      <c r="AC35" s="784"/>
      <c r="AD35" s="784"/>
      <c r="AE35" s="785"/>
      <c r="AF35" s="786"/>
      <c r="AG35" s="787"/>
      <c r="AH35" s="787"/>
      <c r="AI35" s="787"/>
      <c r="AJ35" s="788"/>
      <c r="AK35" s="836"/>
      <c r="AL35" s="830"/>
      <c r="AM35" s="830"/>
      <c r="AN35" s="830"/>
      <c r="AO35" s="830"/>
      <c r="AP35" s="830"/>
      <c r="AQ35" s="830"/>
      <c r="AR35" s="830"/>
      <c r="AS35" s="830"/>
      <c r="AT35" s="830"/>
      <c r="AU35" s="830"/>
      <c r="AV35" s="830"/>
      <c r="AW35" s="830"/>
      <c r="AX35" s="830"/>
      <c r="AY35" s="830"/>
      <c r="AZ35" s="837"/>
      <c r="BA35" s="837"/>
      <c r="BB35" s="837"/>
      <c r="BC35" s="837"/>
      <c r="BD35" s="837"/>
      <c r="BE35" s="834"/>
      <c r="BF35" s="834"/>
      <c r="BG35" s="834"/>
      <c r="BH35" s="834"/>
      <c r="BI35" s="835"/>
      <c r="BJ35" s="228"/>
      <c r="BK35" s="228"/>
      <c r="BL35" s="228"/>
      <c r="BM35" s="228"/>
      <c r="BN35" s="228"/>
      <c r="BO35" s="237"/>
      <c r="BP35" s="237"/>
      <c r="BQ35" s="234">
        <v>29</v>
      </c>
      <c r="BR35" s="235"/>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26"/>
    </row>
    <row r="36" spans="1:131" ht="26.25" customHeight="1" x14ac:dyDescent="0.2">
      <c r="A36" s="238">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6"/>
      <c r="AL36" s="830"/>
      <c r="AM36" s="830"/>
      <c r="AN36" s="830"/>
      <c r="AO36" s="830"/>
      <c r="AP36" s="830"/>
      <c r="AQ36" s="830"/>
      <c r="AR36" s="830"/>
      <c r="AS36" s="830"/>
      <c r="AT36" s="830"/>
      <c r="AU36" s="830"/>
      <c r="AV36" s="830"/>
      <c r="AW36" s="830"/>
      <c r="AX36" s="830"/>
      <c r="AY36" s="830"/>
      <c r="AZ36" s="837"/>
      <c r="BA36" s="837"/>
      <c r="BB36" s="837"/>
      <c r="BC36" s="837"/>
      <c r="BD36" s="837"/>
      <c r="BE36" s="834"/>
      <c r="BF36" s="834"/>
      <c r="BG36" s="834"/>
      <c r="BH36" s="834"/>
      <c r="BI36" s="835"/>
      <c r="BJ36" s="228"/>
      <c r="BK36" s="228"/>
      <c r="BL36" s="228"/>
      <c r="BM36" s="228"/>
      <c r="BN36" s="228"/>
      <c r="BO36" s="237"/>
      <c r="BP36" s="237"/>
      <c r="BQ36" s="234">
        <v>30</v>
      </c>
      <c r="BR36" s="235"/>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26"/>
    </row>
    <row r="37" spans="1:131" ht="26.25" customHeight="1" x14ac:dyDescent="0.2">
      <c r="A37" s="238">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6"/>
      <c r="AL37" s="830"/>
      <c r="AM37" s="830"/>
      <c r="AN37" s="830"/>
      <c r="AO37" s="830"/>
      <c r="AP37" s="830"/>
      <c r="AQ37" s="830"/>
      <c r="AR37" s="830"/>
      <c r="AS37" s="830"/>
      <c r="AT37" s="830"/>
      <c r="AU37" s="830"/>
      <c r="AV37" s="830"/>
      <c r="AW37" s="830"/>
      <c r="AX37" s="830"/>
      <c r="AY37" s="830"/>
      <c r="AZ37" s="837"/>
      <c r="BA37" s="837"/>
      <c r="BB37" s="837"/>
      <c r="BC37" s="837"/>
      <c r="BD37" s="837"/>
      <c r="BE37" s="834"/>
      <c r="BF37" s="834"/>
      <c r="BG37" s="834"/>
      <c r="BH37" s="834"/>
      <c r="BI37" s="835"/>
      <c r="BJ37" s="228"/>
      <c r="BK37" s="228"/>
      <c r="BL37" s="228"/>
      <c r="BM37" s="228"/>
      <c r="BN37" s="228"/>
      <c r="BO37" s="237"/>
      <c r="BP37" s="237"/>
      <c r="BQ37" s="234">
        <v>31</v>
      </c>
      <c r="BR37" s="235"/>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26"/>
    </row>
    <row r="38" spans="1:131" ht="26.25" customHeight="1" x14ac:dyDescent="0.2">
      <c r="A38" s="238">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6"/>
      <c r="AL38" s="830"/>
      <c r="AM38" s="830"/>
      <c r="AN38" s="830"/>
      <c r="AO38" s="830"/>
      <c r="AP38" s="830"/>
      <c r="AQ38" s="830"/>
      <c r="AR38" s="830"/>
      <c r="AS38" s="830"/>
      <c r="AT38" s="830"/>
      <c r="AU38" s="830"/>
      <c r="AV38" s="830"/>
      <c r="AW38" s="830"/>
      <c r="AX38" s="830"/>
      <c r="AY38" s="830"/>
      <c r="AZ38" s="837"/>
      <c r="BA38" s="837"/>
      <c r="BB38" s="837"/>
      <c r="BC38" s="837"/>
      <c r="BD38" s="837"/>
      <c r="BE38" s="834"/>
      <c r="BF38" s="834"/>
      <c r="BG38" s="834"/>
      <c r="BH38" s="834"/>
      <c r="BI38" s="835"/>
      <c r="BJ38" s="228"/>
      <c r="BK38" s="228"/>
      <c r="BL38" s="228"/>
      <c r="BM38" s="228"/>
      <c r="BN38" s="228"/>
      <c r="BO38" s="237"/>
      <c r="BP38" s="237"/>
      <c r="BQ38" s="234">
        <v>32</v>
      </c>
      <c r="BR38" s="235"/>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26"/>
    </row>
    <row r="39" spans="1:131" ht="26.25" customHeight="1" x14ac:dyDescent="0.2">
      <c r="A39" s="238">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6"/>
      <c r="AL39" s="830"/>
      <c r="AM39" s="830"/>
      <c r="AN39" s="830"/>
      <c r="AO39" s="830"/>
      <c r="AP39" s="830"/>
      <c r="AQ39" s="830"/>
      <c r="AR39" s="830"/>
      <c r="AS39" s="830"/>
      <c r="AT39" s="830"/>
      <c r="AU39" s="830"/>
      <c r="AV39" s="830"/>
      <c r="AW39" s="830"/>
      <c r="AX39" s="830"/>
      <c r="AY39" s="830"/>
      <c r="AZ39" s="837"/>
      <c r="BA39" s="837"/>
      <c r="BB39" s="837"/>
      <c r="BC39" s="837"/>
      <c r="BD39" s="837"/>
      <c r="BE39" s="834"/>
      <c r="BF39" s="834"/>
      <c r="BG39" s="834"/>
      <c r="BH39" s="834"/>
      <c r="BI39" s="835"/>
      <c r="BJ39" s="228"/>
      <c r="BK39" s="228"/>
      <c r="BL39" s="228"/>
      <c r="BM39" s="228"/>
      <c r="BN39" s="228"/>
      <c r="BO39" s="237"/>
      <c r="BP39" s="237"/>
      <c r="BQ39" s="234">
        <v>33</v>
      </c>
      <c r="BR39" s="235"/>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26"/>
    </row>
    <row r="40" spans="1:131" ht="26.25" customHeight="1" x14ac:dyDescent="0.2">
      <c r="A40" s="234">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6"/>
      <c r="AL40" s="830"/>
      <c r="AM40" s="830"/>
      <c r="AN40" s="830"/>
      <c r="AO40" s="830"/>
      <c r="AP40" s="830"/>
      <c r="AQ40" s="830"/>
      <c r="AR40" s="830"/>
      <c r="AS40" s="830"/>
      <c r="AT40" s="830"/>
      <c r="AU40" s="830"/>
      <c r="AV40" s="830"/>
      <c r="AW40" s="830"/>
      <c r="AX40" s="830"/>
      <c r="AY40" s="830"/>
      <c r="AZ40" s="837"/>
      <c r="BA40" s="837"/>
      <c r="BB40" s="837"/>
      <c r="BC40" s="837"/>
      <c r="BD40" s="837"/>
      <c r="BE40" s="834"/>
      <c r="BF40" s="834"/>
      <c r="BG40" s="834"/>
      <c r="BH40" s="834"/>
      <c r="BI40" s="835"/>
      <c r="BJ40" s="228"/>
      <c r="BK40" s="228"/>
      <c r="BL40" s="228"/>
      <c r="BM40" s="228"/>
      <c r="BN40" s="228"/>
      <c r="BO40" s="237"/>
      <c r="BP40" s="237"/>
      <c r="BQ40" s="234">
        <v>34</v>
      </c>
      <c r="BR40" s="235"/>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26"/>
    </row>
    <row r="41" spans="1:131" ht="26.25" customHeight="1" x14ac:dyDescent="0.2">
      <c r="A41" s="234">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6"/>
      <c r="AL41" s="830"/>
      <c r="AM41" s="830"/>
      <c r="AN41" s="830"/>
      <c r="AO41" s="830"/>
      <c r="AP41" s="830"/>
      <c r="AQ41" s="830"/>
      <c r="AR41" s="830"/>
      <c r="AS41" s="830"/>
      <c r="AT41" s="830"/>
      <c r="AU41" s="830"/>
      <c r="AV41" s="830"/>
      <c r="AW41" s="830"/>
      <c r="AX41" s="830"/>
      <c r="AY41" s="830"/>
      <c r="AZ41" s="837"/>
      <c r="BA41" s="837"/>
      <c r="BB41" s="837"/>
      <c r="BC41" s="837"/>
      <c r="BD41" s="837"/>
      <c r="BE41" s="834"/>
      <c r="BF41" s="834"/>
      <c r="BG41" s="834"/>
      <c r="BH41" s="834"/>
      <c r="BI41" s="835"/>
      <c r="BJ41" s="228"/>
      <c r="BK41" s="228"/>
      <c r="BL41" s="228"/>
      <c r="BM41" s="228"/>
      <c r="BN41" s="228"/>
      <c r="BO41" s="237"/>
      <c r="BP41" s="237"/>
      <c r="BQ41" s="234">
        <v>35</v>
      </c>
      <c r="BR41" s="235"/>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26"/>
    </row>
    <row r="42" spans="1:131" ht="26.25" customHeight="1" x14ac:dyDescent="0.2">
      <c r="A42" s="234">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6"/>
      <c r="AL42" s="830"/>
      <c r="AM42" s="830"/>
      <c r="AN42" s="830"/>
      <c r="AO42" s="830"/>
      <c r="AP42" s="830"/>
      <c r="AQ42" s="830"/>
      <c r="AR42" s="830"/>
      <c r="AS42" s="830"/>
      <c r="AT42" s="830"/>
      <c r="AU42" s="830"/>
      <c r="AV42" s="830"/>
      <c r="AW42" s="830"/>
      <c r="AX42" s="830"/>
      <c r="AY42" s="830"/>
      <c r="AZ42" s="837"/>
      <c r="BA42" s="837"/>
      <c r="BB42" s="837"/>
      <c r="BC42" s="837"/>
      <c r="BD42" s="837"/>
      <c r="BE42" s="834"/>
      <c r="BF42" s="834"/>
      <c r="BG42" s="834"/>
      <c r="BH42" s="834"/>
      <c r="BI42" s="835"/>
      <c r="BJ42" s="228"/>
      <c r="BK42" s="228"/>
      <c r="BL42" s="228"/>
      <c r="BM42" s="228"/>
      <c r="BN42" s="228"/>
      <c r="BO42" s="237"/>
      <c r="BP42" s="237"/>
      <c r="BQ42" s="234">
        <v>36</v>
      </c>
      <c r="BR42" s="235"/>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26"/>
    </row>
    <row r="43" spans="1:131" ht="26.25" customHeight="1" x14ac:dyDescent="0.2">
      <c r="A43" s="234">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6"/>
      <c r="AL43" s="830"/>
      <c r="AM43" s="830"/>
      <c r="AN43" s="830"/>
      <c r="AO43" s="830"/>
      <c r="AP43" s="830"/>
      <c r="AQ43" s="830"/>
      <c r="AR43" s="830"/>
      <c r="AS43" s="830"/>
      <c r="AT43" s="830"/>
      <c r="AU43" s="830"/>
      <c r="AV43" s="830"/>
      <c r="AW43" s="830"/>
      <c r="AX43" s="830"/>
      <c r="AY43" s="830"/>
      <c r="AZ43" s="837"/>
      <c r="BA43" s="837"/>
      <c r="BB43" s="837"/>
      <c r="BC43" s="837"/>
      <c r="BD43" s="837"/>
      <c r="BE43" s="834"/>
      <c r="BF43" s="834"/>
      <c r="BG43" s="834"/>
      <c r="BH43" s="834"/>
      <c r="BI43" s="835"/>
      <c r="BJ43" s="228"/>
      <c r="BK43" s="228"/>
      <c r="BL43" s="228"/>
      <c r="BM43" s="228"/>
      <c r="BN43" s="228"/>
      <c r="BO43" s="237"/>
      <c r="BP43" s="237"/>
      <c r="BQ43" s="234">
        <v>37</v>
      </c>
      <c r="BR43" s="235"/>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26"/>
    </row>
    <row r="44" spans="1:131" ht="26.25" customHeight="1" x14ac:dyDescent="0.2">
      <c r="A44" s="234">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6"/>
      <c r="AL44" s="830"/>
      <c r="AM44" s="830"/>
      <c r="AN44" s="830"/>
      <c r="AO44" s="830"/>
      <c r="AP44" s="830"/>
      <c r="AQ44" s="830"/>
      <c r="AR44" s="830"/>
      <c r="AS44" s="830"/>
      <c r="AT44" s="830"/>
      <c r="AU44" s="830"/>
      <c r="AV44" s="830"/>
      <c r="AW44" s="830"/>
      <c r="AX44" s="830"/>
      <c r="AY44" s="830"/>
      <c r="AZ44" s="837"/>
      <c r="BA44" s="837"/>
      <c r="BB44" s="837"/>
      <c r="BC44" s="837"/>
      <c r="BD44" s="837"/>
      <c r="BE44" s="834"/>
      <c r="BF44" s="834"/>
      <c r="BG44" s="834"/>
      <c r="BH44" s="834"/>
      <c r="BI44" s="835"/>
      <c r="BJ44" s="228"/>
      <c r="BK44" s="228"/>
      <c r="BL44" s="228"/>
      <c r="BM44" s="228"/>
      <c r="BN44" s="228"/>
      <c r="BO44" s="237"/>
      <c r="BP44" s="237"/>
      <c r="BQ44" s="234">
        <v>38</v>
      </c>
      <c r="BR44" s="235"/>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26"/>
    </row>
    <row r="45" spans="1:131" ht="26.25" customHeight="1" x14ac:dyDescent="0.2">
      <c r="A45" s="234">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6"/>
      <c r="AL45" s="830"/>
      <c r="AM45" s="830"/>
      <c r="AN45" s="830"/>
      <c r="AO45" s="830"/>
      <c r="AP45" s="830"/>
      <c r="AQ45" s="830"/>
      <c r="AR45" s="830"/>
      <c r="AS45" s="830"/>
      <c r="AT45" s="830"/>
      <c r="AU45" s="830"/>
      <c r="AV45" s="830"/>
      <c r="AW45" s="830"/>
      <c r="AX45" s="830"/>
      <c r="AY45" s="830"/>
      <c r="AZ45" s="837"/>
      <c r="BA45" s="837"/>
      <c r="BB45" s="837"/>
      <c r="BC45" s="837"/>
      <c r="BD45" s="837"/>
      <c r="BE45" s="834"/>
      <c r="BF45" s="834"/>
      <c r="BG45" s="834"/>
      <c r="BH45" s="834"/>
      <c r="BI45" s="835"/>
      <c r="BJ45" s="228"/>
      <c r="BK45" s="228"/>
      <c r="BL45" s="228"/>
      <c r="BM45" s="228"/>
      <c r="BN45" s="228"/>
      <c r="BO45" s="237"/>
      <c r="BP45" s="237"/>
      <c r="BQ45" s="234">
        <v>39</v>
      </c>
      <c r="BR45" s="235"/>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26"/>
    </row>
    <row r="46" spans="1:131" ht="26.25" customHeight="1" x14ac:dyDescent="0.2">
      <c r="A46" s="234">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6"/>
      <c r="AL46" s="830"/>
      <c r="AM46" s="830"/>
      <c r="AN46" s="830"/>
      <c r="AO46" s="830"/>
      <c r="AP46" s="830"/>
      <c r="AQ46" s="830"/>
      <c r="AR46" s="830"/>
      <c r="AS46" s="830"/>
      <c r="AT46" s="830"/>
      <c r="AU46" s="830"/>
      <c r="AV46" s="830"/>
      <c r="AW46" s="830"/>
      <c r="AX46" s="830"/>
      <c r="AY46" s="830"/>
      <c r="AZ46" s="837"/>
      <c r="BA46" s="837"/>
      <c r="BB46" s="837"/>
      <c r="BC46" s="837"/>
      <c r="BD46" s="837"/>
      <c r="BE46" s="834"/>
      <c r="BF46" s="834"/>
      <c r="BG46" s="834"/>
      <c r="BH46" s="834"/>
      <c r="BI46" s="835"/>
      <c r="BJ46" s="228"/>
      <c r="BK46" s="228"/>
      <c r="BL46" s="228"/>
      <c r="BM46" s="228"/>
      <c r="BN46" s="228"/>
      <c r="BO46" s="237"/>
      <c r="BP46" s="237"/>
      <c r="BQ46" s="234">
        <v>40</v>
      </c>
      <c r="BR46" s="235"/>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26"/>
    </row>
    <row r="47" spans="1:131" ht="26.25" customHeight="1" x14ac:dyDescent="0.2">
      <c r="A47" s="234">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6"/>
      <c r="AL47" s="830"/>
      <c r="AM47" s="830"/>
      <c r="AN47" s="830"/>
      <c r="AO47" s="830"/>
      <c r="AP47" s="830"/>
      <c r="AQ47" s="830"/>
      <c r="AR47" s="830"/>
      <c r="AS47" s="830"/>
      <c r="AT47" s="830"/>
      <c r="AU47" s="830"/>
      <c r="AV47" s="830"/>
      <c r="AW47" s="830"/>
      <c r="AX47" s="830"/>
      <c r="AY47" s="830"/>
      <c r="AZ47" s="837"/>
      <c r="BA47" s="837"/>
      <c r="BB47" s="837"/>
      <c r="BC47" s="837"/>
      <c r="BD47" s="837"/>
      <c r="BE47" s="834"/>
      <c r="BF47" s="834"/>
      <c r="BG47" s="834"/>
      <c r="BH47" s="834"/>
      <c r="BI47" s="835"/>
      <c r="BJ47" s="228"/>
      <c r="BK47" s="228"/>
      <c r="BL47" s="228"/>
      <c r="BM47" s="228"/>
      <c r="BN47" s="228"/>
      <c r="BO47" s="237"/>
      <c r="BP47" s="237"/>
      <c r="BQ47" s="234">
        <v>41</v>
      </c>
      <c r="BR47" s="235"/>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26"/>
    </row>
    <row r="48" spans="1:131" ht="26.25" customHeight="1" x14ac:dyDescent="0.2">
      <c r="A48" s="234">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6"/>
      <c r="AL48" s="830"/>
      <c r="AM48" s="830"/>
      <c r="AN48" s="830"/>
      <c r="AO48" s="830"/>
      <c r="AP48" s="830"/>
      <c r="AQ48" s="830"/>
      <c r="AR48" s="830"/>
      <c r="AS48" s="830"/>
      <c r="AT48" s="830"/>
      <c r="AU48" s="830"/>
      <c r="AV48" s="830"/>
      <c r="AW48" s="830"/>
      <c r="AX48" s="830"/>
      <c r="AY48" s="830"/>
      <c r="AZ48" s="837"/>
      <c r="BA48" s="837"/>
      <c r="BB48" s="837"/>
      <c r="BC48" s="837"/>
      <c r="BD48" s="837"/>
      <c r="BE48" s="834"/>
      <c r="BF48" s="834"/>
      <c r="BG48" s="834"/>
      <c r="BH48" s="834"/>
      <c r="BI48" s="835"/>
      <c r="BJ48" s="228"/>
      <c r="BK48" s="228"/>
      <c r="BL48" s="228"/>
      <c r="BM48" s="228"/>
      <c r="BN48" s="228"/>
      <c r="BO48" s="237"/>
      <c r="BP48" s="237"/>
      <c r="BQ48" s="234">
        <v>42</v>
      </c>
      <c r="BR48" s="235"/>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26"/>
    </row>
    <row r="49" spans="1:131" ht="26.25" customHeight="1" x14ac:dyDescent="0.2">
      <c r="A49" s="234">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6"/>
      <c r="AL49" s="830"/>
      <c r="AM49" s="830"/>
      <c r="AN49" s="830"/>
      <c r="AO49" s="830"/>
      <c r="AP49" s="830"/>
      <c r="AQ49" s="830"/>
      <c r="AR49" s="830"/>
      <c r="AS49" s="830"/>
      <c r="AT49" s="830"/>
      <c r="AU49" s="830"/>
      <c r="AV49" s="830"/>
      <c r="AW49" s="830"/>
      <c r="AX49" s="830"/>
      <c r="AY49" s="830"/>
      <c r="AZ49" s="837"/>
      <c r="BA49" s="837"/>
      <c r="BB49" s="837"/>
      <c r="BC49" s="837"/>
      <c r="BD49" s="837"/>
      <c r="BE49" s="834"/>
      <c r="BF49" s="834"/>
      <c r="BG49" s="834"/>
      <c r="BH49" s="834"/>
      <c r="BI49" s="835"/>
      <c r="BJ49" s="228"/>
      <c r="BK49" s="228"/>
      <c r="BL49" s="228"/>
      <c r="BM49" s="228"/>
      <c r="BN49" s="228"/>
      <c r="BO49" s="237"/>
      <c r="BP49" s="237"/>
      <c r="BQ49" s="234">
        <v>43</v>
      </c>
      <c r="BR49" s="235"/>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26"/>
    </row>
    <row r="50" spans="1:131" ht="26.25" customHeight="1" x14ac:dyDescent="0.2">
      <c r="A50" s="234">
        <v>23</v>
      </c>
      <c r="B50" s="780"/>
      <c r="C50" s="781"/>
      <c r="D50" s="781"/>
      <c r="E50" s="781"/>
      <c r="F50" s="781"/>
      <c r="G50" s="781"/>
      <c r="H50" s="781"/>
      <c r="I50" s="781"/>
      <c r="J50" s="781"/>
      <c r="K50" s="781"/>
      <c r="L50" s="781"/>
      <c r="M50" s="781"/>
      <c r="N50" s="781"/>
      <c r="O50" s="781"/>
      <c r="P50" s="782"/>
      <c r="Q50" s="838"/>
      <c r="R50" s="839"/>
      <c r="S50" s="839"/>
      <c r="T50" s="839"/>
      <c r="U50" s="839"/>
      <c r="V50" s="839"/>
      <c r="W50" s="839"/>
      <c r="X50" s="839"/>
      <c r="Y50" s="839"/>
      <c r="Z50" s="839"/>
      <c r="AA50" s="839"/>
      <c r="AB50" s="839"/>
      <c r="AC50" s="839"/>
      <c r="AD50" s="839"/>
      <c r="AE50" s="840"/>
      <c r="AF50" s="786"/>
      <c r="AG50" s="787"/>
      <c r="AH50" s="787"/>
      <c r="AI50" s="787"/>
      <c r="AJ50" s="788"/>
      <c r="AK50" s="842"/>
      <c r="AL50" s="839"/>
      <c r="AM50" s="839"/>
      <c r="AN50" s="839"/>
      <c r="AO50" s="839"/>
      <c r="AP50" s="839"/>
      <c r="AQ50" s="839"/>
      <c r="AR50" s="839"/>
      <c r="AS50" s="839"/>
      <c r="AT50" s="839"/>
      <c r="AU50" s="839"/>
      <c r="AV50" s="839"/>
      <c r="AW50" s="839"/>
      <c r="AX50" s="839"/>
      <c r="AY50" s="839"/>
      <c r="AZ50" s="841"/>
      <c r="BA50" s="841"/>
      <c r="BB50" s="841"/>
      <c r="BC50" s="841"/>
      <c r="BD50" s="841"/>
      <c r="BE50" s="834"/>
      <c r="BF50" s="834"/>
      <c r="BG50" s="834"/>
      <c r="BH50" s="834"/>
      <c r="BI50" s="835"/>
      <c r="BJ50" s="228"/>
      <c r="BK50" s="228"/>
      <c r="BL50" s="228"/>
      <c r="BM50" s="228"/>
      <c r="BN50" s="228"/>
      <c r="BO50" s="237"/>
      <c r="BP50" s="237"/>
      <c r="BQ50" s="234">
        <v>44</v>
      </c>
      <c r="BR50" s="235"/>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26"/>
    </row>
    <row r="51" spans="1:131" ht="26.25" customHeight="1" x14ac:dyDescent="0.2">
      <c r="A51" s="234">
        <v>24</v>
      </c>
      <c r="B51" s="780"/>
      <c r="C51" s="781"/>
      <c r="D51" s="781"/>
      <c r="E51" s="781"/>
      <c r="F51" s="781"/>
      <c r="G51" s="781"/>
      <c r="H51" s="781"/>
      <c r="I51" s="781"/>
      <c r="J51" s="781"/>
      <c r="K51" s="781"/>
      <c r="L51" s="781"/>
      <c r="M51" s="781"/>
      <c r="N51" s="781"/>
      <c r="O51" s="781"/>
      <c r="P51" s="782"/>
      <c r="Q51" s="838"/>
      <c r="R51" s="839"/>
      <c r="S51" s="839"/>
      <c r="T51" s="839"/>
      <c r="U51" s="839"/>
      <c r="V51" s="839"/>
      <c r="W51" s="839"/>
      <c r="X51" s="839"/>
      <c r="Y51" s="839"/>
      <c r="Z51" s="839"/>
      <c r="AA51" s="839"/>
      <c r="AB51" s="839"/>
      <c r="AC51" s="839"/>
      <c r="AD51" s="839"/>
      <c r="AE51" s="840"/>
      <c r="AF51" s="786"/>
      <c r="AG51" s="787"/>
      <c r="AH51" s="787"/>
      <c r="AI51" s="787"/>
      <c r="AJ51" s="788"/>
      <c r="AK51" s="842"/>
      <c r="AL51" s="839"/>
      <c r="AM51" s="839"/>
      <c r="AN51" s="839"/>
      <c r="AO51" s="839"/>
      <c r="AP51" s="839"/>
      <c r="AQ51" s="839"/>
      <c r="AR51" s="839"/>
      <c r="AS51" s="839"/>
      <c r="AT51" s="839"/>
      <c r="AU51" s="839"/>
      <c r="AV51" s="839"/>
      <c r="AW51" s="839"/>
      <c r="AX51" s="839"/>
      <c r="AY51" s="839"/>
      <c r="AZ51" s="841"/>
      <c r="BA51" s="841"/>
      <c r="BB51" s="841"/>
      <c r="BC51" s="841"/>
      <c r="BD51" s="841"/>
      <c r="BE51" s="834"/>
      <c r="BF51" s="834"/>
      <c r="BG51" s="834"/>
      <c r="BH51" s="834"/>
      <c r="BI51" s="835"/>
      <c r="BJ51" s="228"/>
      <c r="BK51" s="228"/>
      <c r="BL51" s="228"/>
      <c r="BM51" s="228"/>
      <c r="BN51" s="228"/>
      <c r="BO51" s="237"/>
      <c r="BP51" s="237"/>
      <c r="BQ51" s="234">
        <v>45</v>
      </c>
      <c r="BR51" s="235"/>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26"/>
    </row>
    <row r="52" spans="1:131" ht="26.25" customHeight="1" x14ac:dyDescent="0.2">
      <c r="A52" s="234">
        <v>25</v>
      </c>
      <c r="B52" s="780"/>
      <c r="C52" s="781"/>
      <c r="D52" s="781"/>
      <c r="E52" s="781"/>
      <c r="F52" s="781"/>
      <c r="G52" s="781"/>
      <c r="H52" s="781"/>
      <c r="I52" s="781"/>
      <c r="J52" s="781"/>
      <c r="K52" s="781"/>
      <c r="L52" s="781"/>
      <c r="M52" s="781"/>
      <c r="N52" s="781"/>
      <c r="O52" s="781"/>
      <c r="P52" s="782"/>
      <c r="Q52" s="838"/>
      <c r="R52" s="839"/>
      <c r="S52" s="839"/>
      <c r="T52" s="839"/>
      <c r="U52" s="839"/>
      <c r="V52" s="839"/>
      <c r="W52" s="839"/>
      <c r="X52" s="839"/>
      <c r="Y52" s="839"/>
      <c r="Z52" s="839"/>
      <c r="AA52" s="839"/>
      <c r="AB52" s="839"/>
      <c r="AC52" s="839"/>
      <c r="AD52" s="839"/>
      <c r="AE52" s="840"/>
      <c r="AF52" s="786"/>
      <c r="AG52" s="787"/>
      <c r="AH52" s="787"/>
      <c r="AI52" s="787"/>
      <c r="AJ52" s="788"/>
      <c r="AK52" s="842"/>
      <c r="AL52" s="839"/>
      <c r="AM52" s="839"/>
      <c r="AN52" s="839"/>
      <c r="AO52" s="839"/>
      <c r="AP52" s="839"/>
      <c r="AQ52" s="839"/>
      <c r="AR52" s="839"/>
      <c r="AS52" s="839"/>
      <c r="AT52" s="839"/>
      <c r="AU52" s="839"/>
      <c r="AV52" s="839"/>
      <c r="AW52" s="839"/>
      <c r="AX52" s="839"/>
      <c r="AY52" s="839"/>
      <c r="AZ52" s="841"/>
      <c r="BA52" s="841"/>
      <c r="BB52" s="841"/>
      <c r="BC52" s="841"/>
      <c r="BD52" s="841"/>
      <c r="BE52" s="834"/>
      <c r="BF52" s="834"/>
      <c r="BG52" s="834"/>
      <c r="BH52" s="834"/>
      <c r="BI52" s="835"/>
      <c r="BJ52" s="228"/>
      <c r="BK52" s="228"/>
      <c r="BL52" s="228"/>
      <c r="BM52" s="228"/>
      <c r="BN52" s="228"/>
      <c r="BO52" s="237"/>
      <c r="BP52" s="237"/>
      <c r="BQ52" s="234">
        <v>46</v>
      </c>
      <c r="BR52" s="235"/>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26"/>
    </row>
    <row r="53" spans="1:131" ht="26.25" customHeight="1" x14ac:dyDescent="0.2">
      <c r="A53" s="234">
        <v>26</v>
      </c>
      <c r="B53" s="780"/>
      <c r="C53" s="781"/>
      <c r="D53" s="781"/>
      <c r="E53" s="781"/>
      <c r="F53" s="781"/>
      <c r="G53" s="781"/>
      <c r="H53" s="781"/>
      <c r="I53" s="781"/>
      <c r="J53" s="781"/>
      <c r="K53" s="781"/>
      <c r="L53" s="781"/>
      <c r="M53" s="781"/>
      <c r="N53" s="781"/>
      <c r="O53" s="781"/>
      <c r="P53" s="782"/>
      <c r="Q53" s="838"/>
      <c r="R53" s="839"/>
      <c r="S53" s="839"/>
      <c r="T53" s="839"/>
      <c r="U53" s="839"/>
      <c r="V53" s="839"/>
      <c r="W53" s="839"/>
      <c r="X53" s="839"/>
      <c r="Y53" s="839"/>
      <c r="Z53" s="839"/>
      <c r="AA53" s="839"/>
      <c r="AB53" s="839"/>
      <c r="AC53" s="839"/>
      <c r="AD53" s="839"/>
      <c r="AE53" s="840"/>
      <c r="AF53" s="786"/>
      <c r="AG53" s="787"/>
      <c r="AH53" s="787"/>
      <c r="AI53" s="787"/>
      <c r="AJ53" s="788"/>
      <c r="AK53" s="842"/>
      <c r="AL53" s="839"/>
      <c r="AM53" s="839"/>
      <c r="AN53" s="839"/>
      <c r="AO53" s="839"/>
      <c r="AP53" s="839"/>
      <c r="AQ53" s="839"/>
      <c r="AR53" s="839"/>
      <c r="AS53" s="839"/>
      <c r="AT53" s="839"/>
      <c r="AU53" s="839"/>
      <c r="AV53" s="839"/>
      <c r="AW53" s="839"/>
      <c r="AX53" s="839"/>
      <c r="AY53" s="839"/>
      <c r="AZ53" s="841"/>
      <c r="BA53" s="841"/>
      <c r="BB53" s="841"/>
      <c r="BC53" s="841"/>
      <c r="BD53" s="841"/>
      <c r="BE53" s="834"/>
      <c r="BF53" s="834"/>
      <c r="BG53" s="834"/>
      <c r="BH53" s="834"/>
      <c r="BI53" s="835"/>
      <c r="BJ53" s="228"/>
      <c r="BK53" s="228"/>
      <c r="BL53" s="228"/>
      <c r="BM53" s="228"/>
      <c r="BN53" s="228"/>
      <c r="BO53" s="237"/>
      <c r="BP53" s="237"/>
      <c r="BQ53" s="234">
        <v>47</v>
      </c>
      <c r="BR53" s="235"/>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26"/>
    </row>
    <row r="54" spans="1:131" ht="26.25" customHeight="1" x14ac:dyDescent="0.2">
      <c r="A54" s="234">
        <v>27</v>
      </c>
      <c r="B54" s="780"/>
      <c r="C54" s="781"/>
      <c r="D54" s="781"/>
      <c r="E54" s="781"/>
      <c r="F54" s="781"/>
      <c r="G54" s="781"/>
      <c r="H54" s="781"/>
      <c r="I54" s="781"/>
      <c r="J54" s="781"/>
      <c r="K54" s="781"/>
      <c r="L54" s="781"/>
      <c r="M54" s="781"/>
      <c r="N54" s="781"/>
      <c r="O54" s="781"/>
      <c r="P54" s="782"/>
      <c r="Q54" s="838"/>
      <c r="R54" s="839"/>
      <c r="S54" s="839"/>
      <c r="T54" s="839"/>
      <c r="U54" s="839"/>
      <c r="V54" s="839"/>
      <c r="W54" s="839"/>
      <c r="X54" s="839"/>
      <c r="Y54" s="839"/>
      <c r="Z54" s="839"/>
      <c r="AA54" s="839"/>
      <c r="AB54" s="839"/>
      <c r="AC54" s="839"/>
      <c r="AD54" s="839"/>
      <c r="AE54" s="840"/>
      <c r="AF54" s="786"/>
      <c r="AG54" s="787"/>
      <c r="AH54" s="787"/>
      <c r="AI54" s="787"/>
      <c r="AJ54" s="788"/>
      <c r="AK54" s="842"/>
      <c r="AL54" s="839"/>
      <c r="AM54" s="839"/>
      <c r="AN54" s="839"/>
      <c r="AO54" s="839"/>
      <c r="AP54" s="839"/>
      <c r="AQ54" s="839"/>
      <c r="AR54" s="839"/>
      <c r="AS54" s="839"/>
      <c r="AT54" s="839"/>
      <c r="AU54" s="839"/>
      <c r="AV54" s="839"/>
      <c r="AW54" s="839"/>
      <c r="AX54" s="839"/>
      <c r="AY54" s="839"/>
      <c r="AZ54" s="841"/>
      <c r="BA54" s="841"/>
      <c r="BB54" s="841"/>
      <c r="BC54" s="841"/>
      <c r="BD54" s="841"/>
      <c r="BE54" s="834"/>
      <c r="BF54" s="834"/>
      <c r="BG54" s="834"/>
      <c r="BH54" s="834"/>
      <c r="BI54" s="835"/>
      <c r="BJ54" s="228"/>
      <c r="BK54" s="228"/>
      <c r="BL54" s="228"/>
      <c r="BM54" s="228"/>
      <c r="BN54" s="228"/>
      <c r="BO54" s="237"/>
      <c r="BP54" s="237"/>
      <c r="BQ54" s="234">
        <v>48</v>
      </c>
      <c r="BR54" s="235"/>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26"/>
    </row>
    <row r="55" spans="1:131" ht="26.25" customHeight="1" x14ac:dyDescent="0.2">
      <c r="A55" s="234">
        <v>28</v>
      </c>
      <c r="B55" s="780"/>
      <c r="C55" s="781"/>
      <c r="D55" s="781"/>
      <c r="E55" s="781"/>
      <c r="F55" s="781"/>
      <c r="G55" s="781"/>
      <c r="H55" s="781"/>
      <c r="I55" s="781"/>
      <c r="J55" s="781"/>
      <c r="K55" s="781"/>
      <c r="L55" s="781"/>
      <c r="M55" s="781"/>
      <c r="N55" s="781"/>
      <c r="O55" s="781"/>
      <c r="P55" s="782"/>
      <c r="Q55" s="838"/>
      <c r="R55" s="839"/>
      <c r="S55" s="839"/>
      <c r="T55" s="839"/>
      <c r="U55" s="839"/>
      <c r="V55" s="839"/>
      <c r="W55" s="839"/>
      <c r="X55" s="839"/>
      <c r="Y55" s="839"/>
      <c r="Z55" s="839"/>
      <c r="AA55" s="839"/>
      <c r="AB55" s="839"/>
      <c r="AC55" s="839"/>
      <c r="AD55" s="839"/>
      <c r="AE55" s="840"/>
      <c r="AF55" s="786"/>
      <c r="AG55" s="787"/>
      <c r="AH55" s="787"/>
      <c r="AI55" s="787"/>
      <c r="AJ55" s="788"/>
      <c r="AK55" s="842"/>
      <c r="AL55" s="839"/>
      <c r="AM55" s="839"/>
      <c r="AN55" s="839"/>
      <c r="AO55" s="839"/>
      <c r="AP55" s="839"/>
      <c r="AQ55" s="839"/>
      <c r="AR55" s="839"/>
      <c r="AS55" s="839"/>
      <c r="AT55" s="839"/>
      <c r="AU55" s="839"/>
      <c r="AV55" s="839"/>
      <c r="AW55" s="839"/>
      <c r="AX55" s="839"/>
      <c r="AY55" s="839"/>
      <c r="AZ55" s="841"/>
      <c r="BA55" s="841"/>
      <c r="BB55" s="841"/>
      <c r="BC55" s="841"/>
      <c r="BD55" s="841"/>
      <c r="BE55" s="834"/>
      <c r="BF55" s="834"/>
      <c r="BG55" s="834"/>
      <c r="BH55" s="834"/>
      <c r="BI55" s="835"/>
      <c r="BJ55" s="228"/>
      <c r="BK55" s="228"/>
      <c r="BL55" s="228"/>
      <c r="BM55" s="228"/>
      <c r="BN55" s="228"/>
      <c r="BO55" s="237"/>
      <c r="BP55" s="237"/>
      <c r="BQ55" s="234">
        <v>49</v>
      </c>
      <c r="BR55" s="235"/>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26"/>
    </row>
    <row r="56" spans="1:131" ht="26.25" customHeight="1" x14ac:dyDescent="0.2">
      <c r="A56" s="234">
        <v>29</v>
      </c>
      <c r="B56" s="780"/>
      <c r="C56" s="781"/>
      <c r="D56" s="781"/>
      <c r="E56" s="781"/>
      <c r="F56" s="781"/>
      <c r="G56" s="781"/>
      <c r="H56" s="781"/>
      <c r="I56" s="781"/>
      <c r="J56" s="781"/>
      <c r="K56" s="781"/>
      <c r="L56" s="781"/>
      <c r="M56" s="781"/>
      <c r="N56" s="781"/>
      <c r="O56" s="781"/>
      <c r="P56" s="782"/>
      <c r="Q56" s="838"/>
      <c r="R56" s="839"/>
      <c r="S56" s="839"/>
      <c r="T56" s="839"/>
      <c r="U56" s="839"/>
      <c r="V56" s="839"/>
      <c r="W56" s="839"/>
      <c r="X56" s="839"/>
      <c r="Y56" s="839"/>
      <c r="Z56" s="839"/>
      <c r="AA56" s="839"/>
      <c r="AB56" s="839"/>
      <c r="AC56" s="839"/>
      <c r="AD56" s="839"/>
      <c r="AE56" s="840"/>
      <c r="AF56" s="786"/>
      <c r="AG56" s="787"/>
      <c r="AH56" s="787"/>
      <c r="AI56" s="787"/>
      <c r="AJ56" s="788"/>
      <c r="AK56" s="842"/>
      <c r="AL56" s="839"/>
      <c r="AM56" s="839"/>
      <c r="AN56" s="839"/>
      <c r="AO56" s="839"/>
      <c r="AP56" s="839"/>
      <c r="AQ56" s="839"/>
      <c r="AR56" s="839"/>
      <c r="AS56" s="839"/>
      <c r="AT56" s="839"/>
      <c r="AU56" s="839"/>
      <c r="AV56" s="839"/>
      <c r="AW56" s="839"/>
      <c r="AX56" s="839"/>
      <c r="AY56" s="839"/>
      <c r="AZ56" s="841"/>
      <c r="BA56" s="841"/>
      <c r="BB56" s="841"/>
      <c r="BC56" s="841"/>
      <c r="BD56" s="841"/>
      <c r="BE56" s="834"/>
      <c r="BF56" s="834"/>
      <c r="BG56" s="834"/>
      <c r="BH56" s="834"/>
      <c r="BI56" s="835"/>
      <c r="BJ56" s="228"/>
      <c r="BK56" s="228"/>
      <c r="BL56" s="228"/>
      <c r="BM56" s="228"/>
      <c r="BN56" s="228"/>
      <c r="BO56" s="237"/>
      <c r="BP56" s="237"/>
      <c r="BQ56" s="234">
        <v>50</v>
      </c>
      <c r="BR56" s="235"/>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26"/>
    </row>
    <row r="57" spans="1:131" ht="26.25" customHeight="1" x14ac:dyDescent="0.2">
      <c r="A57" s="234">
        <v>30</v>
      </c>
      <c r="B57" s="780"/>
      <c r="C57" s="781"/>
      <c r="D57" s="781"/>
      <c r="E57" s="781"/>
      <c r="F57" s="781"/>
      <c r="G57" s="781"/>
      <c r="H57" s="781"/>
      <c r="I57" s="781"/>
      <c r="J57" s="781"/>
      <c r="K57" s="781"/>
      <c r="L57" s="781"/>
      <c r="M57" s="781"/>
      <c r="N57" s="781"/>
      <c r="O57" s="781"/>
      <c r="P57" s="782"/>
      <c r="Q57" s="838"/>
      <c r="R57" s="839"/>
      <c r="S57" s="839"/>
      <c r="T57" s="839"/>
      <c r="U57" s="839"/>
      <c r="V57" s="839"/>
      <c r="W57" s="839"/>
      <c r="X57" s="839"/>
      <c r="Y57" s="839"/>
      <c r="Z57" s="839"/>
      <c r="AA57" s="839"/>
      <c r="AB57" s="839"/>
      <c r="AC57" s="839"/>
      <c r="AD57" s="839"/>
      <c r="AE57" s="840"/>
      <c r="AF57" s="786"/>
      <c r="AG57" s="787"/>
      <c r="AH57" s="787"/>
      <c r="AI57" s="787"/>
      <c r="AJ57" s="788"/>
      <c r="AK57" s="842"/>
      <c r="AL57" s="839"/>
      <c r="AM57" s="839"/>
      <c r="AN57" s="839"/>
      <c r="AO57" s="839"/>
      <c r="AP57" s="839"/>
      <c r="AQ57" s="839"/>
      <c r="AR57" s="839"/>
      <c r="AS57" s="839"/>
      <c r="AT57" s="839"/>
      <c r="AU57" s="839"/>
      <c r="AV57" s="839"/>
      <c r="AW57" s="839"/>
      <c r="AX57" s="839"/>
      <c r="AY57" s="839"/>
      <c r="AZ57" s="841"/>
      <c r="BA57" s="841"/>
      <c r="BB57" s="841"/>
      <c r="BC57" s="841"/>
      <c r="BD57" s="841"/>
      <c r="BE57" s="834"/>
      <c r="BF57" s="834"/>
      <c r="BG57" s="834"/>
      <c r="BH57" s="834"/>
      <c r="BI57" s="835"/>
      <c r="BJ57" s="228"/>
      <c r="BK57" s="228"/>
      <c r="BL57" s="228"/>
      <c r="BM57" s="228"/>
      <c r="BN57" s="228"/>
      <c r="BO57" s="237"/>
      <c r="BP57" s="237"/>
      <c r="BQ57" s="234">
        <v>51</v>
      </c>
      <c r="BR57" s="235"/>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26"/>
    </row>
    <row r="58" spans="1:131" ht="26.25" customHeight="1" x14ac:dyDescent="0.2">
      <c r="A58" s="234">
        <v>31</v>
      </c>
      <c r="B58" s="780"/>
      <c r="C58" s="781"/>
      <c r="D58" s="781"/>
      <c r="E58" s="781"/>
      <c r="F58" s="781"/>
      <c r="G58" s="781"/>
      <c r="H58" s="781"/>
      <c r="I58" s="781"/>
      <c r="J58" s="781"/>
      <c r="K58" s="781"/>
      <c r="L58" s="781"/>
      <c r="M58" s="781"/>
      <c r="N58" s="781"/>
      <c r="O58" s="781"/>
      <c r="P58" s="782"/>
      <c r="Q58" s="838"/>
      <c r="R58" s="839"/>
      <c r="S58" s="839"/>
      <c r="T58" s="839"/>
      <c r="U58" s="839"/>
      <c r="V58" s="839"/>
      <c r="W58" s="839"/>
      <c r="X58" s="839"/>
      <c r="Y58" s="839"/>
      <c r="Z58" s="839"/>
      <c r="AA58" s="839"/>
      <c r="AB58" s="839"/>
      <c r="AC58" s="839"/>
      <c r="AD58" s="839"/>
      <c r="AE58" s="840"/>
      <c r="AF58" s="786"/>
      <c r="AG58" s="787"/>
      <c r="AH58" s="787"/>
      <c r="AI58" s="787"/>
      <c r="AJ58" s="788"/>
      <c r="AK58" s="842"/>
      <c r="AL58" s="839"/>
      <c r="AM58" s="839"/>
      <c r="AN58" s="839"/>
      <c r="AO58" s="839"/>
      <c r="AP58" s="839"/>
      <c r="AQ58" s="839"/>
      <c r="AR58" s="839"/>
      <c r="AS58" s="839"/>
      <c r="AT58" s="839"/>
      <c r="AU58" s="839"/>
      <c r="AV58" s="839"/>
      <c r="AW58" s="839"/>
      <c r="AX58" s="839"/>
      <c r="AY58" s="839"/>
      <c r="AZ58" s="841"/>
      <c r="BA58" s="841"/>
      <c r="BB58" s="841"/>
      <c r="BC58" s="841"/>
      <c r="BD58" s="841"/>
      <c r="BE58" s="834"/>
      <c r="BF58" s="834"/>
      <c r="BG58" s="834"/>
      <c r="BH58" s="834"/>
      <c r="BI58" s="835"/>
      <c r="BJ58" s="228"/>
      <c r="BK58" s="228"/>
      <c r="BL58" s="228"/>
      <c r="BM58" s="228"/>
      <c r="BN58" s="228"/>
      <c r="BO58" s="237"/>
      <c r="BP58" s="237"/>
      <c r="BQ58" s="234">
        <v>52</v>
      </c>
      <c r="BR58" s="235"/>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26"/>
    </row>
    <row r="59" spans="1:131" ht="26.25" customHeight="1" x14ac:dyDescent="0.2">
      <c r="A59" s="234">
        <v>32</v>
      </c>
      <c r="B59" s="780"/>
      <c r="C59" s="781"/>
      <c r="D59" s="781"/>
      <c r="E59" s="781"/>
      <c r="F59" s="781"/>
      <c r="G59" s="781"/>
      <c r="H59" s="781"/>
      <c r="I59" s="781"/>
      <c r="J59" s="781"/>
      <c r="K59" s="781"/>
      <c r="L59" s="781"/>
      <c r="M59" s="781"/>
      <c r="N59" s="781"/>
      <c r="O59" s="781"/>
      <c r="P59" s="782"/>
      <c r="Q59" s="838"/>
      <c r="R59" s="839"/>
      <c r="S59" s="839"/>
      <c r="T59" s="839"/>
      <c r="U59" s="839"/>
      <c r="V59" s="839"/>
      <c r="W59" s="839"/>
      <c r="X59" s="839"/>
      <c r="Y59" s="839"/>
      <c r="Z59" s="839"/>
      <c r="AA59" s="839"/>
      <c r="AB59" s="839"/>
      <c r="AC59" s="839"/>
      <c r="AD59" s="839"/>
      <c r="AE59" s="840"/>
      <c r="AF59" s="786"/>
      <c r="AG59" s="787"/>
      <c r="AH59" s="787"/>
      <c r="AI59" s="787"/>
      <c r="AJ59" s="788"/>
      <c r="AK59" s="842"/>
      <c r="AL59" s="839"/>
      <c r="AM59" s="839"/>
      <c r="AN59" s="839"/>
      <c r="AO59" s="839"/>
      <c r="AP59" s="839"/>
      <c r="AQ59" s="839"/>
      <c r="AR59" s="839"/>
      <c r="AS59" s="839"/>
      <c r="AT59" s="839"/>
      <c r="AU59" s="839"/>
      <c r="AV59" s="839"/>
      <c r="AW59" s="839"/>
      <c r="AX59" s="839"/>
      <c r="AY59" s="839"/>
      <c r="AZ59" s="841"/>
      <c r="BA59" s="841"/>
      <c r="BB59" s="841"/>
      <c r="BC59" s="841"/>
      <c r="BD59" s="841"/>
      <c r="BE59" s="834"/>
      <c r="BF59" s="834"/>
      <c r="BG59" s="834"/>
      <c r="BH59" s="834"/>
      <c r="BI59" s="835"/>
      <c r="BJ59" s="228"/>
      <c r="BK59" s="228"/>
      <c r="BL59" s="228"/>
      <c r="BM59" s="228"/>
      <c r="BN59" s="228"/>
      <c r="BO59" s="237"/>
      <c r="BP59" s="237"/>
      <c r="BQ59" s="234">
        <v>53</v>
      </c>
      <c r="BR59" s="235"/>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26"/>
    </row>
    <row r="60" spans="1:131" ht="26.25" customHeight="1" x14ac:dyDescent="0.2">
      <c r="A60" s="234">
        <v>33</v>
      </c>
      <c r="B60" s="780"/>
      <c r="C60" s="781"/>
      <c r="D60" s="781"/>
      <c r="E60" s="781"/>
      <c r="F60" s="781"/>
      <c r="G60" s="781"/>
      <c r="H60" s="781"/>
      <c r="I60" s="781"/>
      <c r="J60" s="781"/>
      <c r="K60" s="781"/>
      <c r="L60" s="781"/>
      <c r="M60" s="781"/>
      <c r="N60" s="781"/>
      <c r="O60" s="781"/>
      <c r="P60" s="782"/>
      <c r="Q60" s="838"/>
      <c r="R60" s="839"/>
      <c r="S60" s="839"/>
      <c r="T60" s="839"/>
      <c r="U60" s="839"/>
      <c r="V60" s="839"/>
      <c r="W60" s="839"/>
      <c r="X60" s="839"/>
      <c r="Y60" s="839"/>
      <c r="Z60" s="839"/>
      <c r="AA60" s="839"/>
      <c r="AB60" s="839"/>
      <c r="AC60" s="839"/>
      <c r="AD60" s="839"/>
      <c r="AE60" s="840"/>
      <c r="AF60" s="786"/>
      <c r="AG60" s="787"/>
      <c r="AH60" s="787"/>
      <c r="AI60" s="787"/>
      <c r="AJ60" s="788"/>
      <c r="AK60" s="842"/>
      <c r="AL60" s="839"/>
      <c r="AM60" s="839"/>
      <c r="AN60" s="839"/>
      <c r="AO60" s="839"/>
      <c r="AP60" s="839"/>
      <c r="AQ60" s="839"/>
      <c r="AR60" s="839"/>
      <c r="AS60" s="839"/>
      <c r="AT60" s="839"/>
      <c r="AU60" s="839"/>
      <c r="AV60" s="839"/>
      <c r="AW60" s="839"/>
      <c r="AX60" s="839"/>
      <c r="AY60" s="839"/>
      <c r="AZ60" s="841"/>
      <c r="BA60" s="841"/>
      <c r="BB60" s="841"/>
      <c r="BC60" s="841"/>
      <c r="BD60" s="841"/>
      <c r="BE60" s="834"/>
      <c r="BF60" s="834"/>
      <c r="BG60" s="834"/>
      <c r="BH60" s="834"/>
      <c r="BI60" s="835"/>
      <c r="BJ60" s="228"/>
      <c r="BK60" s="228"/>
      <c r="BL60" s="228"/>
      <c r="BM60" s="228"/>
      <c r="BN60" s="228"/>
      <c r="BO60" s="237"/>
      <c r="BP60" s="237"/>
      <c r="BQ60" s="234">
        <v>54</v>
      </c>
      <c r="BR60" s="235"/>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26"/>
    </row>
    <row r="61" spans="1:131" ht="26.25" customHeight="1" thickBot="1" x14ac:dyDescent="0.25">
      <c r="A61" s="234">
        <v>34</v>
      </c>
      <c r="B61" s="780"/>
      <c r="C61" s="781"/>
      <c r="D61" s="781"/>
      <c r="E61" s="781"/>
      <c r="F61" s="781"/>
      <c r="G61" s="781"/>
      <c r="H61" s="781"/>
      <c r="I61" s="781"/>
      <c r="J61" s="781"/>
      <c r="K61" s="781"/>
      <c r="L61" s="781"/>
      <c r="M61" s="781"/>
      <c r="N61" s="781"/>
      <c r="O61" s="781"/>
      <c r="P61" s="782"/>
      <c r="Q61" s="838"/>
      <c r="R61" s="839"/>
      <c r="S61" s="839"/>
      <c r="T61" s="839"/>
      <c r="U61" s="839"/>
      <c r="V61" s="839"/>
      <c r="W61" s="839"/>
      <c r="X61" s="839"/>
      <c r="Y61" s="839"/>
      <c r="Z61" s="839"/>
      <c r="AA61" s="839"/>
      <c r="AB61" s="839"/>
      <c r="AC61" s="839"/>
      <c r="AD61" s="839"/>
      <c r="AE61" s="840"/>
      <c r="AF61" s="786"/>
      <c r="AG61" s="787"/>
      <c r="AH61" s="787"/>
      <c r="AI61" s="787"/>
      <c r="AJ61" s="788"/>
      <c r="AK61" s="842"/>
      <c r="AL61" s="839"/>
      <c r="AM61" s="839"/>
      <c r="AN61" s="839"/>
      <c r="AO61" s="839"/>
      <c r="AP61" s="839"/>
      <c r="AQ61" s="839"/>
      <c r="AR61" s="839"/>
      <c r="AS61" s="839"/>
      <c r="AT61" s="839"/>
      <c r="AU61" s="839"/>
      <c r="AV61" s="839"/>
      <c r="AW61" s="839"/>
      <c r="AX61" s="839"/>
      <c r="AY61" s="839"/>
      <c r="AZ61" s="841"/>
      <c r="BA61" s="841"/>
      <c r="BB61" s="841"/>
      <c r="BC61" s="841"/>
      <c r="BD61" s="841"/>
      <c r="BE61" s="834"/>
      <c r="BF61" s="834"/>
      <c r="BG61" s="834"/>
      <c r="BH61" s="834"/>
      <c r="BI61" s="835"/>
      <c r="BJ61" s="228"/>
      <c r="BK61" s="228"/>
      <c r="BL61" s="228"/>
      <c r="BM61" s="228"/>
      <c r="BN61" s="228"/>
      <c r="BO61" s="237"/>
      <c r="BP61" s="237"/>
      <c r="BQ61" s="234">
        <v>55</v>
      </c>
      <c r="BR61" s="235"/>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26"/>
    </row>
    <row r="62" spans="1:131" ht="26.25" customHeight="1" x14ac:dyDescent="0.2">
      <c r="A62" s="234">
        <v>35</v>
      </c>
      <c r="B62" s="780"/>
      <c r="C62" s="781"/>
      <c r="D62" s="781"/>
      <c r="E62" s="781"/>
      <c r="F62" s="781"/>
      <c r="G62" s="781"/>
      <c r="H62" s="781"/>
      <c r="I62" s="781"/>
      <c r="J62" s="781"/>
      <c r="K62" s="781"/>
      <c r="L62" s="781"/>
      <c r="M62" s="781"/>
      <c r="N62" s="781"/>
      <c r="O62" s="781"/>
      <c r="P62" s="782"/>
      <c r="Q62" s="838"/>
      <c r="R62" s="839"/>
      <c r="S62" s="839"/>
      <c r="T62" s="839"/>
      <c r="U62" s="839"/>
      <c r="V62" s="839"/>
      <c r="W62" s="839"/>
      <c r="X62" s="839"/>
      <c r="Y62" s="839"/>
      <c r="Z62" s="839"/>
      <c r="AA62" s="839"/>
      <c r="AB62" s="839"/>
      <c r="AC62" s="839"/>
      <c r="AD62" s="839"/>
      <c r="AE62" s="840"/>
      <c r="AF62" s="786"/>
      <c r="AG62" s="787"/>
      <c r="AH62" s="787"/>
      <c r="AI62" s="787"/>
      <c r="AJ62" s="788"/>
      <c r="AK62" s="842"/>
      <c r="AL62" s="839"/>
      <c r="AM62" s="839"/>
      <c r="AN62" s="839"/>
      <c r="AO62" s="839"/>
      <c r="AP62" s="839"/>
      <c r="AQ62" s="839"/>
      <c r="AR62" s="839"/>
      <c r="AS62" s="839"/>
      <c r="AT62" s="839"/>
      <c r="AU62" s="839"/>
      <c r="AV62" s="839"/>
      <c r="AW62" s="839"/>
      <c r="AX62" s="839"/>
      <c r="AY62" s="839"/>
      <c r="AZ62" s="841"/>
      <c r="BA62" s="841"/>
      <c r="BB62" s="841"/>
      <c r="BC62" s="841"/>
      <c r="BD62" s="841"/>
      <c r="BE62" s="834"/>
      <c r="BF62" s="834"/>
      <c r="BG62" s="834"/>
      <c r="BH62" s="834"/>
      <c r="BI62" s="835"/>
      <c r="BJ62" s="850" t="s">
        <v>414</v>
      </c>
      <c r="BK62" s="806"/>
      <c r="BL62" s="806"/>
      <c r="BM62" s="806"/>
      <c r="BN62" s="807"/>
      <c r="BO62" s="237"/>
      <c r="BP62" s="237"/>
      <c r="BQ62" s="234">
        <v>56</v>
      </c>
      <c r="BR62" s="235"/>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26"/>
    </row>
    <row r="63" spans="1:131" ht="26.25" customHeight="1" thickBot="1" x14ac:dyDescent="0.25">
      <c r="A63" s="236" t="s">
        <v>395</v>
      </c>
      <c r="B63" s="789" t="s">
        <v>415</v>
      </c>
      <c r="C63" s="790"/>
      <c r="D63" s="790"/>
      <c r="E63" s="790"/>
      <c r="F63" s="790"/>
      <c r="G63" s="790"/>
      <c r="H63" s="790"/>
      <c r="I63" s="790"/>
      <c r="J63" s="790"/>
      <c r="K63" s="790"/>
      <c r="L63" s="790"/>
      <c r="M63" s="790"/>
      <c r="N63" s="790"/>
      <c r="O63" s="790"/>
      <c r="P63" s="791"/>
      <c r="Q63" s="843"/>
      <c r="R63" s="844"/>
      <c r="S63" s="844"/>
      <c r="T63" s="844"/>
      <c r="U63" s="844"/>
      <c r="V63" s="844"/>
      <c r="W63" s="844"/>
      <c r="X63" s="844"/>
      <c r="Y63" s="844"/>
      <c r="Z63" s="844"/>
      <c r="AA63" s="844"/>
      <c r="AB63" s="844"/>
      <c r="AC63" s="844"/>
      <c r="AD63" s="844"/>
      <c r="AE63" s="845"/>
      <c r="AF63" s="846">
        <v>116</v>
      </c>
      <c r="AG63" s="847"/>
      <c r="AH63" s="847"/>
      <c r="AI63" s="847"/>
      <c r="AJ63" s="848"/>
      <c r="AK63" s="849"/>
      <c r="AL63" s="844"/>
      <c r="AM63" s="844"/>
      <c r="AN63" s="844"/>
      <c r="AO63" s="844"/>
      <c r="AP63" s="847">
        <v>2863</v>
      </c>
      <c r="AQ63" s="847"/>
      <c r="AR63" s="847"/>
      <c r="AS63" s="847"/>
      <c r="AT63" s="847"/>
      <c r="AU63" s="847">
        <v>2524</v>
      </c>
      <c r="AV63" s="847"/>
      <c r="AW63" s="847"/>
      <c r="AX63" s="847"/>
      <c r="AY63" s="847"/>
      <c r="AZ63" s="851"/>
      <c r="BA63" s="851"/>
      <c r="BB63" s="851"/>
      <c r="BC63" s="851"/>
      <c r="BD63" s="851"/>
      <c r="BE63" s="852"/>
      <c r="BF63" s="852"/>
      <c r="BG63" s="852"/>
      <c r="BH63" s="852"/>
      <c r="BI63" s="853"/>
      <c r="BJ63" s="854" t="s">
        <v>416</v>
      </c>
      <c r="BK63" s="855"/>
      <c r="BL63" s="855"/>
      <c r="BM63" s="855"/>
      <c r="BN63" s="856"/>
      <c r="BO63" s="237"/>
      <c r="BP63" s="237"/>
      <c r="BQ63" s="234">
        <v>57</v>
      </c>
      <c r="BR63" s="235"/>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26"/>
    </row>
    <row r="64" spans="1:131" ht="26.25" customHeight="1" x14ac:dyDescent="0.2">
      <c r="A64" s="237"/>
      <c r="B64" s="237"/>
      <c r="C64" s="237"/>
      <c r="D64" s="237"/>
      <c r="E64" s="237"/>
      <c r="F64" s="237"/>
      <c r="G64" s="237"/>
      <c r="H64" s="237"/>
      <c r="I64" s="237"/>
      <c r="J64" s="237"/>
      <c r="K64" s="237"/>
      <c r="L64" s="237"/>
      <c r="M64" s="237"/>
      <c r="N64" s="237"/>
      <c r="O64" s="237"/>
      <c r="P64" s="237"/>
      <c r="Q64" s="237"/>
      <c r="R64" s="237"/>
      <c r="S64" s="237"/>
      <c r="T64" s="237"/>
      <c r="U64" s="237"/>
      <c r="V64" s="237"/>
      <c r="W64" s="237"/>
      <c r="X64" s="237"/>
      <c r="Y64" s="237"/>
      <c r="Z64" s="237"/>
      <c r="AA64" s="237"/>
      <c r="AB64" s="237"/>
      <c r="AC64" s="237"/>
      <c r="AD64" s="237"/>
      <c r="AE64" s="237"/>
      <c r="AF64" s="237"/>
      <c r="AG64" s="237"/>
      <c r="AH64" s="237"/>
      <c r="AI64" s="237"/>
      <c r="AJ64" s="237"/>
      <c r="AK64" s="237"/>
      <c r="AL64" s="237"/>
      <c r="AM64" s="237"/>
      <c r="AN64" s="237"/>
      <c r="AO64" s="237"/>
      <c r="AP64" s="237"/>
      <c r="AQ64" s="237"/>
      <c r="AR64" s="237"/>
      <c r="AS64" s="237"/>
      <c r="AT64" s="237"/>
      <c r="AU64" s="237"/>
      <c r="AV64" s="237"/>
      <c r="AW64" s="237"/>
      <c r="AX64" s="237"/>
      <c r="AY64" s="237"/>
      <c r="AZ64" s="237"/>
      <c r="BA64" s="237"/>
      <c r="BB64" s="237"/>
      <c r="BC64" s="237"/>
      <c r="BD64" s="237"/>
      <c r="BE64" s="237"/>
      <c r="BF64" s="237"/>
      <c r="BG64" s="237"/>
      <c r="BH64" s="237"/>
      <c r="BI64" s="237"/>
      <c r="BJ64" s="237"/>
      <c r="BK64" s="237"/>
      <c r="BL64" s="237"/>
      <c r="BM64" s="237"/>
      <c r="BN64" s="237"/>
      <c r="BO64" s="237"/>
      <c r="BP64" s="237"/>
      <c r="BQ64" s="234">
        <v>58</v>
      </c>
      <c r="BR64" s="235"/>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26"/>
    </row>
    <row r="65" spans="1:131" ht="26.25" customHeight="1" thickBot="1" x14ac:dyDescent="0.25">
      <c r="A65" s="228" t="s">
        <v>417</v>
      </c>
      <c r="B65" s="228"/>
      <c r="C65" s="228"/>
      <c r="D65" s="228"/>
      <c r="E65" s="228"/>
      <c r="F65" s="228"/>
      <c r="G65" s="228"/>
      <c r="H65" s="228"/>
      <c r="I65" s="228"/>
      <c r="J65" s="228"/>
      <c r="K65" s="228"/>
      <c r="L65" s="228"/>
      <c r="M65" s="228"/>
      <c r="N65" s="228"/>
      <c r="O65" s="228"/>
      <c r="P65" s="228"/>
      <c r="Q65" s="228"/>
      <c r="R65" s="228"/>
      <c r="S65" s="228"/>
      <c r="T65" s="228"/>
      <c r="U65" s="228"/>
      <c r="V65" s="228"/>
      <c r="W65" s="228"/>
      <c r="X65" s="228"/>
      <c r="Y65" s="228"/>
      <c r="Z65" s="228"/>
      <c r="AA65" s="228"/>
      <c r="AB65" s="228"/>
      <c r="AC65" s="228"/>
      <c r="AD65" s="228"/>
      <c r="AE65" s="228"/>
      <c r="AF65" s="228"/>
      <c r="AG65" s="228"/>
      <c r="AH65" s="228"/>
      <c r="AI65" s="228"/>
      <c r="AJ65" s="228"/>
      <c r="AK65" s="228"/>
      <c r="AL65" s="228"/>
      <c r="AM65" s="228"/>
      <c r="AN65" s="228"/>
      <c r="AO65" s="228"/>
      <c r="AP65" s="228"/>
      <c r="AQ65" s="228"/>
      <c r="AR65" s="228"/>
      <c r="AS65" s="228"/>
      <c r="AT65" s="228"/>
      <c r="AU65" s="228"/>
      <c r="AV65" s="228"/>
      <c r="AW65" s="228"/>
      <c r="AX65" s="228"/>
      <c r="AY65" s="228"/>
      <c r="AZ65" s="228"/>
      <c r="BA65" s="228"/>
      <c r="BB65" s="228"/>
      <c r="BC65" s="228"/>
      <c r="BD65" s="228"/>
      <c r="BE65" s="237"/>
      <c r="BF65" s="237"/>
      <c r="BG65" s="237"/>
      <c r="BH65" s="237"/>
      <c r="BI65" s="237"/>
      <c r="BJ65" s="237"/>
      <c r="BK65" s="237"/>
      <c r="BL65" s="237"/>
      <c r="BM65" s="237"/>
      <c r="BN65" s="237"/>
      <c r="BO65" s="237"/>
      <c r="BP65" s="237"/>
      <c r="BQ65" s="234">
        <v>59</v>
      </c>
      <c r="BR65" s="235"/>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26"/>
    </row>
    <row r="66" spans="1:131" ht="26.25" customHeight="1" x14ac:dyDescent="0.2">
      <c r="A66" s="727" t="s">
        <v>418</v>
      </c>
      <c r="B66" s="728"/>
      <c r="C66" s="728"/>
      <c r="D66" s="728"/>
      <c r="E66" s="728"/>
      <c r="F66" s="728"/>
      <c r="G66" s="728"/>
      <c r="H66" s="728"/>
      <c r="I66" s="728"/>
      <c r="J66" s="728"/>
      <c r="K66" s="728"/>
      <c r="L66" s="728"/>
      <c r="M66" s="728"/>
      <c r="N66" s="728"/>
      <c r="O66" s="728"/>
      <c r="P66" s="729"/>
      <c r="Q66" s="733" t="s">
        <v>419</v>
      </c>
      <c r="R66" s="734"/>
      <c r="S66" s="734"/>
      <c r="T66" s="734"/>
      <c r="U66" s="735"/>
      <c r="V66" s="733" t="s">
        <v>420</v>
      </c>
      <c r="W66" s="734"/>
      <c r="X66" s="734"/>
      <c r="Y66" s="734"/>
      <c r="Z66" s="735"/>
      <c r="AA66" s="733" t="s">
        <v>421</v>
      </c>
      <c r="AB66" s="734"/>
      <c r="AC66" s="734"/>
      <c r="AD66" s="734"/>
      <c r="AE66" s="735"/>
      <c r="AF66" s="857" t="s">
        <v>422</v>
      </c>
      <c r="AG66" s="815"/>
      <c r="AH66" s="815"/>
      <c r="AI66" s="815"/>
      <c r="AJ66" s="858"/>
      <c r="AK66" s="733" t="s">
        <v>423</v>
      </c>
      <c r="AL66" s="728"/>
      <c r="AM66" s="728"/>
      <c r="AN66" s="728"/>
      <c r="AO66" s="729"/>
      <c r="AP66" s="733" t="s">
        <v>424</v>
      </c>
      <c r="AQ66" s="734"/>
      <c r="AR66" s="734"/>
      <c r="AS66" s="734"/>
      <c r="AT66" s="735"/>
      <c r="AU66" s="733" t="s">
        <v>425</v>
      </c>
      <c r="AV66" s="734"/>
      <c r="AW66" s="734"/>
      <c r="AX66" s="734"/>
      <c r="AY66" s="735"/>
      <c r="AZ66" s="733" t="s">
        <v>383</v>
      </c>
      <c r="BA66" s="734"/>
      <c r="BB66" s="734"/>
      <c r="BC66" s="734"/>
      <c r="BD66" s="740"/>
      <c r="BE66" s="237"/>
      <c r="BF66" s="237"/>
      <c r="BG66" s="237"/>
      <c r="BH66" s="237"/>
      <c r="BI66" s="237"/>
      <c r="BJ66" s="237"/>
      <c r="BK66" s="237"/>
      <c r="BL66" s="237"/>
      <c r="BM66" s="237"/>
      <c r="BN66" s="237"/>
      <c r="BO66" s="237"/>
      <c r="BP66" s="237"/>
      <c r="BQ66" s="234">
        <v>60</v>
      </c>
      <c r="BR66" s="239"/>
      <c r="BS66" s="862"/>
      <c r="BT66" s="863"/>
      <c r="BU66" s="863"/>
      <c r="BV66" s="863"/>
      <c r="BW66" s="863"/>
      <c r="BX66" s="863"/>
      <c r="BY66" s="863"/>
      <c r="BZ66" s="863"/>
      <c r="CA66" s="863"/>
      <c r="CB66" s="863"/>
      <c r="CC66" s="863"/>
      <c r="CD66" s="863"/>
      <c r="CE66" s="863"/>
      <c r="CF66" s="863"/>
      <c r="CG66" s="868"/>
      <c r="CH66" s="865"/>
      <c r="CI66" s="866"/>
      <c r="CJ66" s="866"/>
      <c r="CK66" s="866"/>
      <c r="CL66" s="867"/>
      <c r="CM66" s="865"/>
      <c r="CN66" s="866"/>
      <c r="CO66" s="866"/>
      <c r="CP66" s="866"/>
      <c r="CQ66" s="867"/>
      <c r="CR66" s="865"/>
      <c r="CS66" s="866"/>
      <c r="CT66" s="866"/>
      <c r="CU66" s="866"/>
      <c r="CV66" s="867"/>
      <c r="CW66" s="865"/>
      <c r="CX66" s="866"/>
      <c r="CY66" s="866"/>
      <c r="CZ66" s="866"/>
      <c r="DA66" s="867"/>
      <c r="DB66" s="865"/>
      <c r="DC66" s="866"/>
      <c r="DD66" s="866"/>
      <c r="DE66" s="866"/>
      <c r="DF66" s="867"/>
      <c r="DG66" s="865"/>
      <c r="DH66" s="866"/>
      <c r="DI66" s="866"/>
      <c r="DJ66" s="866"/>
      <c r="DK66" s="867"/>
      <c r="DL66" s="865"/>
      <c r="DM66" s="866"/>
      <c r="DN66" s="866"/>
      <c r="DO66" s="866"/>
      <c r="DP66" s="867"/>
      <c r="DQ66" s="865"/>
      <c r="DR66" s="866"/>
      <c r="DS66" s="866"/>
      <c r="DT66" s="866"/>
      <c r="DU66" s="867"/>
      <c r="DV66" s="862"/>
      <c r="DW66" s="863"/>
      <c r="DX66" s="863"/>
      <c r="DY66" s="863"/>
      <c r="DZ66" s="864"/>
      <c r="EA66" s="226"/>
    </row>
    <row r="67" spans="1:131" ht="26.25" customHeight="1" thickBot="1" x14ac:dyDescent="0.25">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9"/>
      <c r="AG67" s="818"/>
      <c r="AH67" s="818"/>
      <c r="AI67" s="818"/>
      <c r="AJ67" s="860"/>
      <c r="AK67" s="861"/>
      <c r="AL67" s="731"/>
      <c r="AM67" s="731"/>
      <c r="AN67" s="731"/>
      <c r="AO67" s="732"/>
      <c r="AP67" s="736"/>
      <c r="AQ67" s="737"/>
      <c r="AR67" s="737"/>
      <c r="AS67" s="737"/>
      <c r="AT67" s="738"/>
      <c r="AU67" s="736"/>
      <c r="AV67" s="737"/>
      <c r="AW67" s="737"/>
      <c r="AX67" s="737"/>
      <c r="AY67" s="738"/>
      <c r="AZ67" s="736"/>
      <c r="BA67" s="737"/>
      <c r="BB67" s="737"/>
      <c r="BC67" s="737"/>
      <c r="BD67" s="742"/>
      <c r="BE67" s="237"/>
      <c r="BF67" s="237"/>
      <c r="BG67" s="237"/>
      <c r="BH67" s="237"/>
      <c r="BI67" s="237"/>
      <c r="BJ67" s="237"/>
      <c r="BK67" s="237"/>
      <c r="BL67" s="237"/>
      <c r="BM67" s="237"/>
      <c r="BN67" s="237"/>
      <c r="BO67" s="237"/>
      <c r="BP67" s="237"/>
      <c r="BQ67" s="234">
        <v>61</v>
      </c>
      <c r="BR67" s="239"/>
      <c r="BS67" s="862"/>
      <c r="BT67" s="863"/>
      <c r="BU67" s="863"/>
      <c r="BV67" s="863"/>
      <c r="BW67" s="863"/>
      <c r="BX67" s="863"/>
      <c r="BY67" s="863"/>
      <c r="BZ67" s="863"/>
      <c r="CA67" s="863"/>
      <c r="CB67" s="863"/>
      <c r="CC67" s="863"/>
      <c r="CD67" s="863"/>
      <c r="CE67" s="863"/>
      <c r="CF67" s="863"/>
      <c r="CG67" s="868"/>
      <c r="CH67" s="865"/>
      <c r="CI67" s="866"/>
      <c r="CJ67" s="866"/>
      <c r="CK67" s="866"/>
      <c r="CL67" s="867"/>
      <c r="CM67" s="865"/>
      <c r="CN67" s="866"/>
      <c r="CO67" s="866"/>
      <c r="CP67" s="866"/>
      <c r="CQ67" s="867"/>
      <c r="CR67" s="865"/>
      <c r="CS67" s="866"/>
      <c r="CT67" s="866"/>
      <c r="CU67" s="866"/>
      <c r="CV67" s="867"/>
      <c r="CW67" s="865"/>
      <c r="CX67" s="866"/>
      <c r="CY67" s="866"/>
      <c r="CZ67" s="866"/>
      <c r="DA67" s="867"/>
      <c r="DB67" s="865"/>
      <c r="DC67" s="866"/>
      <c r="DD67" s="866"/>
      <c r="DE67" s="866"/>
      <c r="DF67" s="867"/>
      <c r="DG67" s="865"/>
      <c r="DH67" s="866"/>
      <c r="DI67" s="866"/>
      <c r="DJ67" s="866"/>
      <c r="DK67" s="867"/>
      <c r="DL67" s="865"/>
      <c r="DM67" s="866"/>
      <c r="DN67" s="866"/>
      <c r="DO67" s="866"/>
      <c r="DP67" s="867"/>
      <c r="DQ67" s="865"/>
      <c r="DR67" s="866"/>
      <c r="DS67" s="866"/>
      <c r="DT67" s="866"/>
      <c r="DU67" s="867"/>
      <c r="DV67" s="862"/>
      <c r="DW67" s="863"/>
      <c r="DX67" s="863"/>
      <c r="DY67" s="863"/>
      <c r="DZ67" s="864"/>
      <c r="EA67" s="226"/>
    </row>
    <row r="68" spans="1:131" ht="26.25" customHeight="1" thickTop="1" x14ac:dyDescent="0.2">
      <c r="A68" s="232">
        <v>1</v>
      </c>
      <c r="B68" s="872" t="s">
        <v>586</v>
      </c>
      <c r="C68" s="873"/>
      <c r="D68" s="873"/>
      <c r="E68" s="873"/>
      <c r="F68" s="873"/>
      <c r="G68" s="873"/>
      <c r="H68" s="873"/>
      <c r="I68" s="873"/>
      <c r="J68" s="873"/>
      <c r="K68" s="873"/>
      <c r="L68" s="873"/>
      <c r="M68" s="873"/>
      <c r="N68" s="873"/>
      <c r="O68" s="873"/>
      <c r="P68" s="874"/>
      <c r="Q68" s="875">
        <v>1108</v>
      </c>
      <c r="R68" s="869"/>
      <c r="S68" s="869"/>
      <c r="T68" s="869"/>
      <c r="U68" s="869"/>
      <c r="V68" s="869">
        <v>1104</v>
      </c>
      <c r="W68" s="869"/>
      <c r="X68" s="869"/>
      <c r="Y68" s="869"/>
      <c r="Z68" s="869"/>
      <c r="AA68" s="869">
        <v>3</v>
      </c>
      <c r="AB68" s="869"/>
      <c r="AC68" s="869"/>
      <c r="AD68" s="869"/>
      <c r="AE68" s="869"/>
      <c r="AF68" s="869">
        <v>3</v>
      </c>
      <c r="AG68" s="869"/>
      <c r="AH68" s="869"/>
      <c r="AI68" s="869"/>
      <c r="AJ68" s="869"/>
      <c r="AK68" s="869" t="s">
        <v>587</v>
      </c>
      <c r="AL68" s="869"/>
      <c r="AM68" s="869"/>
      <c r="AN68" s="869"/>
      <c r="AO68" s="869"/>
      <c r="AP68" s="869" t="s">
        <v>587</v>
      </c>
      <c r="AQ68" s="869"/>
      <c r="AR68" s="869"/>
      <c r="AS68" s="869"/>
      <c r="AT68" s="869"/>
      <c r="AU68" s="869" t="s">
        <v>587</v>
      </c>
      <c r="AV68" s="869"/>
      <c r="AW68" s="869"/>
      <c r="AX68" s="869"/>
      <c r="AY68" s="869"/>
      <c r="AZ68" s="870"/>
      <c r="BA68" s="870"/>
      <c r="BB68" s="870"/>
      <c r="BC68" s="870"/>
      <c r="BD68" s="871"/>
      <c r="BE68" s="237"/>
      <c r="BF68" s="237"/>
      <c r="BG68" s="237"/>
      <c r="BH68" s="237"/>
      <c r="BI68" s="237"/>
      <c r="BJ68" s="237"/>
      <c r="BK68" s="237"/>
      <c r="BL68" s="237"/>
      <c r="BM68" s="237"/>
      <c r="BN68" s="237"/>
      <c r="BO68" s="237"/>
      <c r="BP68" s="237"/>
      <c r="BQ68" s="234">
        <v>62</v>
      </c>
      <c r="BR68" s="239"/>
      <c r="BS68" s="862"/>
      <c r="BT68" s="863"/>
      <c r="BU68" s="863"/>
      <c r="BV68" s="863"/>
      <c r="BW68" s="863"/>
      <c r="BX68" s="863"/>
      <c r="BY68" s="863"/>
      <c r="BZ68" s="863"/>
      <c r="CA68" s="863"/>
      <c r="CB68" s="863"/>
      <c r="CC68" s="863"/>
      <c r="CD68" s="863"/>
      <c r="CE68" s="863"/>
      <c r="CF68" s="863"/>
      <c r="CG68" s="868"/>
      <c r="CH68" s="865"/>
      <c r="CI68" s="866"/>
      <c r="CJ68" s="866"/>
      <c r="CK68" s="866"/>
      <c r="CL68" s="867"/>
      <c r="CM68" s="865"/>
      <c r="CN68" s="866"/>
      <c r="CO68" s="866"/>
      <c r="CP68" s="866"/>
      <c r="CQ68" s="867"/>
      <c r="CR68" s="865"/>
      <c r="CS68" s="866"/>
      <c r="CT68" s="866"/>
      <c r="CU68" s="866"/>
      <c r="CV68" s="867"/>
      <c r="CW68" s="865"/>
      <c r="CX68" s="866"/>
      <c r="CY68" s="866"/>
      <c r="CZ68" s="866"/>
      <c r="DA68" s="867"/>
      <c r="DB68" s="865"/>
      <c r="DC68" s="866"/>
      <c r="DD68" s="866"/>
      <c r="DE68" s="866"/>
      <c r="DF68" s="867"/>
      <c r="DG68" s="865"/>
      <c r="DH68" s="866"/>
      <c r="DI68" s="866"/>
      <c r="DJ68" s="866"/>
      <c r="DK68" s="867"/>
      <c r="DL68" s="865"/>
      <c r="DM68" s="866"/>
      <c r="DN68" s="866"/>
      <c r="DO68" s="866"/>
      <c r="DP68" s="867"/>
      <c r="DQ68" s="865"/>
      <c r="DR68" s="866"/>
      <c r="DS68" s="866"/>
      <c r="DT68" s="866"/>
      <c r="DU68" s="867"/>
      <c r="DV68" s="862"/>
      <c r="DW68" s="863"/>
      <c r="DX68" s="863"/>
      <c r="DY68" s="863"/>
      <c r="DZ68" s="864"/>
      <c r="EA68" s="226"/>
    </row>
    <row r="69" spans="1:131" ht="26.25" customHeight="1" x14ac:dyDescent="0.2">
      <c r="A69" s="234">
        <v>2</v>
      </c>
      <c r="B69" s="876" t="s">
        <v>588</v>
      </c>
      <c r="C69" s="877"/>
      <c r="D69" s="877"/>
      <c r="E69" s="877"/>
      <c r="F69" s="877"/>
      <c r="G69" s="877"/>
      <c r="H69" s="877"/>
      <c r="I69" s="877"/>
      <c r="J69" s="877"/>
      <c r="K69" s="877"/>
      <c r="L69" s="877"/>
      <c r="M69" s="877"/>
      <c r="N69" s="877"/>
      <c r="O69" s="877"/>
      <c r="P69" s="878"/>
      <c r="Q69" s="879">
        <v>85</v>
      </c>
      <c r="R69" s="830"/>
      <c r="S69" s="830"/>
      <c r="T69" s="830"/>
      <c r="U69" s="830"/>
      <c r="V69" s="830">
        <v>71</v>
      </c>
      <c r="W69" s="830"/>
      <c r="X69" s="830"/>
      <c r="Y69" s="830"/>
      <c r="Z69" s="830"/>
      <c r="AA69" s="830">
        <v>14</v>
      </c>
      <c r="AB69" s="830"/>
      <c r="AC69" s="830"/>
      <c r="AD69" s="830"/>
      <c r="AE69" s="830"/>
      <c r="AF69" s="830">
        <v>14</v>
      </c>
      <c r="AG69" s="830"/>
      <c r="AH69" s="830"/>
      <c r="AI69" s="830"/>
      <c r="AJ69" s="830"/>
      <c r="AK69" s="830" t="s">
        <v>523</v>
      </c>
      <c r="AL69" s="830"/>
      <c r="AM69" s="830"/>
      <c r="AN69" s="830"/>
      <c r="AO69" s="830"/>
      <c r="AP69" s="830" t="s">
        <v>523</v>
      </c>
      <c r="AQ69" s="830"/>
      <c r="AR69" s="830"/>
      <c r="AS69" s="830"/>
      <c r="AT69" s="830"/>
      <c r="AU69" s="830" t="s">
        <v>523</v>
      </c>
      <c r="AV69" s="830"/>
      <c r="AW69" s="830"/>
      <c r="AX69" s="830"/>
      <c r="AY69" s="830"/>
      <c r="AZ69" s="834"/>
      <c r="BA69" s="834"/>
      <c r="BB69" s="834"/>
      <c r="BC69" s="834"/>
      <c r="BD69" s="835"/>
      <c r="BE69" s="237"/>
      <c r="BF69" s="237"/>
      <c r="BG69" s="237"/>
      <c r="BH69" s="237"/>
      <c r="BI69" s="237"/>
      <c r="BJ69" s="237"/>
      <c r="BK69" s="237"/>
      <c r="BL69" s="237"/>
      <c r="BM69" s="237"/>
      <c r="BN69" s="237"/>
      <c r="BO69" s="237"/>
      <c r="BP69" s="237"/>
      <c r="BQ69" s="234">
        <v>63</v>
      </c>
      <c r="BR69" s="239"/>
      <c r="BS69" s="862"/>
      <c r="BT69" s="863"/>
      <c r="BU69" s="863"/>
      <c r="BV69" s="863"/>
      <c r="BW69" s="863"/>
      <c r="BX69" s="863"/>
      <c r="BY69" s="863"/>
      <c r="BZ69" s="863"/>
      <c r="CA69" s="863"/>
      <c r="CB69" s="863"/>
      <c r="CC69" s="863"/>
      <c r="CD69" s="863"/>
      <c r="CE69" s="863"/>
      <c r="CF69" s="863"/>
      <c r="CG69" s="868"/>
      <c r="CH69" s="865"/>
      <c r="CI69" s="866"/>
      <c r="CJ69" s="866"/>
      <c r="CK69" s="866"/>
      <c r="CL69" s="867"/>
      <c r="CM69" s="865"/>
      <c r="CN69" s="866"/>
      <c r="CO69" s="866"/>
      <c r="CP69" s="866"/>
      <c r="CQ69" s="867"/>
      <c r="CR69" s="865"/>
      <c r="CS69" s="866"/>
      <c r="CT69" s="866"/>
      <c r="CU69" s="866"/>
      <c r="CV69" s="867"/>
      <c r="CW69" s="865"/>
      <c r="CX69" s="866"/>
      <c r="CY69" s="866"/>
      <c r="CZ69" s="866"/>
      <c r="DA69" s="867"/>
      <c r="DB69" s="865"/>
      <c r="DC69" s="866"/>
      <c r="DD69" s="866"/>
      <c r="DE69" s="866"/>
      <c r="DF69" s="867"/>
      <c r="DG69" s="865"/>
      <c r="DH69" s="866"/>
      <c r="DI69" s="866"/>
      <c r="DJ69" s="866"/>
      <c r="DK69" s="867"/>
      <c r="DL69" s="865"/>
      <c r="DM69" s="866"/>
      <c r="DN69" s="866"/>
      <c r="DO69" s="866"/>
      <c r="DP69" s="867"/>
      <c r="DQ69" s="865"/>
      <c r="DR69" s="866"/>
      <c r="DS69" s="866"/>
      <c r="DT69" s="866"/>
      <c r="DU69" s="867"/>
      <c r="DV69" s="862"/>
      <c r="DW69" s="863"/>
      <c r="DX69" s="863"/>
      <c r="DY69" s="863"/>
      <c r="DZ69" s="864"/>
      <c r="EA69" s="226"/>
    </row>
    <row r="70" spans="1:131" ht="26.25" customHeight="1" x14ac:dyDescent="0.2">
      <c r="A70" s="234">
        <v>3</v>
      </c>
      <c r="B70" s="876" t="s">
        <v>589</v>
      </c>
      <c r="C70" s="877"/>
      <c r="D70" s="877"/>
      <c r="E70" s="877"/>
      <c r="F70" s="877"/>
      <c r="G70" s="877"/>
      <c r="H70" s="877"/>
      <c r="I70" s="877"/>
      <c r="J70" s="877"/>
      <c r="K70" s="877"/>
      <c r="L70" s="877"/>
      <c r="M70" s="877"/>
      <c r="N70" s="877"/>
      <c r="O70" s="877"/>
      <c r="P70" s="878"/>
      <c r="Q70" s="879">
        <v>6733</v>
      </c>
      <c r="R70" s="830"/>
      <c r="S70" s="830"/>
      <c r="T70" s="830"/>
      <c r="U70" s="830"/>
      <c r="V70" s="830">
        <v>6652</v>
      </c>
      <c r="W70" s="830"/>
      <c r="X70" s="830"/>
      <c r="Y70" s="830"/>
      <c r="Z70" s="830"/>
      <c r="AA70" s="830">
        <v>82</v>
      </c>
      <c r="AB70" s="830"/>
      <c r="AC70" s="830"/>
      <c r="AD70" s="830"/>
      <c r="AE70" s="830"/>
      <c r="AF70" s="830">
        <v>82</v>
      </c>
      <c r="AG70" s="830"/>
      <c r="AH70" s="830"/>
      <c r="AI70" s="830"/>
      <c r="AJ70" s="830"/>
      <c r="AK70" s="830" t="s">
        <v>523</v>
      </c>
      <c r="AL70" s="830"/>
      <c r="AM70" s="830"/>
      <c r="AN70" s="830"/>
      <c r="AO70" s="830"/>
      <c r="AP70" s="830" t="s">
        <v>523</v>
      </c>
      <c r="AQ70" s="830"/>
      <c r="AR70" s="830"/>
      <c r="AS70" s="830"/>
      <c r="AT70" s="830"/>
      <c r="AU70" s="830" t="s">
        <v>523</v>
      </c>
      <c r="AV70" s="830"/>
      <c r="AW70" s="830"/>
      <c r="AX70" s="830"/>
      <c r="AY70" s="830"/>
      <c r="AZ70" s="834"/>
      <c r="BA70" s="834"/>
      <c r="BB70" s="834"/>
      <c r="BC70" s="834"/>
      <c r="BD70" s="835"/>
      <c r="BE70" s="237"/>
      <c r="BF70" s="237"/>
      <c r="BG70" s="237"/>
      <c r="BH70" s="237"/>
      <c r="BI70" s="237"/>
      <c r="BJ70" s="237"/>
      <c r="BK70" s="237"/>
      <c r="BL70" s="237"/>
      <c r="BM70" s="237"/>
      <c r="BN70" s="237"/>
      <c r="BO70" s="237"/>
      <c r="BP70" s="237"/>
      <c r="BQ70" s="234">
        <v>64</v>
      </c>
      <c r="BR70" s="239"/>
      <c r="BS70" s="862"/>
      <c r="BT70" s="863"/>
      <c r="BU70" s="863"/>
      <c r="BV70" s="863"/>
      <c r="BW70" s="863"/>
      <c r="BX70" s="863"/>
      <c r="BY70" s="863"/>
      <c r="BZ70" s="863"/>
      <c r="CA70" s="863"/>
      <c r="CB70" s="863"/>
      <c r="CC70" s="863"/>
      <c r="CD70" s="863"/>
      <c r="CE70" s="863"/>
      <c r="CF70" s="863"/>
      <c r="CG70" s="868"/>
      <c r="CH70" s="865"/>
      <c r="CI70" s="866"/>
      <c r="CJ70" s="866"/>
      <c r="CK70" s="866"/>
      <c r="CL70" s="867"/>
      <c r="CM70" s="865"/>
      <c r="CN70" s="866"/>
      <c r="CO70" s="866"/>
      <c r="CP70" s="866"/>
      <c r="CQ70" s="867"/>
      <c r="CR70" s="865"/>
      <c r="CS70" s="866"/>
      <c r="CT70" s="866"/>
      <c r="CU70" s="866"/>
      <c r="CV70" s="867"/>
      <c r="CW70" s="865"/>
      <c r="CX70" s="866"/>
      <c r="CY70" s="866"/>
      <c r="CZ70" s="866"/>
      <c r="DA70" s="867"/>
      <c r="DB70" s="865"/>
      <c r="DC70" s="866"/>
      <c r="DD70" s="866"/>
      <c r="DE70" s="866"/>
      <c r="DF70" s="867"/>
      <c r="DG70" s="865"/>
      <c r="DH70" s="866"/>
      <c r="DI70" s="866"/>
      <c r="DJ70" s="866"/>
      <c r="DK70" s="867"/>
      <c r="DL70" s="865"/>
      <c r="DM70" s="866"/>
      <c r="DN70" s="866"/>
      <c r="DO70" s="866"/>
      <c r="DP70" s="867"/>
      <c r="DQ70" s="865"/>
      <c r="DR70" s="866"/>
      <c r="DS70" s="866"/>
      <c r="DT70" s="866"/>
      <c r="DU70" s="867"/>
      <c r="DV70" s="862"/>
      <c r="DW70" s="863"/>
      <c r="DX70" s="863"/>
      <c r="DY70" s="863"/>
      <c r="DZ70" s="864"/>
      <c r="EA70" s="226"/>
    </row>
    <row r="71" spans="1:131" ht="26.25" customHeight="1" x14ac:dyDescent="0.2">
      <c r="A71" s="234">
        <v>4</v>
      </c>
      <c r="B71" s="876" t="s">
        <v>590</v>
      </c>
      <c r="C71" s="877"/>
      <c r="D71" s="877"/>
      <c r="E71" s="877"/>
      <c r="F71" s="877"/>
      <c r="G71" s="877"/>
      <c r="H71" s="877"/>
      <c r="I71" s="877"/>
      <c r="J71" s="877"/>
      <c r="K71" s="877"/>
      <c r="L71" s="877"/>
      <c r="M71" s="877"/>
      <c r="N71" s="877"/>
      <c r="O71" s="877"/>
      <c r="P71" s="878"/>
      <c r="Q71" s="879">
        <v>3695</v>
      </c>
      <c r="R71" s="830"/>
      <c r="S71" s="830"/>
      <c r="T71" s="830"/>
      <c r="U71" s="830"/>
      <c r="V71" s="830">
        <v>3659</v>
      </c>
      <c r="W71" s="830"/>
      <c r="X71" s="830"/>
      <c r="Y71" s="830"/>
      <c r="Z71" s="830"/>
      <c r="AA71" s="830">
        <v>36</v>
      </c>
      <c r="AB71" s="830"/>
      <c r="AC71" s="830"/>
      <c r="AD71" s="830"/>
      <c r="AE71" s="830"/>
      <c r="AF71" s="830">
        <v>36</v>
      </c>
      <c r="AG71" s="830"/>
      <c r="AH71" s="830"/>
      <c r="AI71" s="830"/>
      <c r="AJ71" s="830"/>
      <c r="AK71" s="830" t="s">
        <v>587</v>
      </c>
      <c r="AL71" s="830"/>
      <c r="AM71" s="830"/>
      <c r="AN71" s="830"/>
      <c r="AO71" s="830"/>
      <c r="AP71" s="830">
        <v>12655</v>
      </c>
      <c r="AQ71" s="830"/>
      <c r="AR71" s="830"/>
      <c r="AS71" s="830"/>
      <c r="AT71" s="830"/>
      <c r="AU71" s="830">
        <v>419</v>
      </c>
      <c r="AV71" s="830"/>
      <c r="AW71" s="830"/>
      <c r="AX71" s="830"/>
      <c r="AY71" s="830"/>
      <c r="AZ71" s="834"/>
      <c r="BA71" s="834"/>
      <c r="BB71" s="834"/>
      <c r="BC71" s="834"/>
      <c r="BD71" s="835"/>
      <c r="BE71" s="237"/>
      <c r="BF71" s="237"/>
      <c r="BG71" s="237"/>
      <c r="BH71" s="237"/>
      <c r="BI71" s="237"/>
      <c r="BJ71" s="237"/>
      <c r="BK71" s="237"/>
      <c r="BL71" s="237"/>
      <c r="BM71" s="237"/>
      <c r="BN71" s="237"/>
      <c r="BO71" s="237"/>
      <c r="BP71" s="237"/>
      <c r="BQ71" s="234">
        <v>65</v>
      </c>
      <c r="BR71" s="239"/>
      <c r="BS71" s="862"/>
      <c r="BT71" s="863"/>
      <c r="BU71" s="863"/>
      <c r="BV71" s="863"/>
      <c r="BW71" s="863"/>
      <c r="BX71" s="863"/>
      <c r="BY71" s="863"/>
      <c r="BZ71" s="863"/>
      <c r="CA71" s="863"/>
      <c r="CB71" s="863"/>
      <c r="CC71" s="863"/>
      <c r="CD71" s="863"/>
      <c r="CE71" s="863"/>
      <c r="CF71" s="863"/>
      <c r="CG71" s="868"/>
      <c r="CH71" s="865"/>
      <c r="CI71" s="866"/>
      <c r="CJ71" s="866"/>
      <c r="CK71" s="866"/>
      <c r="CL71" s="867"/>
      <c r="CM71" s="865"/>
      <c r="CN71" s="866"/>
      <c r="CO71" s="866"/>
      <c r="CP71" s="866"/>
      <c r="CQ71" s="867"/>
      <c r="CR71" s="865"/>
      <c r="CS71" s="866"/>
      <c r="CT71" s="866"/>
      <c r="CU71" s="866"/>
      <c r="CV71" s="867"/>
      <c r="CW71" s="865"/>
      <c r="CX71" s="866"/>
      <c r="CY71" s="866"/>
      <c r="CZ71" s="866"/>
      <c r="DA71" s="867"/>
      <c r="DB71" s="865"/>
      <c r="DC71" s="866"/>
      <c r="DD71" s="866"/>
      <c r="DE71" s="866"/>
      <c r="DF71" s="867"/>
      <c r="DG71" s="865"/>
      <c r="DH71" s="866"/>
      <c r="DI71" s="866"/>
      <c r="DJ71" s="866"/>
      <c r="DK71" s="867"/>
      <c r="DL71" s="865"/>
      <c r="DM71" s="866"/>
      <c r="DN71" s="866"/>
      <c r="DO71" s="866"/>
      <c r="DP71" s="867"/>
      <c r="DQ71" s="865"/>
      <c r="DR71" s="866"/>
      <c r="DS71" s="866"/>
      <c r="DT71" s="866"/>
      <c r="DU71" s="867"/>
      <c r="DV71" s="862"/>
      <c r="DW71" s="863"/>
      <c r="DX71" s="863"/>
      <c r="DY71" s="863"/>
      <c r="DZ71" s="864"/>
      <c r="EA71" s="226"/>
    </row>
    <row r="72" spans="1:131" ht="26.25" customHeight="1" x14ac:dyDescent="0.2">
      <c r="A72" s="234">
        <v>5</v>
      </c>
      <c r="B72" s="876" t="s">
        <v>591</v>
      </c>
      <c r="C72" s="877"/>
      <c r="D72" s="877"/>
      <c r="E72" s="877"/>
      <c r="F72" s="877"/>
      <c r="G72" s="877"/>
      <c r="H72" s="877"/>
      <c r="I72" s="877"/>
      <c r="J72" s="877"/>
      <c r="K72" s="877"/>
      <c r="L72" s="877"/>
      <c r="M72" s="877"/>
      <c r="N72" s="877"/>
      <c r="O72" s="877"/>
      <c r="P72" s="878"/>
      <c r="Q72" s="879">
        <v>259</v>
      </c>
      <c r="R72" s="830"/>
      <c r="S72" s="830"/>
      <c r="T72" s="830"/>
      <c r="U72" s="830"/>
      <c r="V72" s="830">
        <v>167</v>
      </c>
      <c r="W72" s="830"/>
      <c r="X72" s="830"/>
      <c r="Y72" s="830"/>
      <c r="Z72" s="830"/>
      <c r="AA72" s="830">
        <v>92</v>
      </c>
      <c r="AB72" s="830"/>
      <c r="AC72" s="830"/>
      <c r="AD72" s="830"/>
      <c r="AE72" s="830"/>
      <c r="AF72" s="830">
        <v>92</v>
      </c>
      <c r="AG72" s="830"/>
      <c r="AH72" s="830"/>
      <c r="AI72" s="830"/>
      <c r="AJ72" s="830"/>
      <c r="AK72" s="830" t="s">
        <v>523</v>
      </c>
      <c r="AL72" s="830"/>
      <c r="AM72" s="830"/>
      <c r="AN72" s="830"/>
      <c r="AO72" s="830"/>
      <c r="AP72" s="830" t="s">
        <v>523</v>
      </c>
      <c r="AQ72" s="830"/>
      <c r="AR72" s="830"/>
      <c r="AS72" s="830"/>
      <c r="AT72" s="830"/>
      <c r="AU72" s="830" t="s">
        <v>523</v>
      </c>
      <c r="AV72" s="830"/>
      <c r="AW72" s="830"/>
      <c r="AX72" s="830"/>
      <c r="AY72" s="830"/>
      <c r="AZ72" s="834"/>
      <c r="BA72" s="834"/>
      <c r="BB72" s="834"/>
      <c r="BC72" s="834"/>
      <c r="BD72" s="835"/>
      <c r="BE72" s="237"/>
      <c r="BF72" s="237"/>
      <c r="BG72" s="237"/>
      <c r="BH72" s="237"/>
      <c r="BI72" s="237"/>
      <c r="BJ72" s="237"/>
      <c r="BK72" s="237"/>
      <c r="BL72" s="237"/>
      <c r="BM72" s="237"/>
      <c r="BN72" s="237"/>
      <c r="BO72" s="237"/>
      <c r="BP72" s="237"/>
      <c r="BQ72" s="234">
        <v>66</v>
      </c>
      <c r="BR72" s="239"/>
      <c r="BS72" s="862"/>
      <c r="BT72" s="863"/>
      <c r="BU72" s="863"/>
      <c r="BV72" s="863"/>
      <c r="BW72" s="863"/>
      <c r="BX72" s="863"/>
      <c r="BY72" s="863"/>
      <c r="BZ72" s="863"/>
      <c r="CA72" s="863"/>
      <c r="CB72" s="863"/>
      <c r="CC72" s="863"/>
      <c r="CD72" s="863"/>
      <c r="CE72" s="863"/>
      <c r="CF72" s="863"/>
      <c r="CG72" s="868"/>
      <c r="CH72" s="865"/>
      <c r="CI72" s="866"/>
      <c r="CJ72" s="866"/>
      <c r="CK72" s="866"/>
      <c r="CL72" s="867"/>
      <c r="CM72" s="865"/>
      <c r="CN72" s="866"/>
      <c r="CO72" s="866"/>
      <c r="CP72" s="866"/>
      <c r="CQ72" s="867"/>
      <c r="CR72" s="865"/>
      <c r="CS72" s="866"/>
      <c r="CT72" s="866"/>
      <c r="CU72" s="866"/>
      <c r="CV72" s="867"/>
      <c r="CW72" s="865"/>
      <c r="CX72" s="866"/>
      <c r="CY72" s="866"/>
      <c r="CZ72" s="866"/>
      <c r="DA72" s="867"/>
      <c r="DB72" s="865"/>
      <c r="DC72" s="866"/>
      <c r="DD72" s="866"/>
      <c r="DE72" s="866"/>
      <c r="DF72" s="867"/>
      <c r="DG72" s="865"/>
      <c r="DH72" s="866"/>
      <c r="DI72" s="866"/>
      <c r="DJ72" s="866"/>
      <c r="DK72" s="867"/>
      <c r="DL72" s="865"/>
      <c r="DM72" s="866"/>
      <c r="DN72" s="866"/>
      <c r="DO72" s="866"/>
      <c r="DP72" s="867"/>
      <c r="DQ72" s="865"/>
      <c r="DR72" s="866"/>
      <c r="DS72" s="866"/>
      <c r="DT72" s="866"/>
      <c r="DU72" s="867"/>
      <c r="DV72" s="862"/>
      <c r="DW72" s="863"/>
      <c r="DX72" s="863"/>
      <c r="DY72" s="863"/>
      <c r="DZ72" s="864"/>
      <c r="EA72" s="226"/>
    </row>
    <row r="73" spans="1:131" ht="26.25" customHeight="1" x14ac:dyDescent="0.2">
      <c r="A73" s="234">
        <v>6</v>
      </c>
      <c r="B73" s="876" t="s">
        <v>592</v>
      </c>
      <c r="C73" s="877"/>
      <c r="D73" s="877"/>
      <c r="E73" s="877"/>
      <c r="F73" s="877"/>
      <c r="G73" s="877"/>
      <c r="H73" s="877"/>
      <c r="I73" s="877"/>
      <c r="J73" s="877"/>
      <c r="K73" s="877"/>
      <c r="L73" s="877"/>
      <c r="M73" s="877"/>
      <c r="N73" s="877"/>
      <c r="O73" s="877"/>
      <c r="P73" s="878"/>
      <c r="Q73" s="879">
        <v>157883</v>
      </c>
      <c r="R73" s="830"/>
      <c r="S73" s="830"/>
      <c r="T73" s="830"/>
      <c r="U73" s="830"/>
      <c r="V73" s="830">
        <v>155213</v>
      </c>
      <c r="W73" s="830"/>
      <c r="X73" s="830"/>
      <c r="Y73" s="830"/>
      <c r="Z73" s="830"/>
      <c r="AA73" s="830">
        <v>2669</v>
      </c>
      <c r="AB73" s="830"/>
      <c r="AC73" s="830"/>
      <c r="AD73" s="830"/>
      <c r="AE73" s="830"/>
      <c r="AF73" s="830">
        <v>2669</v>
      </c>
      <c r="AG73" s="830"/>
      <c r="AH73" s="830"/>
      <c r="AI73" s="830"/>
      <c r="AJ73" s="830"/>
      <c r="AK73" s="830">
        <v>1728</v>
      </c>
      <c r="AL73" s="830"/>
      <c r="AM73" s="830"/>
      <c r="AN73" s="830"/>
      <c r="AO73" s="830"/>
      <c r="AP73" s="830" t="s">
        <v>523</v>
      </c>
      <c r="AQ73" s="830"/>
      <c r="AR73" s="830"/>
      <c r="AS73" s="830"/>
      <c r="AT73" s="830"/>
      <c r="AU73" s="830" t="s">
        <v>523</v>
      </c>
      <c r="AV73" s="830"/>
      <c r="AW73" s="830"/>
      <c r="AX73" s="830"/>
      <c r="AY73" s="830"/>
      <c r="AZ73" s="834"/>
      <c r="BA73" s="834"/>
      <c r="BB73" s="834"/>
      <c r="BC73" s="834"/>
      <c r="BD73" s="835"/>
      <c r="BE73" s="237"/>
      <c r="BF73" s="237"/>
      <c r="BG73" s="237"/>
      <c r="BH73" s="237"/>
      <c r="BI73" s="237"/>
      <c r="BJ73" s="237"/>
      <c r="BK73" s="237"/>
      <c r="BL73" s="237"/>
      <c r="BM73" s="237"/>
      <c r="BN73" s="237"/>
      <c r="BO73" s="237"/>
      <c r="BP73" s="237"/>
      <c r="BQ73" s="234">
        <v>67</v>
      </c>
      <c r="BR73" s="239"/>
      <c r="BS73" s="862"/>
      <c r="BT73" s="863"/>
      <c r="BU73" s="863"/>
      <c r="BV73" s="863"/>
      <c r="BW73" s="863"/>
      <c r="BX73" s="863"/>
      <c r="BY73" s="863"/>
      <c r="BZ73" s="863"/>
      <c r="CA73" s="863"/>
      <c r="CB73" s="863"/>
      <c r="CC73" s="863"/>
      <c r="CD73" s="863"/>
      <c r="CE73" s="863"/>
      <c r="CF73" s="863"/>
      <c r="CG73" s="868"/>
      <c r="CH73" s="865"/>
      <c r="CI73" s="866"/>
      <c r="CJ73" s="866"/>
      <c r="CK73" s="866"/>
      <c r="CL73" s="867"/>
      <c r="CM73" s="865"/>
      <c r="CN73" s="866"/>
      <c r="CO73" s="866"/>
      <c r="CP73" s="866"/>
      <c r="CQ73" s="867"/>
      <c r="CR73" s="865"/>
      <c r="CS73" s="866"/>
      <c r="CT73" s="866"/>
      <c r="CU73" s="866"/>
      <c r="CV73" s="867"/>
      <c r="CW73" s="865"/>
      <c r="CX73" s="866"/>
      <c r="CY73" s="866"/>
      <c r="CZ73" s="866"/>
      <c r="DA73" s="867"/>
      <c r="DB73" s="865"/>
      <c r="DC73" s="866"/>
      <c r="DD73" s="866"/>
      <c r="DE73" s="866"/>
      <c r="DF73" s="867"/>
      <c r="DG73" s="865"/>
      <c r="DH73" s="866"/>
      <c r="DI73" s="866"/>
      <c r="DJ73" s="866"/>
      <c r="DK73" s="867"/>
      <c r="DL73" s="865"/>
      <c r="DM73" s="866"/>
      <c r="DN73" s="866"/>
      <c r="DO73" s="866"/>
      <c r="DP73" s="867"/>
      <c r="DQ73" s="865"/>
      <c r="DR73" s="866"/>
      <c r="DS73" s="866"/>
      <c r="DT73" s="866"/>
      <c r="DU73" s="867"/>
      <c r="DV73" s="862"/>
      <c r="DW73" s="863"/>
      <c r="DX73" s="863"/>
      <c r="DY73" s="863"/>
      <c r="DZ73" s="864"/>
      <c r="EA73" s="226"/>
    </row>
    <row r="74" spans="1:131" ht="26.25" customHeight="1" x14ac:dyDescent="0.2">
      <c r="A74" s="234">
        <v>7</v>
      </c>
      <c r="B74" s="876" t="s">
        <v>593</v>
      </c>
      <c r="C74" s="877"/>
      <c r="D74" s="877"/>
      <c r="E74" s="877"/>
      <c r="F74" s="877"/>
      <c r="G74" s="877"/>
      <c r="H74" s="877"/>
      <c r="I74" s="877"/>
      <c r="J74" s="877"/>
      <c r="K74" s="877"/>
      <c r="L74" s="877"/>
      <c r="M74" s="877"/>
      <c r="N74" s="877"/>
      <c r="O74" s="877"/>
      <c r="P74" s="878"/>
      <c r="Q74" s="879">
        <v>597</v>
      </c>
      <c r="R74" s="830"/>
      <c r="S74" s="830"/>
      <c r="T74" s="830"/>
      <c r="U74" s="830"/>
      <c r="V74" s="830">
        <v>519</v>
      </c>
      <c r="W74" s="830"/>
      <c r="X74" s="830"/>
      <c r="Y74" s="830"/>
      <c r="Z74" s="830"/>
      <c r="AA74" s="830">
        <v>78</v>
      </c>
      <c r="AB74" s="830"/>
      <c r="AC74" s="830"/>
      <c r="AD74" s="830"/>
      <c r="AE74" s="830"/>
      <c r="AF74" s="830">
        <v>1164</v>
      </c>
      <c r="AG74" s="830"/>
      <c r="AH74" s="830"/>
      <c r="AI74" s="830"/>
      <c r="AJ74" s="830"/>
      <c r="AK74" s="830">
        <v>7</v>
      </c>
      <c r="AL74" s="830"/>
      <c r="AM74" s="830"/>
      <c r="AN74" s="830"/>
      <c r="AO74" s="830"/>
      <c r="AP74" s="830">
        <v>403</v>
      </c>
      <c r="AQ74" s="830"/>
      <c r="AR74" s="830"/>
      <c r="AS74" s="830"/>
      <c r="AT74" s="830"/>
      <c r="AU74" s="830" t="s">
        <v>587</v>
      </c>
      <c r="AV74" s="830"/>
      <c r="AW74" s="830"/>
      <c r="AX74" s="830"/>
      <c r="AY74" s="830"/>
      <c r="AZ74" s="834"/>
      <c r="BA74" s="834"/>
      <c r="BB74" s="834"/>
      <c r="BC74" s="834"/>
      <c r="BD74" s="835"/>
      <c r="BE74" s="237"/>
      <c r="BF74" s="237"/>
      <c r="BG74" s="237"/>
      <c r="BH74" s="237"/>
      <c r="BI74" s="237"/>
      <c r="BJ74" s="237"/>
      <c r="BK74" s="237"/>
      <c r="BL74" s="237"/>
      <c r="BM74" s="237"/>
      <c r="BN74" s="237"/>
      <c r="BO74" s="237"/>
      <c r="BP74" s="237"/>
      <c r="BQ74" s="234">
        <v>68</v>
      </c>
      <c r="BR74" s="239"/>
      <c r="BS74" s="862"/>
      <c r="BT74" s="863"/>
      <c r="BU74" s="863"/>
      <c r="BV74" s="863"/>
      <c r="BW74" s="863"/>
      <c r="BX74" s="863"/>
      <c r="BY74" s="863"/>
      <c r="BZ74" s="863"/>
      <c r="CA74" s="863"/>
      <c r="CB74" s="863"/>
      <c r="CC74" s="863"/>
      <c r="CD74" s="863"/>
      <c r="CE74" s="863"/>
      <c r="CF74" s="863"/>
      <c r="CG74" s="868"/>
      <c r="CH74" s="865"/>
      <c r="CI74" s="866"/>
      <c r="CJ74" s="866"/>
      <c r="CK74" s="866"/>
      <c r="CL74" s="867"/>
      <c r="CM74" s="865"/>
      <c r="CN74" s="866"/>
      <c r="CO74" s="866"/>
      <c r="CP74" s="866"/>
      <c r="CQ74" s="867"/>
      <c r="CR74" s="865"/>
      <c r="CS74" s="866"/>
      <c r="CT74" s="866"/>
      <c r="CU74" s="866"/>
      <c r="CV74" s="867"/>
      <c r="CW74" s="865"/>
      <c r="CX74" s="866"/>
      <c r="CY74" s="866"/>
      <c r="CZ74" s="866"/>
      <c r="DA74" s="867"/>
      <c r="DB74" s="865"/>
      <c r="DC74" s="866"/>
      <c r="DD74" s="866"/>
      <c r="DE74" s="866"/>
      <c r="DF74" s="867"/>
      <c r="DG74" s="865"/>
      <c r="DH74" s="866"/>
      <c r="DI74" s="866"/>
      <c r="DJ74" s="866"/>
      <c r="DK74" s="867"/>
      <c r="DL74" s="865"/>
      <c r="DM74" s="866"/>
      <c r="DN74" s="866"/>
      <c r="DO74" s="866"/>
      <c r="DP74" s="867"/>
      <c r="DQ74" s="865"/>
      <c r="DR74" s="866"/>
      <c r="DS74" s="866"/>
      <c r="DT74" s="866"/>
      <c r="DU74" s="867"/>
      <c r="DV74" s="862"/>
      <c r="DW74" s="863"/>
      <c r="DX74" s="863"/>
      <c r="DY74" s="863"/>
      <c r="DZ74" s="864"/>
      <c r="EA74" s="226"/>
    </row>
    <row r="75" spans="1:131" ht="26.25" customHeight="1" x14ac:dyDescent="0.2">
      <c r="A75" s="234">
        <v>8</v>
      </c>
      <c r="B75" s="876"/>
      <c r="C75" s="877"/>
      <c r="D75" s="877"/>
      <c r="E75" s="877"/>
      <c r="F75" s="877"/>
      <c r="G75" s="877"/>
      <c r="H75" s="877"/>
      <c r="I75" s="877"/>
      <c r="J75" s="877"/>
      <c r="K75" s="877"/>
      <c r="L75" s="877"/>
      <c r="M75" s="877"/>
      <c r="N75" s="877"/>
      <c r="O75" s="877"/>
      <c r="P75" s="878"/>
      <c r="Q75" s="880"/>
      <c r="R75" s="881"/>
      <c r="S75" s="881"/>
      <c r="T75" s="881"/>
      <c r="U75" s="836"/>
      <c r="V75" s="882"/>
      <c r="W75" s="881"/>
      <c r="X75" s="881"/>
      <c r="Y75" s="881"/>
      <c r="Z75" s="836"/>
      <c r="AA75" s="882"/>
      <c r="AB75" s="881"/>
      <c r="AC75" s="881"/>
      <c r="AD75" s="881"/>
      <c r="AE75" s="836"/>
      <c r="AF75" s="882"/>
      <c r="AG75" s="881"/>
      <c r="AH75" s="881"/>
      <c r="AI75" s="881"/>
      <c r="AJ75" s="836"/>
      <c r="AK75" s="882"/>
      <c r="AL75" s="881"/>
      <c r="AM75" s="881"/>
      <c r="AN75" s="881"/>
      <c r="AO75" s="836"/>
      <c r="AP75" s="882"/>
      <c r="AQ75" s="881"/>
      <c r="AR75" s="881"/>
      <c r="AS75" s="881"/>
      <c r="AT75" s="836"/>
      <c r="AU75" s="882"/>
      <c r="AV75" s="881"/>
      <c r="AW75" s="881"/>
      <c r="AX75" s="881"/>
      <c r="AY75" s="836"/>
      <c r="AZ75" s="834"/>
      <c r="BA75" s="834"/>
      <c r="BB75" s="834"/>
      <c r="BC75" s="834"/>
      <c r="BD75" s="835"/>
      <c r="BE75" s="237"/>
      <c r="BF75" s="237"/>
      <c r="BG75" s="237"/>
      <c r="BH75" s="237"/>
      <c r="BI75" s="237"/>
      <c r="BJ75" s="237"/>
      <c r="BK75" s="237"/>
      <c r="BL75" s="237"/>
      <c r="BM75" s="237"/>
      <c r="BN75" s="237"/>
      <c r="BO75" s="237"/>
      <c r="BP75" s="237"/>
      <c r="BQ75" s="234">
        <v>69</v>
      </c>
      <c r="BR75" s="239"/>
      <c r="BS75" s="862"/>
      <c r="BT75" s="863"/>
      <c r="BU75" s="863"/>
      <c r="BV75" s="863"/>
      <c r="BW75" s="863"/>
      <c r="BX75" s="863"/>
      <c r="BY75" s="863"/>
      <c r="BZ75" s="863"/>
      <c r="CA75" s="863"/>
      <c r="CB75" s="863"/>
      <c r="CC75" s="863"/>
      <c r="CD75" s="863"/>
      <c r="CE75" s="863"/>
      <c r="CF75" s="863"/>
      <c r="CG75" s="868"/>
      <c r="CH75" s="865"/>
      <c r="CI75" s="866"/>
      <c r="CJ75" s="866"/>
      <c r="CK75" s="866"/>
      <c r="CL75" s="867"/>
      <c r="CM75" s="865"/>
      <c r="CN75" s="866"/>
      <c r="CO75" s="866"/>
      <c r="CP75" s="866"/>
      <c r="CQ75" s="867"/>
      <c r="CR75" s="865"/>
      <c r="CS75" s="866"/>
      <c r="CT75" s="866"/>
      <c r="CU75" s="866"/>
      <c r="CV75" s="867"/>
      <c r="CW75" s="865"/>
      <c r="CX75" s="866"/>
      <c r="CY75" s="866"/>
      <c r="CZ75" s="866"/>
      <c r="DA75" s="867"/>
      <c r="DB75" s="865"/>
      <c r="DC75" s="866"/>
      <c r="DD75" s="866"/>
      <c r="DE75" s="866"/>
      <c r="DF75" s="867"/>
      <c r="DG75" s="865"/>
      <c r="DH75" s="866"/>
      <c r="DI75" s="866"/>
      <c r="DJ75" s="866"/>
      <c r="DK75" s="867"/>
      <c r="DL75" s="865"/>
      <c r="DM75" s="866"/>
      <c r="DN75" s="866"/>
      <c r="DO75" s="866"/>
      <c r="DP75" s="867"/>
      <c r="DQ75" s="865"/>
      <c r="DR75" s="866"/>
      <c r="DS75" s="866"/>
      <c r="DT75" s="866"/>
      <c r="DU75" s="867"/>
      <c r="DV75" s="862"/>
      <c r="DW75" s="863"/>
      <c r="DX75" s="863"/>
      <c r="DY75" s="863"/>
      <c r="DZ75" s="864"/>
      <c r="EA75" s="226"/>
    </row>
    <row r="76" spans="1:131" ht="26.25" customHeight="1" x14ac:dyDescent="0.2">
      <c r="A76" s="234">
        <v>9</v>
      </c>
      <c r="B76" s="876"/>
      <c r="C76" s="877"/>
      <c r="D76" s="877"/>
      <c r="E76" s="877"/>
      <c r="F76" s="877"/>
      <c r="G76" s="877"/>
      <c r="H76" s="877"/>
      <c r="I76" s="877"/>
      <c r="J76" s="877"/>
      <c r="K76" s="877"/>
      <c r="L76" s="877"/>
      <c r="M76" s="877"/>
      <c r="N76" s="877"/>
      <c r="O76" s="877"/>
      <c r="P76" s="878"/>
      <c r="Q76" s="880"/>
      <c r="R76" s="881"/>
      <c r="S76" s="881"/>
      <c r="T76" s="881"/>
      <c r="U76" s="836"/>
      <c r="V76" s="882"/>
      <c r="W76" s="881"/>
      <c r="X76" s="881"/>
      <c r="Y76" s="881"/>
      <c r="Z76" s="836"/>
      <c r="AA76" s="882"/>
      <c r="AB76" s="881"/>
      <c r="AC76" s="881"/>
      <c r="AD76" s="881"/>
      <c r="AE76" s="836"/>
      <c r="AF76" s="882"/>
      <c r="AG76" s="881"/>
      <c r="AH76" s="881"/>
      <c r="AI76" s="881"/>
      <c r="AJ76" s="836"/>
      <c r="AK76" s="882"/>
      <c r="AL76" s="881"/>
      <c r="AM76" s="881"/>
      <c r="AN76" s="881"/>
      <c r="AO76" s="836"/>
      <c r="AP76" s="882"/>
      <c r="AQ76" s="881"/>
      <c r="AR76" s="881"/>
      <c r="AS76" s="881"/>
      <c r="AT76" s="836"/>
      <c r="AU76" s="882"/>
      <c r="AV76" s="881"/>
      <c r="AW76" s="881"/>
      <c r="AX76" s="881"/>
      <c r="AY76" s="836"/>
      <c r="AZ76" s="834"/>
      <c r="BA76" s="834"/>
      <c r="BB76" s="834"/>
      <c r="BC76" s="834"/>
      <c r="BD76" s="835"/>
      <c r="BE76" s="237"/>
      <c r="BF76" s="237"/>
      <c r="BG76" s="237"/>
      <c r="BH76" s="237"/>
      <c r="BI76" s="237"/>
      <c r="BJ76" s="237"/>
      <c r="BK76" s="237"/>
      <c r="BL76" s="237"/>
      <c r="BM76" s="237"/>
      <c r="BN76" s="237"/>
      <c r="BO76" s="237"/>
      <c r="BP76" s="237"/>
      <c r="BQ76" s="234">
        <v>70</v>
      </c>
      <c r="BR76" s="239"/>
      <c r="BS76" s="862"/>
      <c r="BT76" s="863"/>
      <c r="BU76" s="863"/>
      <c r="BV76" s="863"/>
      <c r="BW76" s="863"/>
      <c r="BX76" s="863"/>
      <c r="BY76" s="863"/>
      <c r="BZ76" s="863"/>
      <c r="CA76" s="863"/>
      <c r="CB76" s="863"/>
      <c r="CC76" s="863"/>
      <c r="CD76" s="863"/>
      <c r="CE76" s="863"/>
      <c r="CF76" s="863"/>
      <c r="CG76" s="868"/>
      <c r="CH76" s="865"/>
      <c r="CI76" s="866"/>
      <c r="CJ76" s="866"/>
      <c r="CK76" s="866"/>
      <c r="CL76" s="867"/>
      <c r="CM76" s="865"/>
      <c r="CN76" s="866"/>
      <c r="CO76" s="866"/>
      <c r="CP76" s="866"/>
      <c r="CQ76" s="867"/>
      <c r="CR76" s="865"/>
      <c r="CS76" s="866"/>
      <c r="CT76" s="866"/>
      <c r="CU76" s="866"/>
      <c r="CV76" s="867"/>
      <c r="CW76" s="865"/>
      <c r="CX76" s="866"/>
      <c r="CY76" s="866"/>
      <c r="CZ76" s="866"/>
      <c r="DA76" s="867"/>
      <c r="DB76" s="865"/>
      <c r="DC76" s="866"/>
      <c r="DD76" s="866"/>
      <c r="DE76" s="866"/>
      <c r="DF76" s="867"/>
      <c r="DG76" s="865"/>
      <c r="DH76" s="866"/>
      <c r="DI76" s="866"/>
      <c r="DJ76" s="866"/>
      <c r="DK76" s="867"/>
      <c r="DL76" s="865"/>
      <c r="DM76" s="866"/>
      <c r="DN76" s="866"/>
      <c r="DO76" s="866"/>
      <c r="DP76" s="867"/>
      <c r="DQ76" s="865"/>
      <c r="DR76" s="866"/>
      <c r="DS76" s="866"/>
      <c r="DT76" s="866"/>
      <c r="DU76" s="867"/>
      <c r="DV76" s="862"/>
      <c r="DW76" s="863"/>
      <c r="DX76" s="863"/>
      <c r="DY76" s="863"/>
      <c r="DZ76" s="864"/>
      <c r="EA76" s="226"/>
    </row>
    <row r="77" spans="1:131" ht="26.25" customHeight="1" x14ac:dyDescent="0.2">
      <c r="A77" s="234">
        <v>10</v>
      </c>
      <c r="B77" s="876"/>
      <c r="C77" s="877"/>
      <c r="D77" s="877"/>
      <c r="E77" s="877"/>
      <c r="F77" s="877"/>
      <c r="G77" s="877"/>
      <c r="H77" s="877"/>
      <c r="I77" s="877"/>
      <c r="J77" s="877"/>
      <c r="K77" s="877"/>
      <c r="L77" s="877"/>
      <c r="M77" s="877"/>
      <c r="N77" s="877"/>
      <c r="O77" s="877"/>
      <c r="P77" s="878"/>
      <c r="Q77" s="880"/>
      <c r="R77" s="881"/>
      <c r="S77" s="881"/>
      <c r="T77" s="881"/>
      <c r="U77" s="836"/>
      <c r="V77" s="882"/>
      <c r="W77" s="881"/>
      <c r="X77" s="881"/>
      <c r="Y77" s="881"/>
      <c r="Z77" s="836"/>
      <c r="AA77" s="882"/>
      <c r="AB77" s="881"/>
      <c r="AC77" s="881"/>
      <c r="AD77" s="881"/>
      <c r="AE77" s="836"/>
      <c r="AF77" s="882"/>
      <c r="AG77" s="881"/>
      <c r="AH77" s="881"/>
      <c r="AI77" s="881"/>
      <c r="AJ77" s="836"/>
      <c r="AK77" s="882"/>
      <c r="AL77" s="881"/>
      <c r="AM77" s="881"/>
      <c r="AN77" s="881"/>
      <c r="AO77" s="836"/>
      <c r="AP77" s="882"/>
      <c r="AQ77" s="881"/>
      <c r="AR77" s="881"/>
      <c r="AS77" s="881"/>
      <c r="AT77" s="836"/>
      <c r="AU77" s="882"/>
      <c r="AV77" s="881"/>
      <c r="AW77" s="881"/>
      <c r="AX77" s="881"/>
      <c r="AY77" s="836"/>
      <c r="AZ77" s="834"/>
      <c r="BA77" s="834"/>
      <c r="BB77" s="834"/>
      <c r="BC77" s="834"/>
      <c r="BD77" s="835"/>
      <c r="BE77" s="237"/>
      <c r="BF77" s="237"/>
      <c r="BG77" s="237"/>
      <c r="BH77" s="237"/>
      <c r="BI77" s="237"/>
      <c r="BJ77" s="237"/>
      <c r="BK77" s="237"/>
      <c r="BL77" s="237"/>
      <c r="BM77" s="237"/>
      <c r="BN77" s="237"/>
      <c r="BO77" s="237"/>
      <c r="BP77" s="237"/>
      <c r="BQ77" s="234">
        <v>71</v>
      </c>
      <c r="BR77" s="239"/>
      <c r="BS77" s="862"/>
      <c r="BT77" s="863"/>
      <c r="BU77" s="863"/>
      <c r="BV77" s="863"/>
      <c r="BW77" s="863"/>
      <c r="BX77" s="863"/>
      <c r="BY77" s="863"/>
      <c r="BZ77" s="863"/>
      <c r="CA77" s="863"/>
      <c r="CB77" s="863"/>
      <c r="CC77" s="863"/>
      <c r="CD77" s="863"/>
      <c r="CE77" s="863"/>
      <c r="CF77" s="863"/>
      <c r="CG77" s="868"/>
      <c r="CH77" s="865"/>
      <c r="CI77" s="866"/>
      <c r="CJ77" s="866"/>
      <c r="CK77" s="866"/>
      <c r="CL77" s="867"/>
      <c r="CM77" s="865"/>
      <c r="CN77" s="866"/>
      <c r="CO77" s="866"/>
      <c r="CP77" s="866"/>
      <c r="CQ77" s="867"/>
      <c r="CR77" s="865"/>
      <c r="CS77" s="866"/>
      <c r="CT77" s="866"/>
      <c r="CU77" s="866"/>
      <c r="CV77" s="867"/>
      <c r="CW77" s="865"/>
      <c r="CX77" s="866"/>
      <c r="CY77" s="866"/>
      <c r="CZ77" s="866"/>
      <c r="DA77" s="867"/>
      <c r="DB77" s="865"/>
      <c r="DC77" s="866"/>
      <c r="DD77" s="866"/>
      <c r="DE77" s="866"/>
      <c r="DF77" s="867"/>
      <c r="DG77" s="865"/>
      <c r="DH77" s="866"/>
      <c r="DI77" s="866"/>
      <c r="DJ77" s="866"/>
      <c r="DK77" s="867"/>
      <c r="DL77" s="865"/>
      <c r="DM77" s="866"/>
      <c r="DN77" s="866"/>
      <c r="DO77" s="866"/>
      <c r="DP77" s="867"/>
      <c r="DQ77" s="865"/>
      <c r="DR77" s="866"/>
      <c r="DS77" s="866"/>
      <c r="DT77" s="866"/>
      <c r="DU77" s="867"/>
      <c r="DV77" s="862"/>
      <c r="DW77" s="863"/>
      <c r="DX77" s="863"/>
      <c r="DY77" s="863"/>
      <c r="DZ77" s="864"/>
      <c r="EA77" s="226"/>
    </row>
    <row r="78" spans="1:131" ht="26.25" customHeight="1" x14ac:dyDescent="0.2">
      <c r="A78" s="234">
        <v>11</v>
      </c>
      <c r="B78" s="876"/>
      <c r="C78" s="877"/>
      <c r="D78" s="877"/>
      <c r="E78" s="877"/>
      <c r="F78" s="877"/>
      <c r="G78" s="877"/>
      <c r="H78" s="877"/>
      <c r="I78" s="877"/>
      <c r="J78" s="877"/>
      <c r="K78" s="877"/>
      <c r="L78" s="877"/>
      <c r="M78" s="877"/>
      <c r="N78" s="877"/>
      <c r="O78" s="877"/>
      <c r="P78" s="878"/>
      <c r="Q78" s="879"/>
      <c r="R78" s="830"/>
      <c r="S78" s="830"/>
      <c r="T78" s="830"/>
      <c r="U78" s="830"/>
      <c r="V78" s="830"/>
      <c r="W78" s="830"/>
      <c r="X78" s="830"/>
      <c r="Y78" s="830"/>
      <c r="Z78" s="830"/>
      <c r="AA78" s="830"/>
      <c r="AB78" s="830"/>
      <c r="AC78" s="830"/>
      <c r="AD78" s="830"/>
      <c r="AE78" s="830"/>
      <c r="AF78" s="830"/>
      <c r="AG78" s="830"/>
      <c r="AH78" s="830"/>
      <c r="AI78" s="830"/>
      <c r="AJ78" s="830"/>
      <c r="AK78" s="830"/>
      <c r="AL78" s="830"/>
      <c r="AM78" s="830"/>
      <c r="AN78" s="830"/>
      <c r="AO78" s="830"/>
      <c r="AP78" s="830"/>
      <c r="AQ78" s="830"/>
      <c r="AR78" s="830"/>
      <c r="AS78" s="830"/>
      <c r="AT78" s="830"/>
      <c r="AU78" s="830"/>
      <c r="AV78" s="830"/>
      <c r="AW78" s="830"/>
      <c r="AX78" s="830"/>
      <c r="AY78" s="830"/>
      <c r="AZ78" s="834"/>
      <c r="BA78" s="834"/>
      <c r="BB78" s="834"/>
      <c r="BC78" s="834"/>
      <c r="BD78" s="835"/>
      <c r="BE78" s="237"/>
      <c r="BF78" s="237"/>
      <c r="BG78" s="237"/>
      <c r="BH78" s="237"/>
      <c r="BI78" s="237"/>
      <c r="BJ78" s="226"/>
      <c r="BK78" s="226"/>
      <c r="BL78" s="226"/>
      <c r="BM78" s="226"/>
      <c r="BN78" s="226"/>
      <c r="BO78" s="237"/>
      <c r="BP78" s="237"/>
      <c r="BQ78" s="234">
        <v>72</v>
      </c>
      <c r="BR78" s="239"/>
      <c r="BS78" s="862"/>
      <c r="BT78" s="863"/>
      <c r="BU78" s="863"/>
      <c r="BV78" s="863"/>
      <c r="BW78" s="863"/>
      <c r="BX78" s="863"/>
      <c r="BY78" s="863"/>
      <c r="BZ78" s="863"/>
      <c r="CA78" s="863"/>
      <c r="CB78" s="863"/>
      <c r="CC78" s="863"/>
      <c r="CD78" s="863"/>
      <c r="CE78" s="863"/>
      <c r="CF78" s="863"/>
      <c r="CG78" s="868"/>
      <c r="CH78" s="865"/>
      <c r="CI78" s="866"/>
      <c r="CJ78" s="866"/>
      <c r="CK78" s="866"/>
      <c r="CL78" s="867"/>
      <c r="CM78" s="865"/>
      <c r="CN78" s="866"/>
      <c r="CO78" s="866"/>
      <c r="CP78" s="866"/>
      <c r="CQ78" s="867"/>
      <c r="CR78" s="865"/>
      <c r="CS78" s="866"/>
      <c r="CT78" s="866"/>
      <c r="CU78" s="866"/>
      <c r="CV78" s="867"/>
      <c r="CW78" s="865"/>
      <c r="CX78" s="866"/>
      <c r="CY78" s="866"/>
      <c r="CZ78" s="866"/>
      <c r="DA78" s="867"/>
      <c r="DB78" s="865"/>
      <c r="DC78" s="866"/>
      <c r="DD78" s="866"/>
      <c r="DE78" s="866"/>
      <c r="DF78" s="867"/>
      <c r="DG78" s="865"/>
      <c r="DH78" s="866"/>
      <c r="DI78" s="866"/>
      <c r="DJ78" s="866"/>
      <c r="DK78" s="867"/>
      <c r="DL78" s="865"/>
      <c r="DM78" s="866"/>
      <c r="DN78" s="866"/>
      <c r="DO78" s="866"/>
      <c r="DP78" s="867"/>
      <c r="DQ78" s="865"/>
      <c r="DR78" s="866"/>
      <c r="DS78" s="866"/>
      <c r="DT78" s="866"/>
      <c r="DU78" s="867"/>
      <c r="DV78" s="862"/>
      <c r="DW78" s="863"/>
      <c r="DX78" s="863"/>
      <c r="DY78" s="863"/>
      <c r="DZ78" s="864"/>
      <c r="EA78" s="226"/>
    </row>
    <row r="79" spans="1:131" ht="26.25" customHeight="1" x14ac:dyDescent="0.2">
      <c r="A79" s="234">
        <v>12</v>
      </c>
      <c r="B79" s="876"/>
      <c r="C79" s="877"/>
      <c r="D79" s="877"/>
      <c r="E79" s="877"/>
      <c r="F79" s="877"/>
      <c r="G79" s="877"/>
      <c r="H79" s="877"/>
      <c r="I79" s="877"/>
      <c r="J79" s="877"/>
      <c r="K79" s="877"/>
      <c r="L79" s="877"/>
      <c r="M79" s="877"/>
      <c r="N79" s="877"/>
      <c r="O79" s="877"/>
      <c r="P79" s="878"/>
      <c r="Q79" s="879"/>
      <c r="R79" s="830"/>
      <c r="S79" s="830"/>
      <c r="T79" s="830"/>
      <c r="U79" s="830"/>
      <c r="V79" s="830"/>
      <c r="W79" s="830"/>
      <c r="X79" s="830"/>
      <c r="Y79" s="830"/>
      <c r="Z79" s="830"/>
      <c r="AA79" s="830"/>
      <c r="AB79" s="830"/>
      <c r="AC79" s="830"/>
      <c r="AD79" s="830"/>
      <c r="AE79" s="830"/>
      <c r="AF79" s="830"/>
      <c r="AG79" s="830"/>
      <c r="AH79" s="830"/>
      <c r="AI79" s="830"/>
      <c r="AJ79" s="830"/>
      <c r="AK79" s="830"/>
      <c r="AL79" s="830"/>
      <c r="AM79" s="830"/>
      <c r="AN79" s="830"/>
      <c r="AO79" s="830"/>
      <c r="AP79" s="830"/>
      <c r="AQ79" s="830"/>
      <c r="AR79" s="830"/>
      <c r="AS79" s="830"/>
      <c r="AT79" s="830"/>
      <c r="AU79" s="830"/>
      <c r="AV79" s="830"/>
      <c r="AW79" s="830"/>
      <c r="AX79" s="830"/>
      <c r="AY79" s="830"/>
      <c r="AZ79" s="834"/>
      <c r="BA79" s="834"/>
      <c r="BB79" s="834"/>
      <c r="BC79" s="834"/>
      <c r="BD79" s="835"/>
      <c r="BE79" s="237"/>
      <c r="BF79" s="237"/>
      <c r="BG79" s="237"/>
      <c r="BH79" s="237"/>
      <c r="BI79" s="237"/>
      <c r="BJ79" s="226"/>
      <c r="BK79" s="226"/>
      <c r="BL79" s="226"/>
      <c r="BM79" s="226"/>
      <c r="BN79" s="226"/>
      <c r="BO79" s="237"/>
      <c r="BP79" s="237"/>
      <c r="BQ79" s="234">
        <v>73</v>
      </c>
      <c r="BR79" s="239"/>
      <c r="BS79" s="862"/>
      <c r="BT79" s="863"/>
      <c r="BU79" s="863"/>
      <c r="BV79" s="863"/>
      <c r="BW79" s="863"/>
      <c r="BX79" s="863"/>
      <c r="BY79" s="863"/>
      <c r="BZ79" s="863"/>
      <c r="CA79" s="863"/>
      <c r="CB79" s="863"/>
      <c r="CC79" s="863"/>
      <c r="CD79" s="863"/>
      <c r="CE79" s="863"/>
      <c r="CF79" s="863"/>
      <c r="CG79" s="868"/>
      <c r="CH79" s="865"/>
      <c r="CI79" s="866"/>
      <c r="CJ79" s="866"/>
      <c r="CK79" s="866"/>
      <c r="CL79" s="867"/>
      <c r="CM79" s="865"/>
      <c r="CN79" s="866"/>
      <c r="CO79" s="866"/>
      <c r="CP79" s="866"/>
      <c r="CQ79" s="867"/>
      <c r="CR79" s="865"/>
      <c r="CS79" s="866"/>
      <c r="CT79" s="866"/>
      <c r="CU79" s="866"/>
      <c r="CV79" s="867"/>
      <c r="CW79" s="865"/>
      <c r="CX79" s="866"/>
      <c r="CY79" s="866"/>
      <c r="CZ79" s="866"/>
      <c r="DA79" s="867"/>
      <c r="DB79" s="865"/>
      <c r="DC79" s="866"/>
      <c r="DD79" s="866"/>
      <c r="DE79" s="866"/>
      <c r="DF79" s="867"/>
      <c r="DG79" s="865"/>
      <c r="DH79" s="866"/>
      <c r="DI79" s="866"/>
      <c r="DJ79" s="866"/>
      <c r="DK79" s="867"/>
      <c r="DL79" s="865"/>
      <c r="DM79" s="866"/>
      <c r="DN79" s="866"/>
      <c r="DO79" s="866"/>
      <c r="DP79" s="867"/>
      <c r="DQ79" s="865"/>
      <c r="DR79" s="866"/>
      <c r="DS79" s="866"/>
      <c r="DT79" s="866"/>
      <c r="DU79" s="867"/>
      <c r="DV79" s="862"/>
      <c r="DW79" s="863"/>
      <c r="DX79" s="863"/>
      <c r="DY79" s="863"/>
      <c r="DZ79" s="864"/>
      <c r="EA79" s="226"/>
    </row>
    <row r="80" spans="1:131" ht="26.25" customHeight="1" x14ac:dyDescent="0.2">
      <c r="A80" s="234">
        <v>13</v>
      </c>
      <c r="B80" s="876"/>
      <c r="C80" s="877"/>
      <c r="D80" s="877"/>
      <c r="E80" s="877"/>
      <c r="F80" s="877"/>
      <c r="G80" s="877"/>
      <c r="H80" s="877"/>
      <c r="I80" s="877"/>
      <c r="J80" s="877"/>
      <c r="K80" s="877"/>
      <c r="L80" s="877"/>
      <c r="M80" s="877"/>
      <c r="N80" s="877"/>
      <c r="O80" s="877"/>
      <c r="P80" s="878"/>
      <c r="Q80" s="879"/>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4"/>
      <c r="BA80" s="834"/>
      <c r="BB80" s="834"/>
      <c r="BC80" s="834"/>
      <c r="BD80" s="835"/>
      <c r="BE80" s="237"/>
      <c r="BF80" s="237"/>
      <c r="BG80" s="237"/>
      <c r="BH80" s="237"/>
      <c r="BI80" s="237"/>
      <c r="BJ80" s="237"/>
      <c r="BK80" s="237"/>
      <c r="BL80" s="237"/>
      <c r="BM80" s="237"/>
      <c r="BN80" s="237"/>
      <c r="BO80" s="237"/>
      <c r="BP80" s="237"/>
      <c r="BQ80" s="234">
        <v>74</v>
      </c>
      <c r="BR80" s="239"/>
      <c r="BS80" s="862"/>
      <c r="BT80" s="863"/>
      <c r="BU80" s="863"/>
      <c r="BV80" s="863"/>
      <c r="BW80" s="863"/>
      <c r="BX80" s="863"/>
      <c r="BY80" s="863"/>
      <c r="BZ80" s="863"/>
      <c r="CA80" s="863"/>
      <c r="CB80" s="863"/>
      <c r="CC80" s="863"/>
      <c r="CD80" s="863"/>
      <c r="CE80" s="863"/>
      <c r="CF80" s="863"/>
      <c r="CG80" s="868"/>
      <c r="CH80" s="865"/>
      <c r="CI80" s="866"/>
      <c r="CJ80" s="866"/>
      <c r="CK80" s="866"/>
      <c r="CL80" s="867"/>
      <c r="CM80" s="865"/>
      <c r="CN80" s="866"/>
      <c r="CO80" s="866"/>
      <c r="CP80" s="866"/>
      <c r="CQ80" s="867"/>
      <c r="CR80" s="865"/>
      <c r="CS80" s="866"/>
      <c r="CT80" s="866"/>
      <c r="CU80" s="866"/>
      <c r="CV80" s="867"/>
      <c r="CW80" s="865"/>
      <c r="CX80" s="866"/>
      <c r="CY80" s="866"/>
      <c r="CZ80" s="866"/>
      <c r="DA80" s="867"/>
      <c r="DB80" s="865"/>
      <c r="DC80" s="866"/>
      <c r="DD80" s="866"/>
      <c r="DE80" s="866"/>
      <c r="DF80" s="867"/>
      <c r="DG80" s="865"/>
      <c r="DH80" s="866"/>
      <c r="DI80" s="866"/>
      <c r="DJ80" s="866"/>
      <c r="DK80" s="867"/>
      <c r="DL80" s="865"/>
      <c r="DM80" s="866"/>
      <c r="DN80" s="866"/>
      <c r="DO80" s="866"/>
      <c r="DP80" s="867"/>
      <c r="DQ80" s="865"/>
      <c r="DR80" s="866"/>
      <c r="DS80" s="866"/>
      <c r="DT80" s="866"/>
      <c r="DU80" s="867"/>
      <c r="DV80" s="862"/>
      <c r="DW80" s="863"/>
      <c r="DX80" s="863"/>
      <c r="DY80" s="863"/>
      <c r="DZ80" s="864"/>
      <c r="EA80" s="226"/>
    </row>
    <row r="81" spans="1:131" ht="26.25" customHeight="1" x14ac:dyDescent="0.2">
      <c r="A81" s="234">
        <v>14</v>
      </c>
      <c r="B81" s="876"/>
      <c r="C81" s="877"/>
      <c r="D81" s="877"/>
      <c r="E81" s="877"/>
      <c r="F81" s="877"/>
      <c r="G81" s="877"/>
      <c r="H81" s="877"/>
      <c r="I81" s="877"/>
      <c r="J81" s="877"/>
      <c r="K81" s="877"/>
      <c r="L81" s="877"/>
      <c r="M81" s="877"/>
      <c r="N81" s="877"/>
      <c r="O81" s="877"/>
      <c r="P81" s="878"/>
      <c r="Q81" s="879"/>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4"/>
      <c r="BA81" s="834"/>
      <c r="BB81" s="834"/>
      <c r="BC81" s="834"/>
      <c r="BD81" s="835"/>
      <c r="BE81" s="237"/>
      <c r="BF81" s="237"/>
      <c r="BG81" s="237"/>
      <c r="BH81" s="237"/>
      <c r="BI81" s="237"/>
      <c r="BJ81" s="237"/>
      <c r="BK81" s="237"/>
      <c r="BL81" s="237"/>
      <c r="BM81" s="237"/>
      <c r="BN81" s="237"/>
      <c r="BO81" s="237"/>
      <c r="BP81" s="237"/>
      <c r="BQ81" s="234">
        <v>75</v>
      </c>
      <c r="BR81" s="239"/>
      <c r="BS81" s="862"/>
      <c r="BT81" s="863"/>
      <c r="BU81" s="863"/>
      <c r="BV81" s="863"/>
      <c r="BW81" s="863"/>
      <c r="BX81" s="863"/>
      <c r="BY81" s="863"/>
      <c r="BZ81" s="863"/>
      <c r="CA81" s="863"/>
      <c r="CB81" s="863"/>
      <c r="CC81" s="863"/>
      <c r="CD81" s="863"/>
      <c r="CE81" s="863"/>
      <c r="CF81" s="863"/>
      <c r="CG81" s="868"/>
      <c r="CH81" s="865"/>
      <c r="CI81" s="866"/>
      <c r="CJ81" s="866"/>
      <c r="CK81" s="866"/>
      <c r="CL81" s="867"/>
      <c r="CM81" s="865"/>
      <c r="CN81" s="866"/>
      <c r="CO81" s="866"/>
      <c r="CP81" s="866"/>
      <c r="CQ81" s="867"/>
      <c r="CR81" s="865"/>
      <c r="CS81" s="866"/>
      <c r="CT81" s="866"/>
      <c r="CU81" s="866"/>
      <c r="CV81" s="867"/>
      <c r="CW81" s="865"/>
      <c r="CX81" s="866"/>
      <c r="CY81" s="866"/>
      <c r="CZ81" s="866"/>
      <c r="DA81" s="867"/>
      <c r="DB81" s="865"/>
      <c r="DC81" s="866"/>
      <c r="DD81" s="866"/>
      <c r="DE81" s="866"/>
      <c r="DF81" s="867"/>
      <c r="DG81" s="865"/>
      <c r="DH81" s="866"/>
      <c r="DI81" s="866"/>
      <c r="DJ81" s="866"/>
      <c r="DK81" s="867"/>
      <c r="DL81" s="865"/>
      <c r="DM81" s="866"/>
      <c r="DN81" s="866"/>
      <c r="DO81" s="866"/>
      <c r="DP81" s="867"/>
      <c r="DQ81" s="865"/>
      <c r="DR81" s="866"/>
      <c r="DS81" s="866"/>
      <c r="DT81" s="866"/>
      <c r="DU81" s="867"/>
      <c r="DV81" s="862"/>
      <c r="DW81" s="863"/>
      <c r="DX81" s="863"/>
      <c r="DY81" s="863"/>
      <c r="DZ81" s="864"/>
      <c r="EA81" s="226"/>
    </row>
    <row r="82" spans="1:131" ht="26.25" customHeight="1" x14ac:dyDescent="0.2">
      <c r="A82" s="234">
        <v>15</v>
      </c>
      <c r="B82" s="876"/>
      <c r="C82" s="877"/>
      <c r="D82" s="877"/>
      <c r="E82" s="877"/>
      <c r="F82" s="877"/>
      <c r="G82" s="877"/>
      <c r="H82" s="877"/>
      <c r="I82" s="877"/>
      <c r="J82" s="877"/>
      <c r="K82" s="877"/>
      <c r="L82" s="877"/>
      <c r="M82" s="877"/>
      <c r="N82" s="877"/>
      <c r="O82" s="877"/>
      <c r="P82" s="878"/>
      <c r="Q82" s="879"/>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4"/>
      <c r="BA82" s="834"/>
      <c r="BB82" s="834"/>
      <c r="BC82" s="834"/>
      <c r="BD82" s="835"/>
      <c r="BE82" s="237"/>
      <c r="BF82" s="237"/>
      <c r="BG82" s="237"/>
      <c r="BH82" s="237"/>
      <c r="BI82" s="237"/>
      <c r="BJ82" s="237"/>
      <c r="BK82" s="237"/>
      <c r="BL82" s="237"/>
      <c r="BM82" s="237"/>
      <c r="BN82" s="237"/>
      <c r="BO82" s="237"/>
      <c r="BP82" s="237"/>
      <c r="BQ82" s="234">
        <v>76</v>
      </c>
      <c r="BR82" s="239"/>
      <c r="BS82" s="862"/>
      <c r="BT82" s="863"/>
      <c r="BU82" s="863"/>
      <c r="BV82" s="863"/>
      <c r="BW82" s="863"/>
      <c r="BX82" s="863"/>
      <c r="BY82" s="863"/>
      <c r="BZ82" s="863"/>
      <c r="CA82" s="863"/>
      <c r="CB82" s="863"/>
      <c r="CC82" s="863"/>
      <c r="CD82" s="863"/>
      <c r="CE82" s="863"/>
      <c r="CF82" s="863"/>
      <c r="CG82" s="868"/>
      <c r="CH82" s="865"/>
      <c r="CI82" s="866"/>
      <c r="CJ82" s="866"/>
      <c r="CK82" s="866"/>
      <c r="CL82" s="867"/>
      <c r="CM82" s="865"/>
      <c r="CN82" s="866"/>
      <c r="CO82" s="866"/>
      <c r="CP82" s="866"/>
      <c r="CQ82" s="867"/>
      <c r="CR82" s="865"/>
      <c r="CS82" s="866"/>
      <c r="CT82" s="866"/>
      <c r="CU82" s="866"/>
      <c r="CV82" s="867"/>
      <c r="CW82" s="865"/>
      <c r="CX82" s="866"/>
      <c r="CY82" s="866"/>
      <c r="CZ82" s="866"/>
      <c r="DA82" s="867"/>
      <c r="DB82" s="865"/>
      <c r="DC82" s="866"/>
      <c r="DD82" s="866"/>
      <c r="DE82" s="866"/>
      <c r="DF82" s="867"/>
      <c r="DG82" s="865"/>
      <c r="DH82" s="866"/>
      <c r="DI82" s="866"/>
      <c r="DJ82" s="866"/>
      <c r="DK82" s="867"/>
      <c r="DL82" s="865"/>
      <c r="DM82" s="866"/>
      <c r="DN82" s="866"/>
      <c r="DO82" s="866"/>
      <c r="DP82" s="867"/>
      <c r="DQ82" s="865"/>
      <c r="DR82" s="866"/>
      <c r="DS82" s="866"/>
      <c r="DT82" s="866"/>
      <c r="DU82" s="867"/>
      <c r="DV82" s="862"/>
      <c r="DW82" s="863"/>
      <c r="DX82" s="863"/>
      <c r="DY82" s="863"/>
      <c r="DZ82" s="864"/>
      <c r="EA82" s="226"/>
    </row>
    <row r="83" spans="1:131" ht="26.25" customHeight="1" x14ac:dyDescent="0.2">
      <c r="A83" s="234">
        <v>16</v>
      </c>
      <c r="B83" s="876"/>
      <c r="C83" s="877"/>
      <c r="D83" s="877"/>
      <c r="E83" s="877"/>
      <c r="F83" s="877"/>
      <c r="G83" s="877"/>
      <c r="H83" s="877"/>
      <c r="I83" s="877"/>
      <c r="J83" s="877"/>
      <c r="K83" s="877"/>
      <c r="L83" s="877"/>
      <c r="M83" s="877"/>
      <c r="N83" s="877"/>
      <c r="O83" s="877"/>
      <c r="P83" s="878"/>
      <c r="Q83" s="879"/>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4"/>
      <c r="BA83" s="834"/>
      <c r="BB83" s="834"/>
      <c r="BC83" s="834"/>
      <c r="BD83" s="835"/>
      <c r="BE83" s="237"/>
      <c r="BF83" s="237"/>
      <c r="BG83" s="237"/>
      <c r="BH83" s="237"/>
      <c r="BI83" s="237"/>
      <c r="BJ83" s="237"/>
      <c r="BK83" s="237"/>
      <c r="BL83" s="237"/>
      <c r="BM83" s="237"/>
      <c r="BN83" s="237"/>
      <c r="BO83" s="237"/>
      <c r="BP83" s="237"/>
      <c r="BQ83" s="234">
        <v>77</v>
      </c>
      <c r="BR83" s="239"/>
      <c r="BS83" s="862"/>
      <c r="BT83" s="863"/>
      <c r="BU83" s="863"/>
      <c r="BV83" s="863"/>
      <c r="BW83" s="863"/>
      <c r="BX83" s="863"/>
      <c r="BY83" s="863"/>
      <c r="BZ83" s="863"/>
      <c r="CA83" s="863"/>
      <c r="CB83" s="863"/>
      <c r="CC83" s="863"/>
      <c r="CD83" s="863"/>
      <c r="CE83" s="863"/>
      <c r="CF83" s="863"/>
      <c r="CG83" s="868"/>
      <c r="CH83" s="865"/>
      <c r="CI83" s="866"/>
      <c r="CJ83" s="866"/>
      <c r="CK83" s="866"/>
      <c r="CL83" s="867"/>
      <c r="CM83" s="865"/>
      <c r="CN83" s="866"/>
      <c r="CO83" s="866"/>
      <c r="CP83" s="866"/>
      <c r="CQ83" s="867"/>
      <c r="CR83" s="865"/>
      <c r="CS83" s="866"/>
      <c r="CT83" s="866"/>
      <c r="CU83" s="866"/>
      <c r="CV83" s="867"/>
      <c r="CW83" s="865"/>
      <c r="CX83" s="866"/>
      <c r="CY83" s="866"/>
      <c r="CZ83" s="866"/>
      <c r="DA83" s="867"/>
      <c r="DB83" s="865"/>
      <c r="DC83" s="866"/>
      <c r="DD83" s="866"/>
      <c r="DE83" s="866"/>
      <c r="DF83" s="867"/>
      <c r="DG83" s="865"/>
      <c r="DH83" s="866"/>
      <c r="DI83" s="866"/>
      <c r="DJ83" s="866"/>
      <c r="DK83" s="867"/>
      <c r="DL83" s="865"/>
      <c r="DM83" s="866"/>
      <c r="DN83" s="866"/>
      <c r="DO83" s="866"/>
      <c r="DP83" s="867"/>
      <c r="DQ83" s="865"/>
      <c r="DR83" s="866"/>
      <c r="DS83" s="866"/>
      <c r="DT83" s="866"/>
      <c r="DU83" s="867"/>
      <c r="DV83" s="862"/>
      <c r="DW83" s="863"/>
      <c r="DX83" s="863"/>
      <c r="DY83" s="863"/>
      <c r="DZ83" s="864"/>
      <c r="EA83" s="226"/>
    </row>
    <row r="84" spans="1:131" ht="26.25" customHeight="1" x14ac:dyDescent="0.2">
      <c r="A84" s="234">
        <v>17</v>
      </c>
      <c r="B84" s="876"/>
      <c r="C84" s="877"/>
      <c r="D84" s="877"/>
      <c r="E84" s="877"/>
      <c r="F84" s="877"/>
      <c r="G84" s="877"/>
      <c r="H84" s="877"/>
      <c r="I84" s="877"/>
      <c r="J84" s="877"/>
      <c r="K84" s="877"/>
      <c r="L84" s="877"/>
      <c r="M84" s="877"/>
      <c r="N84" s="877"/>
      <c r="O84" s="877"/>
      <c r="P84" s="878"/>
      <c r="Q84" s="879"/>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4"/>
      <c r="BA84" s="834"/>
      <c r="BB84" s="834"/>
      <c r="BC84" s="834"/>
      <c r="BD84" s="835"/>
      <c r="BE84" s="237"/>
      <c r="BF84" s="237"/>
      <c r="BG84" s="237"/>
      <c r="BH84" s="237"/>
      <c r="BI84" s="237"/>
      <c r="BJ84" s="237"/>
      <c r="BK84" s="237"/>
      <c r="BL84" s="237"/>
      <c r="BM84" s="237"/>
      <c r="BN84" s="237"/>
      <c r="BO84" s="237"/>
      <c r="BP84" s="237"/>
      <c r="BQ84" s="234">
        <v>78</v>
      </c>
      <c r="BR84" s="239"/>
      <c r="BS84" s="862"/>
      <c r="BT84" s="863"/>
      <c r="BU84" s="863"/>
      <c r="BV84" s="863"/>
      <c r="BW84" s="863"/>
      <c r="BX84" s="863"/>
      <c r="BY84" s="863"/>
      <c r="BZ84" s="863"/>
      <c r="CA84" s="863"/>
      <c r="CB84" s="863"/>
      <c r="CC84" s="863"/>
      <c r="CD84" s="863"/>
      <c r="CE84" s="863"/>
      <c r="CF84" s="863"/>
      <c r="CG84" s="868"/>
      <c r="CH84" s="865"/>
      <c r="CI84" s="866"/>
      <c r="CJ84" s="866"/>
      <c r="CK84" s="866"/>
      <c r="CL84" s="867"/>
      <c r="CM84" s="865"/>
      <c r="CN84" s="866"/>
      <c r="CO84" s="866"/>
      <c r="CP84" s="866"/>
      <c r="CQ84" s="867"/>
      <c r="CR84" s="865"/>
      <c r="CS84" s="866"/>
      <c r="CT84" s="866"/>
      <c r="CU84" s="866"/>
      <c r="CV84" s="867"/>
      <c r="CW84" s="865"/>
      <c r="CX84" s="866"/>
      <c r="CY84" s="866"/>
      <c r="CZ84" s="866"/>
      <c r="DA84" s="867"/>
      <c r="DB84" s="865"/>
      <c r="DC84" s="866"/>
      <c r="DD84" s="866"/>
      <c r="DE84" s="866"/>
      <c r="DF84" s="867"/>
      <c r="DG84" s="865"/>
      <c r="DH84" s="866"/>
      <c r="DI84" s="866"/>
      <c r="DJ84" s="866"/>
      <c r="DK84" s="867"/>
      <c r="DL84" s="865"/>
      <c r="DM84" s="866"/>
      <c r="DN84" s="866"/>
      <c r="DO84" s="866"/>
      <c r="DP84" s="867"/>
      <c r="DQ84" s="865"/>
      <c r="DR84" s="866"/>
      <c r="DS84" s="866"/>
      <c r="DT84" s="866"/>
      <c r="DU84" s="867"/>
      <c r="DV84" s="862"/>
      <c r="DW84" s="863"/>
      <c r="DX84" s="863"/>
      <c r="DY84" s="863"/>
      <c r="DZ84" s="864"/>
      <c r="EA84" s="226"/>
    </row>
    <row r="85" spans="1:131" ht="26.25" customHeight="1" x14ac:dyDescent="0.2">
      <c r="A85" s="234">
        <v>18</v>
      </c>
      <c r="B85" s="876"/>
      <c r="C85" s="877"/>
      <c r="D85" s="877"/>
      <c r="E85" s="877"/>
      <c r="F85" s="877"/>
      <c r="G85" s="877"/>
      <c r="H85" s="877"/>
      <c r="I85" s="877"/>
      <c r="J85" s="877"/>
      <c r="K85" s="877"/>
      <c r="L85" s="877"/>
      <c r="M85" s="877"/>
      <c r="N85" s="877"/>
      <c r="O85" s="877"/>
      <c r="P85" s="878"/>
      <c r="Q85" s="879"/>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4"/>
      <c r="BA85" s="834"/>
      <c r="BB85" s="834"/>
      <c r="BC85" s="834"/>
      <c r="BD85" s="835"/>
      <c r="BE85" s="237"/>
      <c r="BF85" s="237"/>
      <c r="BG85" s="237"/>
      <c r="BH85" s="237"/>
      <c r="BI85" s="237"/>
      <c r="BJ85" s="237"/>
      <c r="BK85" s="237"/>
      <c r="BL85" s="237"/>
      <c r="BM85" s="237"/>
      <c r="BN85" s="237"/>
      <c r="BO85" s="237"/>
      <c r="BP85" s="237"/>
      <c r="BQ85" s="234">
        <v>79</v>
      </c>
      <c r="BR85" s="239"/>
      <c r="BS85" s="862"/>
      <c r="BT85" s="863"/>
      <c r="BU85" s="863"/>
      <c r="BV85" s="863"/>
      <c r="BW85" s="863"/>
      <c r="BX85" s="863"/>
      <c r="BY85" s="863"/>
      <c r="BZ85" s="863"/>
      <c r="CA85" s="863"/>
      <c r="CB85" s="863"/>
      <c r="CC85" s="863"/>
      <c r="CD85" s="863"/>
      <c r="CE85" s="863"/>
      <c r="CF85" s="863"/>
      <c r="CG85" s="868"/>
      <c r="CH85" s="865"/>
      <c r="CI85" s="866"/>
      <c r="CJ85" s="866"/>
      <c r="CK85" s="866"/>
      <c r="CL85" s="867"/>
      <c r="CM85" s="865"/>
      <c r="CN85" s="866"/>
      <c r="CO85" s="866"/>
      <c r="CP85" s="866"/>
      <c r="CQ85" s="867"/>
      <c r="CR85" s="865"/>
      <c r="CS85" s="866"/>
      <c r="CT85" s="866"/>
      <c r="CU85" s="866"/>
      <c r="CV85" s="867"/>
      <c r="CW85" s="865"/>
      <c r="CX85" s="866"/>
      <c r="CY85" s="866"/>
      <c r="CZ85" s="866"/>
      <c r="DA85" s="867"/>
      <c r="DB85" s="865"/>
      <c r="DC85" s="866"/>
      <c r="DD85" s="866"/>
      <c r="DE85" s="866"/>
      <c r="DF85" s="867"/>
      <c r="DG85" s="865"/>
      <c r="DH85" s="866"/>
      <c r="DI85" s="866"/>
      <c r="DJ85" s="866"/>
      <c r="DK85" s="867"/>
      <c r="DL85" s="865"/>
      <c r="DM85" s="866"/>
      <c r="DN85" s="866"/>
      <c r="DO85" s="866"/>
      <c r="DP85" s="867"/>
      <c r="DQ85" s="865"/>
      <c r="DR85" s="866"/>
      <c r="DS85" s="866"/>
      <c r="DT85" s="866"/>
      <c r="DU85" s="867"/>
      <c r="DV85" s="862"/>
      <c r="DW85" s="863"/>
      <c r="DX85" s="863"/>
      <c r="DY85" s="863"/>
      <c r="DZ85" s="864"/>
      <c r="EA85" s="226"/>
    </row>
    <row r="86" spans="1:131" ht="26.25" customHeight="1" x14ac:dyDescent="0.2">
      <c r="A86" s="234">
        <v>19</v>
      </c>
      <c r="B86" s="876"/>
      <c r="C86" s="877"/>
      <c r="D86" s="877"/>
      <c r="E86" s="877"/>
      <c r="F86" s="877"/>
      <c r="G86" s="877"/>
      <c r="H86" s="877"/>
      <c r="I86" s="877"/>
      <c r="J86" s="877"/>
      <c r="K86" s="877"/>
      <c r="L86" s="877"/>
      <c r="M86" s="877"/>
      <c r="N86" s="877"/>
      <c r="O86" s="877"/>
      <c r="P86" s="878"/>
      <c r="Q86" s="879"/>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4"/>
      <c r="BA86" s="834"/>
      <c r="BB86" s="834"/>
      <c r="BC86" s="834"/>
      <c r="BD86" s="835"/>
      <c r="BE86" s="237"/>
      <c r="BF86" s="237"/>
      <c r="BG86" s="237"/>
      <c r="BH86" s="237"/>
      <c r="BI86" s="237"/>
      <c r="BJ86" s="237"/>
      <c r="BK86" s="237"/>
      <c r="BL86" s="237"/>
      <c r="BM86" s="237"/>
      <c r="BN86" s="237"/>
      <c r="BO86" s="237"/>
      <c r="BP86" s="237"/>
      <c r="BQ86" s="234">
        <v>80</v>
      </c>
      <c r="BR86" s="239"/>
      <c r="BS86" s="862"/>
      <c r="BT86" s="863"/>
      <c r="BU86" s="863"/>
      <c r="BV86" s="863"/>
      <c r="BW86" s="863"/>
      <c r="BX86" s="863"/>
      <c r="BY86" s="863"/>
      <c r="BZ86" s="863"/>
      <c r="CA86" s="863"/>
      <c r="CB86" s="863"/>
      <c r="CC86" s="863"/>
      <c r="CD86" s="863"/>
      <c r="CE86" s="863"/>
      <c r="CF86" s="863"/>
      <c r="CG86" s="868"/>
      <c r="CH86" s="865"/>
      <c r="CI86" s="866"/>
      <c r="CJ86" s="866"/>
      <c r="CK86" s="866"/>
      <c r="CL86" s="867"/>
      <c r="CM86" s="865"/>
      <c r="CN86" s="866"/>
      <c r="CO86" s="866"/>
      <c r="CP86" s="866"/>
      <c r="CQ86" s="867"/>
      <c r="CR86" s="865"/>
      <c r="CS86" s="866"/>
      <c r="CT86" s="866"/>
      <c r="CU86" s="866"/>
      <c r="CV86" s="867"/>
      <c r="CW86" s="865"/>
      <c r="CX86" s="866"/>
      <c r="CY86" s="866"/>
      <c r="CZ86" s="866"/>
      <c r="DA86" s="867"/>
      <c r="DB86" s="865"/>
      <c r="DC86" s="866"/>
      <c r="DD86" s="866"/>
      <c r="DE86" s="866"/>
      <c r="DF86" s="867"/>
      <c r="DG86" s="865"/>
      <c r="DH86" s="866"/>
      <c r="DI86" s="866"/>
      <c r="DJ86" s="866"/>
      <c r="DK86" s="867"/>
      <c r="DL86" s="865"/>
      <c r="DM86" s="866"/>
      <c r="DN86" s="866"/>
      <c r="DO86" s="866"/>
      <c r="DP86" s="867"/>
      <c r="DQ86" s="865"/>
      <c r="DR86" s="866"/>
      <c r="DS86" s="866"/>
      <c r="DT86" s="866"/>
      <c r="DU86" s="867"/>
      <c r="DV86" s="862"/>
      <c r="DW86" s="863"/>
      <c r="DX86" s="863"/>
      <c r="DY86" s="863"/>
      <c r="DZ86" s="864"/>
      <c r="EA86" s="226"/>
    </row>
    <row r="87" spans="1:131" ht="26.25" customHeight="1" x14ac:dyDescent="0.2">
      <c r="A87" s="240">
        <v>20</v>
      </c>
      <c r="B87" s="883"/>
      <c r="C87" s="884"/>
      <c r="D87" s="884"/>
      <c r="E87" s="884"/>
      <c r="F87" s="884"/>
      <c r="G87" s="884"/>
      <c r="H87" s="884"/>
      <c r="I87" s="884"/>
      <c r="J87" s="884"/>
      <c r="K87" s="884"/>
      <c r="L87" s="884"/>
      <c r="M87" s="884"/>
      <c r="N87" s="884"/>
      <c r="O87" s="884"/>
      <c r="P87" s="885"/>
      <c r="Q87" s="886"/>
      <c r="R87" s="887"/>
      <c r="S87" s="887"/>
      <c r="T87" s="887"/>
      <c r="U87" s="887"/>
      <c r="V87" s="887"/>
      <c r="W87" s="887"/>
      <c r="X87" s="887"/>
      <c r="Y87" s="887"/>
      <c r="Z87" s="887"/>
      <c r="AA87" s="887"/>
      <c r="AB87" s="887"/>
      <c r="AC87" s="887"/>
      <c r="AD87" s="887"/>
      <c r="AE87" s="887"/>
      <c r="AF87" s="887"/>
      <c r="AG87" s="887"/>
      <c r="AH87" s="887"/>
      <c r="AI87" s="887"/>
      <c r="AJ87" s="887"/>
      <c r="AK87" s="887"/>
      <c r="AL87" s="887"/>
      <c r="AM87" s="887"/>
      <c r="AN87" s="887"/>
      <c r="AO87" s="887"/>
      <c r="AP87" s="887"/>
      <c r="AQ87" s="887"/>
      <c r="AR87" s="887"/>
      <c r="AS87" s="887"/>
      <c r="AT87" s="887"/>
      <c r="AU87" s="887"/>
      <c r="AV87" s="887"/>
      <c r="AW87" s="887"/>
      <c r="AX87" s="887"/>
      <c r="AY87" s="887"/>
      <c r="AZ87" s="888"/>
      <c r="BA87" s="888"/>
      <c r="BB87" s="888"/>
      <c r="BC87" s="888"/>
      <c r="BD87" s="889"/>
      <c r="BE87" s="237"/>
      <c r="BF87" s="237"/>
      <c r="BG87" s="237"/>
      <c r="BH87" s="237"/>
      <c r="BI87" s="237"/>
      <c r="BJ87" s="237"/>
      <c r="BK87" s="237"/>
      <c r="BL87" s="237"/>
      <c r="BM87" s="237"/>
      <c r="BN87" s="237"/>
      <c r="BO87" s="237"/>
      <c r="BP87" s="237"/>
      <c r="BQ87" s="234">
        <v>81</v>
      </c>
      <c r="BR87" s="239"/>
      <c r="BS87" s="862"/>
      <c r="BT87" s="863"/>
      <c r="BU87" s="863"/>
      <c r="BV87" s="863"/>
      <c r="BW87" s="863"/>
      <c r="BX87" s="863"/>
      <c r="BY87" s="863"/>
      <c r="BZ87" s="863"/>
      <c r="CA87" s="863"/>
      <c r="CB87" s="863"/>
      <c r="CC87" s="863"/>
      <c r="CD87" s="863"/>
      <c r="CE87" s="863"/>
      <c r="CF87" s="863"/>
      <c r="CG87" s="868"/>
      <c r="CH87" s="865"/>
      <c r="CI87" s="866"/>
      <c r="CJ87" s="866"/>
      <c r="CK87" s="866"/>
      <c r="CL87" s="867"/>
      <c r="CM87" s="865"/>
      <c r="CN87" s="866"/>
      <c r="CO87" s="866"/>
      <c r="CP87" s="866"/>
      <c r="CQ87" s="867"/>
      <c r="CR87" s="865"/>
      <c r="CS87" s="866"/>
      <c r="CT87" s="866"/>
      <c r="CU87" s="866"/>
      <c r="CV87" s="867"/>
      <c r="CW87" s="865"/>
      <c r="CX87" s="866"/>
      <c r="CY87" s="866"/>
      <c r="CZ87" s="866"/>
      <c r="DA87" s="867"/>
      <c r="DB87" s="865"/>
      <c r="DC87" s="866"/>
      <c r="DD87" s="866"/>
      <c r="DE87" s="866"/>
      <c r="DF87" s="867"/>
      <c r="DG87" s="865"/>
      <c r="DH87" s="866"/>
      <c r="DI87" s="866"/>
      <c r="DJ87" s="866"/>
      <c r="DK87" s="867"/>
      <c r="DL87" s="865"/>
      <c r="DM87" s="866"/>
      <c r="DN87" s="866"/>
      <c r="DO87" s="866"/>
      <c r="DP87" s="867"/>
      <c r="DQ87" s="865"/>
      <c r="DR87" s="866"/>
      <c r="DS87" s="866"/>
      <c r="DT87" s="866"/>
      <c r="DU87" s="867"/>
      <c r="DV87" s="862"/>
      <c r="DW87" s="863"/>
      <c r="DX87" s="863"/>
      <c r="DY87" s="863"/>
      <c r="DZ87" s="864"/>
      <c r="EA87" s="226"/>
    </row>
    <row r="88" spans="1:131" ht="26.25" customHeight="1" thickBot="1" x14ac:dyDescent="0.25">
      <c r="A88" s="236" t="s">
        <v>395</v>
      </c>
      <c r="B88" s="789" t="s">
        <v>426</v>
      </c>
      <c r="C88" s="790"/>
      <c r="D88" s="790"/>
      <c r="E88" s="790"/>
      <c r="F88" s="790"/>
      <c r="G88" s="790"/>
      <c r="H88" s="790"/>
      <c r="I88" s="790"/>
      <c r="J88" s="790"/>
      <c r="K88" s="790"/>
      <c r="L88" s="790"/>
      <c r="M88" s="790"/>
      <c r="N88" s="790"/>
      <c r="O88" s="790"/>
      <c r="P88" s="791"/>
      <c r="Q88" s="843"/>
      <c r="R88" s="844"/>
      <c r="S88" s="844"/>
      <c r="T88" s="844"/>
      <c r="U88" s="844"/>
      <c r="V88" s="844"/>
      <c r="W88" s="844"/>
      <c r="X88" s="844"/>
      <c r="Y88" s="844"/>
      <c r="Z88" s="844"/>
      <c r="AA88" s="844"/>
      <c r="AB88" s="844"/>
      <c r="AC88" s="844"/>
      <c r="AD88" s="844"/>
      <c r="AE88" s="844"/>
      <c r="AF88" s="847">
        <v>4060</v>
      </c>
      <c r="AG88" s="847"/>
      <c r="AH88" s="847"/>
      <c r="AI88" s="847"/>
      <c r="AJ88" s="847"/>
      <c r="AK88" s="844"/>
      <c r="AL88" s="844"/>
      <c r="AM88" s="844"/>
      <c r="AN88" s="844"/>
      <c r="AO88" s="844"/>
      <c r="AP88" s="847">
        <v>13058</v>
      </c>
      <c r="AQ88" s="847"/>
      <c r="AR88" s="847"/>
      <c r="AS88" s="847"/>
      <c r="AT88" s="847"/>
      <c r="AU88" s="847">
        <v>419</v>
      </c>
      <c r="AV88" s="847"/>
      <c r="AW88" s="847"/>
      <c r="AX88" s="847"/>
      <c r="AY88" s="847"/>
      <c r="AZ88" s="852"/>
      <c r="BA88" s="852"/>
      <c r="BB88" s="852"/>
      <c r="BC88" s="852"/>
      <c r="BD88" s="853"/>
      <c r="BE88" s="237"/>
      <c r="BF88" s="237"/>
      <c r="BG88" s="237"/>
      <c r="BH88" s="237"/>
      <c r="BI88" s="237"/>
      <c r="BJ88" s="237"/>
      <c r="BK88" s="237"/>
      <c r="BL88" s="237"/>
      <c r="BM88" s="237"/>
      <c r="BN88" s="237"/>
      <c r="BO88" s="237"/>
      <c r="BP88" s="237"/>
      <c r="BQ88" s="234">
        <v>82</v>
      </c>
      <c r="BR88" s="239"/>
      <c r="BS88" s="862"/>
      <c r="BT88" s="863"/>
      <c r="BU88" s="863"/>
      <c r="BV88" s="863"/>
      <c r="BW88" s="863"/>
      <c r="BX88" s="863"/>
      <c r="BY88" s="863"/>
      <c r="BZ88" s="863"/>
      <c r="CA88" s="863"/>
      <c r="CB88" s="863"/>
      <c r="CC88" s="863"/>
      <c r="CD88" s="863"/>
      <c r="CE88" s="863"/>
      <c r="CF88" s="863"/>
      <c r="CG88" s="868"/>
      <c r="CH88" s="865"/>
      <c r="CI88" s="866"/>
      <c r="CJ88" s="866"/>
      <c r="CK88" s="866"/>
      <c r="CL88" s="867"/>
      <c r="CM88" s="865"/>
      <c r="CN88" s="866"/>
      <c r="CO88" s="866"/>
      <c r="CP88" s="866"/>
      <c r="CQ88" s="867"/>
      <c r="CR88" s="865"/>
      <c r="CS88" s="866"/>
      <c r="CT88" s="866"/>
      <c r="CU88" s="866"/>
      <c r="CV88" s="867"/>
      <c r="CW88" s="865"/>
      <c r="CX88" s="866"/>
      <c r="CY88" s="866"/>
      <c r="CZ88" s="866"/>
      <c r="DA88" s="867"/>
      <c r="DB88" s="865"/>
      <c r="DC88" s="866"/>
      <c r="DD88" s="866"/>
      <c r="DE88" s="866"/>
      <c r="DF88" s="867"/>
      <c r="DG88" s="865"/>
      <c r="DH88" s="866"/>
      <c r="DI88" s="866"/>
      <c r="DJ88" s="866"/>
      <c r="DK88" s="867"/>
      <c r="DL88" s="865"/>
      <c r="DM88" s="866"/>
      <c r="DN88" s="866"/>
      <c r="DO88" s="866"/>
      <c r="DP88" s="867"/>
      <c r="DQ88" s="865"/>
      <c r="DR88" s="866"/>
      <c r="DS88" s="866"/>
      <c r="DT88" s="866"/>
      <c r="DU88" s="867"/>
      <c r="DV88" s="862"/>
      <c r="DW88" s="863"/>
      <c r="DX88" s="863"/>
      <c r="DY88" s="863"/>
      <c r="DZ88" s="864"/>
      <c r="EA88" s="226"/>
    </row>
    <row r="89" spans="1:131" ht="26.25" hidden="1" customHeight="1" x14ac:dyDescent="0.2">
      <c r="A89" s="241"/>
      <c r="B89" s="242"/>
      <c r="C89" s="242"/>
      <c r="D89" s="242"/>
      <c r="E89" s="242"/>
      <c r="F89" s="242"/>
      <c r="G89" s="242"/>
      <c r="H89" s="242"/>
      <c r="I89" s="242"/>
      <c r="J89" s="242"/>
      <c r="K89" s="242"/>
      <c r="L89" s="242"/>
      <c r="M89" s="242"/>
      <c r="N89" s="242"/>
      <c r="O89" s="242"/>
      <c r="P89" s="242"/>
      <c r="Q89" s="243"/>
      <c r="R89" s="243"/>
      <c r="S89" s="243"/>
      <c r="T89" s="243"/>
      <c r="U89" s="243"/>
      <c r="V89" s="243"/>
      <c r="W89" s="243"/>
      <c r="X89" s="243"/>
      <c r="Y89" s="243"/>
      <c r="Z89" s="243"/>
      <c r="AA89" s="243"/>
      <c r="AB89" s="243"/>
      <c r="AC89" s="243"/>
      <c r="AD89" s="243"/>
      <c r="AE89" s="243"/>
      <c r="AF89" s="243"/>
      <c r="AG89" s="243"/>
      <c r="AH89" s="243"/>
      <c r="AI89" s="243"/>
      <c r="AJ89" s="243"/>
      <c r="AK89" s="243"/>
      <c r="AL89" s="243"/>
      <c r="AM89" s="243"/>
      <c r="AN89" s="243"/>
      <c r="AO89" s="243"/>
      <c r="AP89" s="243"/>
      <c r="AQ89" s="243"/>
      <c r="AR89" s="243"/>
      <c r="AS89" s="243"/>
      <c r="AT89" s="243"/>
      <c r="AU89" s="243"/>
      <c r="AV89" s="243"/>
      <c r="AW89" s="243"/>
      <c r="AX89" s="243"/>
      <c r="AY89" s="243"/>
      <c r="AZ89" s="244"/>
      <c r="BA89" s="244"/>
      <c r="BB89" s="244"/>
      <c r="BC89" s="244"/>
      <c r="BD89" s="244"/>
      <c r="BE89" s="237"/>
      <c r="BF89" s="237"/>
      <c r="BG89" s="237"/>
      <c r="BH89" s="237"/>
      <c r="BI89" s="237"/>
      <c r="BJ89" s="237"/>
      <c r="BK89" s="237"/>
      <c r="BL89" s="237"/>
      <c r="BM89" s="237"/>
      <c r="BN89" s="237"/>
      <c r="BO89" s="237"/>
      <c r="BP89" s="237"/>
      <c r="BQ89" s="234">
        <v>83</v>
      </c>
      <c r="BR89" s="239"/>
      <c r="BS89" s="862"/>
      <c r="BT89" s="863"/>
      <c r="BU89" s="863"/>
      <c r="BV89" s="863"/>
      <c r="BW89" s="863"/>
      <c r="BX89" s="863"/>
      <c r="BY89" s="863"/>
      <c r="BZ89" s="863"/>
      <c r="CA89" s="863"/>
      <c r="CB89" s="863"/>
      <c r="CC89" s="863"/>
      <c r="CD89" s="863"/>
      <c r="CE89" s="863"/>
      <c r="CF89" s="863"/>
      <c r="CG89" s="868"/>
      <c r="CH89" s="865"/>
      <c r="CI89" s="866"/>
      <c r="CJ89" s="866"/>
      <c r="CK89" s="866"/>
      <c r="CL89" s="867"/>
      <c r="CM89" s="865"/>
      <c r="CN89" s="866"/>
      <c r="CO89" s="866"/>
      <c r="CP89" s="866"/>
      <c r="CQ89" s="867"/>
      <c r="CR89" s="865"/>
      <c r="CS89" s="866"/>
      <c r="CT89" s="866"/>
      <c r="CU89" s="866"/>
      <c r="CV89" s="867"/>
      <c r="CW89" s="865"/>
      <c r="CX89" s="866"/>
      <c r="CY89" s="866"/>
      <c r="CZ89" s="866"/>
      <c r="DA89" s="867"/>
      <c r="DB89" s="865"/>
      <c r="DC89" s="866"/>
      <c r="DD89" s="866"/>
      <c r="DE89" s="866"/>
      <c r="DF89" s="867"/>
      <c r="DG89" s="865"/>
      <c r="DH89" s="866"/>
      <c r="DI89" s="866"/>
      <c r="DJ89" s="866"/>
      <c r="DK89" s="867"/>
      <c r="DL89" s="865"/>
      <c r="DM89" s="866"/>
      <c r="DN89" s="866"/>
      <c r="DO89" s="866"/>
      <c r="DP89" s="867"/>
      <c r="DQ89" s="865"/>
      <c r="DR89" s="866"/>
      <c r="DS89" s="866"/>
      <c r="DT89" s="866"/>
      <c r="DU89" s="867"/>
      <c r="DV89" s="862"/>
      <c r="DW89" s="863"/>
      <c r="DX89" s="863"/>
      <c r="DY89" s="863"/>
      <c r="DZ89" s="864"/>
      <c r="EA89" s="226"/>
    </row>
    <row r="90" spans="1:131" ht="26.25" hidden="1" customHeight="1" x14ac:dyDescent="0.2">
      <c r="A90" s="241"/>
      <c r="B90" s="242"/>
      <c r="C90" s="242"/>
      <c r="D90" s="242"/>
      <c r="E90" s="242"/>
      <c r="F90" s="242"/>
      <c r="G90" s="242"/>
      <c r="H90" s="242"/>
      <c r="I90" s="242"/>
      <c r="J90" s="242"/>
      <c r="K90" s="242"/>
      <c r="L90" s="242"/>
      <c r="M90" s="242"/>
      <c r="N90" s="242"/>
      <c r="O90" s="242"/>
      <c r="P90" s="242"/>
      <c r="Q90" s="243"/>
      <c r="R90" s="243"/>
      <c r="S90" s="243"/>
      <c r="T90" s="243"/>
      <c r="U90" s="243"/>
      <c r="V90" s="243"/>
      <c r="W90" s="243"/>
      <c r="X90" s="243"/>
      <c r="Y90" s="243"/>
      <c r="Z90" s="243"/>
      <c r="AA90" s="243"/>
      <c r="AB90" s="243"/>
      <c r="AC90" s="243"/>
      <c r="AD90" s="243"/>
      <c r="AE90" s="243"/>
      <c r="AF90" s="243"/>
      <c r="AG90" s="243"/>
      <c r="AH90" s="243"/>
      <c r="AI90" s="243"/>
      <c r="AJ90" s="243"/>
      <c r="AK90" s="243"/>
      <c r="AL90" s="243"/>
      <c r="AM90" s="243"/>
      <c r="AN90" s="243"/>
      <c r="AO90" s="243"/>
      <c r="AP90" s="243"/>
      <c r="AQ90" s="243"/>
      <c r="AR90" s="243"/>
      <c r="AS90" s="243"/>
      <c r="AT90" s="243"/>
      <c r="AU90" s="243"/>
      <c r="AV90" s="243"/>
      <c r="AW90" s="243"/>
      <c r="AX90" s="243"/>
      <c r="AY90" s="243"/>
      <c r="AZ90" s="244"/>
      <c r="BA90" s="244"/>
      <c r="BB90" s="244"/>
      <c r="BC90" s="244"/>
      <c r="BD90" s="244"/>
      <c r="BE90" s="237"/>
      <c r="BF90" s="237"/>
      <c r="BG90" s="237"/>
      <c r="BH90" s="237"/>
      <c r="BI90" s="237"/>
      <c r="BJ90" s="237"/>
      <c r="BK90" s="237"/>
      <c r="BL90" s="237"/>
      <c r="BM90" s="237"/>
      <c r="BN90" s="237"/>
      <c r="BO90" s="237"/>
      <c r="BP90" s="237"/>
      <c r="BQ90" s="234">
        <v>84</v>
      </c>
      <c r="BR90" s="239"/>
      <c r="BS90" s="862"/>
      <c r="BT90" s="863"/>
      <c r="BU90" s="863"/>
      <c r="BV90" s="863"/>
      <c r="BW90" s="863"/>
      <c r="BX90" s="863"/>
      <c r="BY90" s="863"/>
      <c r="BZ90" s="863"/>
      <c r="CA90" s="863"/>
      <c r="CB90" s="863"/>
      <c r="CC90" s="863"/>
      <c r="CD90" s="863"/>
      <c r="CE90" s="863"/>
      <c r="CF90" s="863"/>
      <c r="CG90" s="868"/>
      <c r="CH90" s="865"/>
      <c r="CI90" s="866"/>
      <c r="CJ90" s="866"/>
      <c r="CK90" s="866"/>
      <c r="CL90" s="867"/>
      <c r="CM90" s="865"/>
      <c r="CN90" s="866"/>
      <c r="CO90" s="866"/>
      <c r="CP90" s="866"/>
      <c r="CQ90" s="867"/>
      <c r="CR90" s="865"/>
      <c r="CS90" s="866"/>
      <c r="CT90" s="866"/>
      <c r="CU90" s="866"/>
      <c r="CV90" s="867"/>
      <c r="CW90" s="865"/>
      <c r="CX90" s="866"/>
      <c r="CY90" s="866"/>
      <c r="CZ90" s="866"/>
      <c r="DA90" s="867"/>
      <c r="DB90" s="865"/>
      <c r="DC90" s="866"/>
      <c r="DD90" s="866"/>
      <c r="DE90" s="866"/>
      <c r="DF90" s="867"/>
      <c r="DG90" s="865"/>
      <c r="DH90" s="866"/>
      <c r="DI90" s="866"/>
      <c r="DJ90" s="866"/>
      <c r="DK90" s="867"/>
      <c r="DL90" s="865"/>
      <c r="DM90" s="866"/>
      <c r="DN90" s="866"/>
      <c r="DO90" s="866"/>
      <c r="DP90" s="867"/>
      <c r="DQ90" s="865"/>
      <c r="DR90" s="866"/>
      <c r="DS90" s="866"/>
      <c r="DT90" s="866"/>
      <c r="DU90" s="867"/>
      <c r="DV90" s="862"/>
      <c r="DW90" s="863"/>
      <c r="DX90" s="863"/>
      <c r="DY90" s="863"/>
      <c r="DZ90" s="864"/>
      <c r="EA90" s="226"/>
    </row>
    <row r="91" spans="1:131" ht="26.25" hidden="1" customHeight="1" x14ac:dyDescent="0.2">
      <c r="A91" s="241"/>
      <c r="B91" s="242"/>
      <c r="C91" s="242"/>
      <c r="D91" s="242"/>
      <c r="E91" s="242"/>
      <c r="F91" s="242"/>
      <c r="G91" s="242"/>
      <c r="H91" s="242"/>
      <c r="I91" s="242"/>
      <c r="J91" s="242"/>
      <c r="K91" s="242"/>
      <c r="L91" s="242"/>
      <c r="M91" s="242"/>
      <c r="N91" s="242"/>
      <c r="O91" s="242"/>
      <c r="P91" s="242"/>
      <c r="Q91" s="243"/>
      <c r="R91" s="243"/>
      <c r="S91" s="243"/>
      <c r="T91" s="243"/>
      <c r="U91" s="243"/>
      <c r="V91" s="243"/>
      <c r="W91" s="243"/>
      <c r="X91" s="243"/>
      <c r="Y91" s="243"/>
      <c r="Z91" s="243"/>
      <c r="AA91" s="243"/>
      <c r="AB91" s="243"/>
      <c r="AC91" s="243"/>
      <c r="AD91" s="243"/>
      <c r="AE91" s="243"/>
      <c r="AF91" s="243"/>
      <c r="AG91" s="243"/>
      <c r="AH91" s="243"/>
      <c r="AI91" s="243"/>
      <c r="AJ91" s="243"/>
      <c r="AK91" s="243"/>
      <c r="AL91" s="243"/>
      <c r="AM91" s="243"/>
      <c r="AN91" s="243"/>
      <c r="AO91" s="243"/>
      <c r="AP91" s="243"/>
      <c r="AQ91" s="243"/>
      <c r="AR91" s="243"/>
      <c r="AS91" s="243"/>
      <c r="AT91" s="243"/>
      <c r="AU91" s="243"/>
      <c r="AV91" s="243"/>
      <c r="AW91" s="243"/>
      <c r="AX91" s="243"/>
      <c r="AY91" s="243"/>
      <c r="AZ91" s="244"/>
      <c r="BA91" s="244"/>
      <c r="BB91" s="244"/>
      <c r="BC91" s="244"/>
      <c r="BD91" s="244"/>
      <c r="BE91" s="237"/>
      <c r="BF91" s="237"/>
      <c r="BG91" s="237"/>
      <c r="BH91" s="237"/>
      <c r="BI91" s="237"/>
      <c r="BJ91" s="237"/>
      <c r="BK91" s="237"/>
      <c r="BL91" s="237"/>
      <c r="BM91" s="237"/>
      <c r="BN91" s="237"/>
      <c r="BO91" s="237"/>
      <c r="BP91" s="237"/>
      <c r="BQ91" s="234">
        <v>85</v>
      </c>
      <c r="BR91" s="239"/>
      <c r="BS91" s="862"/>
      <c r="BT91" s="863"/>
      <c r="BU91" s="863"/>
      <c r="BV91" s="863"/>
      <c r="BW91" s="863"/>
      <c r="BX91" s="863"/>
      <c r="BY91" s="863"/>
      <c r="BZ91" s="863"/>
      <c r="CA91" s="863"/>
      <c r="CB91" s="863"/>
      <c r="CC91" s="863"/>
      <c r="CD91" s="863"/>
      <c r="CE91" s="863"/>
      <c r="CF91" s="863"/>
      <c r="CG91" s="868"/>
      <c r="CH91" s="865"/>
      <c r="CI91" s="866"/>
      <c r="CJ91" s="866"/>
      <c r="CK91" s="866"/>
      <c r="CL91" s="867"/>
      <c r="CM91" s="865"/>
      <c r="CN91" s="866"/>
      <c r="CO91" s="866"/>
      <c r="CP91" s="866"/>
      <c r="CQ91" s="867"/>
      <c r="CR91" s="865"/>
      <c r="CS91" s="866"/>
      <c r="CT91" s="866"/>
      <c r="CU91" s="866"/>
      <c r="CV91" s="867"/>
      <c r="CW91" s="865"/>
      <c r="CX91" s="866"/>
      <c r="CY91" s="866"/>
      <c r="CZ91" s="866"/>
      <c r="DA91" s="867"/>
      <c r="DB91" s="865"/>
      <c r="DC91" s="866"/>
      <c r="DD91" s="866"/>
      <c r="DE91" s="866"/>
      <c r="DF91" s="867"/>
      <c r="DG91" s="865"/>
      <c r="DH91" s="866"/>
      <c r="DI91" s="866"/>
      <c r="DJ91" s="866"/>
      <c r="DK91" s="867"/>
      <c r="DL91" s="865"/>
      <c r="DM91" s="866"/>
      <c r="DN91" s="866"/>
      <c r="DO91" s="866"/>
      <c r="DP91" s="867"/>
      <c r="DQ91" s="865"/>
      <c r="DR91" s="866"/>
      <c r="DS91" s="866"/>
      <c r="DT91" s="866"/>
      <c r="DU91" s="867"/>
      <c r="DV91" s="862"/>
      <c r="DW91" s="863"/>
      <c r="DX91" s="863"/>
      <c r="DY91" s="863"/>
      <c r="DZ91" s="864"/>
      <c r="EA91" s="226"/>
    </row>
    <row r="92" spans="1:131" ht="26.25" hidden="1" customHeight="1" x14ac:dyDescent="0.2">
      <c r="A92" s="241"/>
      <c r="B92" s="242"/>
      <c r="C92" s="242"/>
      <c r="D92" s="242"/>
      <c r="E92" s="242"/>
      <c r="F92" s="242"/>
      <c r="G92" s="242"/>
      <c r="H92" s="242"/>
      <c r="I92" s="242"/>
      <c r="J92" s="242"/>
      <c r="K92" s="242"/>
      <c r="L92" s="242"/>
      <c r="M92" s="242"/>
      <c r="N92" s="242"/>
      <c r="O92" s="242"/>
      <c r="P92" s="242"/>
      <c r="Q92" s="243"/>
      <c r="R92" s="243"/>
      <c r="S92" s="243"/>
      <c r="T92" s="243"/>
      <c r="U92" s="243"/>
      <c r="V92" s="243"/>
      <c r="W92" s="243"/>
      <c r="X92" s="243"/>
      <c r="Y92" s="243"/>
      <c r="Z92" s="243"/>
      <c r="AA92" s="243"/>
      <c r="AB92" s="243"/>
      <c r="AC92" s="243"/>
      <c r="AD92" s="243"/>
      <c r="AE92" s="243"/>
      <c r="AF92" s="243"/>
      <c r="AG92" s="243"/>
      <c r="AH92" s="243"/>
      <c r="AI92" s="243"/>
      <c r="AJ92" s="243"/>
      <c r="AK92" s="243"/>
      <c r="AL92" s="243"/>
      <c r="AM92" s="243"/>
      <c r="AN92" s="243"/>
      <c r="AO92" s="243"/>
      <c r="AP92" s="243"/>
      <c r="AQ92" s="243"/>
      <c r="AR92" s="243"/>
      <c r="AS92" s="243"/>
      <c r="AT92" s="243"/>
      <c r="AU92" s="243"/>
      <c r="AV92" s="243"/>
      <c r="AW92" s="243"/>
      <c r="AX92" s="243"/>
      <c r="AY92" s="243"/>
      <c r="AZ92" s="244"/>
      <c r="BA92" s="244"/>
      <c r="BB92" s="244"/>
      <c r="BC92" s="244"/>
      <c r="BD92" s="244"/>
      <c r="BE92" s="237"/>
      <c r="BF92" s="237"/>
      <c r="BG92" s="237"/>
      <c r="BH92" s="237"/>
      <c r="BI92" s="237"/>
      <c r="BJ92" s="237"/>
      <c r="BK92" s="237"/>
      <c r="BL92" s="237"/>
      <c r="BM92" s="237"/>
      <c r="BN92" s="237"/>
      <c r="BO92" s="237"/>
      <c r="BP92" s="237"/>
      <c r="BQ92" s="234">
        <v>86</v>
      </c>
      <c r="BR92" s="239"/>
      <c r="BS92" s="862"/>
      <c r="BT92" s="863"/>
      <c r="BU92" s="863"/>
      <c r="BV92" s="863"/>
      <c r="BW92" s="863"/>
      <c r="BX92" s="863"/>
      <c r="BY92" s="863"/>
      <c r="BZ92" s="863"/>
      <c r="CA92" s="863"/>
      <c r="CB92" s="863"/>
      <c r="CC92" s="863"/>
      <c r="CD92" s="863"/>
      <c r="CE92" s="863"/>
      <c r="CF92" s="863"/>
      <c r="CG92" s="868"/>
      <c r="CH92" s="865"/>
      <c r="CI92" s="866"/>
      <c r="CJ92" s="866"/>
      <c r="CK92" s="866"/>
      <c r="CL92" s="867"/>
      <c r="CM92" s="865"/>
      <c r="CN92" s="866"/>
      <c r="CO92" s="866"/>
      <c r="CP92" s="866"/>
      <c r="CQ92" s="867"/>
      <c r="CR92" s="865"/>
      <c r="CS92" s="866"/>
      <c r="CT92" s="866"/>
      <c r="CU92" s="866"/>
      <c r="CV92" s="867"/>
      <c r="CW92" s="865"/>
      <c r="CX92" s="866"/>
      <c r="CY92" s="866"/>
      <c r="CZ92" s="866"/>
      <c r="DA92" s="867"/>
      <c r="DB92" s="865"/>
      <c r="DC92" s="866"/>
      <c r="DD92" s="866"/>
      <c r="DE92" s="866"/>
      <c r="DF92" s="867"/>
      <c r="DG92" s="865"/>
      <c r="DH92" s="866"/>
      <c r="DI92" s="866"/>
      <c r="DJ92" s="866"/>
      <c r="DK92" s="867"/>
      <c r="DL92" s="865"/>
      <c r="DM92" s="866"/>
      <c r="DN92" s="866"/>
      <c r="DO92" s="866"/>
      <c r="DP92" s="867"/>
      <c r="DQ92" s="865"/>
      <c r="DR92" s="866"/>
      <c r="DS92" s="866"/>
      <c r="DT92" s="866"/>
      <c r="DU92" s="867"/>
      <c r="DV92" s="862"/>
      <c r="DW92" s="863"/>
      <c r="DX92" s="863"/>
      <c r="DY92" s="863"/>
      <c r="DZ92" s="864"/>
      <c r="EA92" s="226"/>
    </row>
    <row r="93" spans="1:131" ht="26.25" hidden="1" customHeight="1" x14ac:dyDescent="0.2">
      <c r="A93" s="241"/>
      <c r="B93" s="242"/>
      <c r="C93" s="242"/>
      <c r="D93" s="242"/>
      <c r="E93" s="242"/>
      <c r="F93" s="242"/>
      <c r="G93" s="242"/>
      <c r="H93" s="242"/>
      <c r="I93" s="242"/>
      <c r="J93" s="242"/>
      <c r="K93" s="242"/>
      <c r="L93" s="242"/>
      <c r="M93" s="242"/>
      <c r="N93" s="242"/>
      <c r="O93" s="242"/>
      <c r="P93" s="242"/>
      <c r="Q93" s="243"/>
      <c r="R93" s="243"/>
      <c r="S93" s="243"/>
      <c r="T93" s="243"/>
      <c r="U93" s="243"/>
      <c r="V93" s="243"/>
      <c r="W93" s="243"/>
      <c r="X93" s="243"/>
      <c r="Y93" s="243"/>
      <c r="Z93" s="243"/>
      <c r="AA93" s="243"/>
      <c r="AB93" s="243"/>
      <c r="AC93" s="243"/>
      <c r="AD93" s="243"/>
      <c r="AE93" s="243"/>
      <c r="AF93" s="243"/>
      <c r="AG93" s="243"/>
      <c r="AH93" s="243"/>
      <c r="AI93" s="243"/>
      <c r="AJ93" s="243"/>
      <c r="AK93" s="243"/>
      <c r="AL93" s="243"/>
      <c r="AM93" s="243"/>
      <c r="AN93" s="243"/>
      <c r="AO93" s="243"/>
      <c r="AP93" s="243"/>
      <c r="AQ93" s="243"/>
      <c r="AR93" s="243"/>
      <c r="AS93" s="243"/>
      <c r="AT93" s="243"/>
      <c r="AU93" s="243"/>
      <c r="AV93" s="243"/>
      <c r="AW93" s="243"/>
      <c r="AX93" s="243"/>
      <c r="AY93" s="243"/>
      <c r="AZ93" s="244"/>
      <c r="BA93" s="244"/>
      <c r="BB93" s="244"/>
      <c r="BC93" s="244"/>
      <c r="BD93" s="244"/>
      <c r="BE93" s="237"/>
      <c r="BF93" s="237"/>
      <c r="BG93" s="237"/>
      <c r="BH93" s="237"/>
      <c r="BI93" s="237"/>
      <c r="BJ93" s="237"/>
      <c r="BK93" s="237"/>
      <c r="BL93" s="237"/>
      <c r="BM93" s="237"/>
      <c r="BN93" s="237"/>
      <c r="BO93" s="237"/>
      <c r="BP93" s="237"/>
      <c r="BQ93" s="234">
        <v>87</v>
      </c>
      <c r="BR93" s="239"/>
      <c r="BS93" s="862"/>
      <c r="BT93" s="863"/>
      <c r="BU93" s="863"/>
      <c r="BV93" s="863"/>
      <c r="BW93" s="863"/>
      <c r="BX93" s="863"/>
      <c r="BY93" s="863"/>
      <c r="BZ93" s="863"/>
      <c r="CA93" s="863"/>
      <c r="CB93" s="863"/>
      <c r="CC93" s="863"/>
      <c r="CD93" s="863"/>
      <c r="CE93" s="863"/>
      <c r="CF93" s="863"/>
      <c r="CG93" s="868"/>
      <c r="CH93" s="865"/>
      <c r="CI93" s="866"/>
      <c r="CJ93" s="866"/>
      <c r="CK93" s="866"/>
      <c r="CL93" s="867"/>
      <c r="CM93" s="865"/>
      <c r="CN93" s="866"/>
      <c r="CO93" s="866"/>
      <c r="CP93" s="866"/>
      <c r="CQ93" s="867"/>
      <c r="CR93" s="865"/>
      <c r="CS93" s="866"/>
      <c r="CT93" s="866"/>
      <c r="CU93" s="866"/>
      <c r="CV93" s="867"/>
      <c r="CW93" s="865"/>
      <c r="CX93" s="866"/>
      <c r="CY93" s="866"/>
      <c r="CZ93" s="866"/>
      <c r="DA93" s="867"/>
      <c r="DB93" s="865"/>
      <c r="DC93" s="866"/>
      <c r="DD93" s="866"/>
      <c r="DE93" s="866"/>
      <c r="DF93" s="867"/>
      <c r="DG93" s="865"/>
      <c r="DH93" s="866"/>
      <c r="DI93" s="866"/>
      <c r="DJ93" s="866"/>
      <c r="DK93" s="867"/>
      <c r="DL93" s="865"/>
      <c r="DM93" s="866"/>
      <c r="DN93" s="866"/>
      <c r="DO93" s="866"/>
      <c r="DP93" s="867"/>
      <c r="DQ93" s="865"/>
      <c r="DR93" s="866"/>
      <c r="DS93" s="866"/>
      <c r="DT93" s="866"/>
      <c r="DU93" s="867"/>
      <c r="DV93" s="862"/>
      <c r="DW93" s="863"/>
      <c r="DX93" s="863"/>
      <c r="DY93" s="863"/>
      <c r="DZ93" s="864"/>
      <c r="EA93" s="226"/>
    </row>
    <row r="94" spans="1:131" ht="26.25" hidden="1" customHeight="1" x14ac:dyDescent="0.2">
      <c r="A94" s="241"/>
      <c r="B94" s="242"/>
      <c r="C94" s="242"/>
      <c r="D94" s="242"/>
      <c r="E94" s="242"/>
      <c r="F94" s="242"/>
      <c r="G94" s="242"/>
      <c r="H94" s="242"/>
      <c r="I94" s="242"/>
      <c r="J94" s="242"/>
      <c r="K94" s="242"/>
      <c r="L94" s="242"/>
      <c r="M94" s="242"/>
      <c r="N94" s="242"/>
      <c r="O94" s="242"/>
      <c r="P94" s="242"/>
      <c r="Q94" s="243"/>
      <c r="R94" s="243"/>
      <c r="S94" s="243"/>
      <c r="T94" s="243"/>
      <c r="U94" s="243"/>
      <c r="V94" s="243"/>
      <c r="W94" s="243"/>
      <c r="X94" s="243"/>
      <c r="Y94" s="243"/>
      <c r="Z94" s="243"/>
      <c r="AA94" s="243"/>
      <c r="AB94" s="243"/>
      <c r="AC94" s="243"/>
      <c r="AD94" s="243"/>
      <c r="AE94" s="243"/>
      <c r="AF94" s="243"/>
      <c r="AG94" s="243"/>
      <c r="AH94" s="243"/>
      <c r="AI94" s="243"/>
      <c r="AJ94" s="243"/>
      <c r="AK94" s="243"/>
      <c r="AL94" s="243"/>
      <c r="AM94" s="243"/>
      <c r="AN94" s="243"/>
      <c r="AO94" s="243"/>
      <c r="AP94" s="243"/>
      <c r="AQ94" s="243"/>
      <c r="AR94" s="243"/>
      <c r="AS94" s="243"/>
      <c r="AT94" s="243"/>
      <c r="AU94" s="243"/>
      <c r="AV94" s="243"/>
      <c r="AW94" s="243"/>
      <c r="AX94" s="243"/>
      <c r="AY94" s="243"/>
      <c r="AZ94" s="244"/>
      <c r="BA94" s="244"/>
      <c r="BB94" s="244"/>
      <c r="BC94" s="244"/>
      <c r="BD94" s="244"/>
      <c r="BE94" s="237"/>
      <c r="BF94" s="237"/>
      <c r="BG94" s="237"/>
      <c r="BH94" s="237"/>
      <c r="BI94" s="237"/>
      <c r="BJ94" s="237"/>
      <c r="BK94" s="237"/>
      <c r="BL94" s="237"/>
      <c r="BM94" s="237"/>
      <c r="BN94" s="237"/>
      <c r="BO94" s="237"/>
      <c r="BP94" s="237"/>
      <c r="BQ94" s="234">
        <v>88</v>
      </c>
      <c r="BR94" s="239"/>
      <c r="BS94" s="862"/>
      <c r="BT94" s="863"/>
      <c r="BU94" s="863"/>
      <c r="BV94" s="863"/>
      <c r="BW94" s="863"/>
      <c r="BX94" s="863"/>
      <c r="BY94" s="863"/>
      <c r="BZ94" s="863"/>
      <c r="CA94" s="863"/>
      <c r="CB94" s="863"/>
      <c r="CC94" s="863"/>
      <c r="CD94" s="863"/>
      <c r="CE94" s="863"/>
      <c r="CF94" s="863"/>
      <c r="CG94" s="868"/>
      <c r="CH94" s="865"/>
      <c r="CI94" s="866"/>
      <c r="CJ94" s="866"/>
      <c r="CK94" s="866"/>
      <c r="CL94" s="867"/>
      <c r="CM94" s="865"/>
      <c r="CN94" s="866"/>
      <c r="CO94" s="866"/>
      <c r="CP94" s="866"/>
      <c r="CQ94" s="867"/>
      <c r="CR94" s="865"/>
      <c r="CS94" s="866"/>
      <c r="CT94" s="866"/>
      <c r="CU94" s="866"/>
      <c r="CV94" s="867"/>
      <c r="CW94" s="865"/>
      <c r="CX94" s="866"/>
      <c r="CY94" s="866"/>
      <c r="CZ94" s="866"/>
      <c r="DA94" s="867"/>
      <c r="DB94" s="865"/>
      <c r="DC94" s="866"/>
      <c r="DD94" s="866"/>
      <c r="DE94" s="866"/>
      <c r="DF94" s="867"/>
      <c r="DG94" s="865"/>
      <c r="DH94" s="866"/>
      <c r="DI94" s="866"/>
      <c r="DJ94" s="866"/>
      <c r="DK94" s="867"/>
      <c r="DL94" s="865"/>
      <c r="DM94" s="866"/>
      <c r="DN94" s="866"/>
      <c r="DO94" s="866"/>
      <c r="DP94" s="867"/>
      <c r="DQ94" s="865"/>
      <c r="DR94" s="866"/>
      <c r="DS94" s="866"/>
      <c r="DT94" s="866"/>
      <c r="DU94" s="867"/>
      <c r="DV94" s="862"/>
      <c r="DW94" s="863"/>
      <c r="DX94" s="863"/>
      <c r="DY94" s="863"/>
      <c r="DZ94" s="864"/>
      <c r="EA94" s="226"/>
    </row>
    <row r="95" spans="1:131" ht="26.25" hidden="1" customHeight="1" x14ac:dyDescent="0.2">
      <c r="A95" s="241"/>
      <c r="B95" s="242"/>
      <c r="C95" s="242"/>
      <c r="D95" s="242"/>
      <c r="E95" s="242"/>
      <c r="F95" s="242"/>
      <c r="G95" s="242"/>
      <c r="H95" s="242"/>
      <c r="I95" s="242"/>
      <c r="J95" s="242"/>
      <c r="K95" s="242"/>
      <c r="L95" s="242"/>
      <c r="M95" s="242"/>
      <c r="N95" s="242"/>
      <c r="O95" s="242"/>
      <c r="P95" s="242"/>
      <c r="Q95" s="243"/>
      <c r="R95" s="243"/>
      <c r="S95" s="243"/>
      <c r="T95" s="243"/>
      <c r="U95" s="243"/>
      <c r="V95" s="243"/>
      <c r="W95" s="243"/>
      <c r="X95" s="243"/>
      <c r="Y95" s="243"/>
      <c r="Z95" s="243"/>
      <c r="AA95" s="243"/>
      <c r="AB95" s="243"/>
      <c r="AC95" s="243"/>
      <c r="AD95" s="243"/>
      <c r="AE95" s="243"/>
      <c r="AF95" s="243"/>
      <c r="AG95" s="243"/>
      <c r="AH95" s="243"/>
      <c r="AI95" s="243"/>
      <c r="AJ95" s="243"/>
      <c r="AK95" s="243"/>
      <c r="AL95" s="243"/>
      <c r="AM95" s="243"/>
      <c r="AN95" s="243"/>
      <c r="AO95" s="243"/>
      <c r="AP95" s="243"/>
      <c r="AQ95" s="243"/>
      <c r="AR95" s="243"/>
      <c r="AS95" s="243"/>
      <c r="AT95" s="243"/>
      <c r="AU95" s="243"/>
      <c r="AV95" s="243"/>
      <c r="AW95" s="243"/>
      <c r="AX95" s="243"/>
      <c r="AY95" s="243"/>
      <c r="AZ95" s="244"/>
      <c r="BA95" s="244"/>
      <c r="BB95" s="244"/>
      <c r="BC95" s="244"/>
      <c r="BD95" s="244"/>
      <c r="BE95" s="237"/>
      <c r="BF95" s="237"/>
      <c r="BG95" s="237"/>
      <c r="BH95" s="237"/>
      <c r="BI95" s="237"/>
      <c r="BJ95" s="237"/>
      <c r="BK95" s="237"/>
      <c r="BL95" s="237"/>
      <c r="BM95" s="237"/>
      <c r="BN95" s="237"/>
      <c r="BO95" s="237"/>
      <c r="BP95" s="237"/>
      <c r="BQ95" s="234">
        <v>89</v>
      </c>
      <c r="BR95" s="239"/>
      <c r="BS95" s="862"/>
      <c r="BT95" s="863"/>
      <c r="BU95" s="863"/>
      <c r="BV95" s="863"/>
      <c r="BW95" s="863"/>
      <c r="BX95" s="863"/>
      <c r="BY95" s="863"/>
      <c r="BZ95" s="863"/>
      <c r="CA95" s="863"/>
      <c r="CB95" s="863"/>
      <c r="CC95" s="863"/>
      <c r="CD95" s="863"/>
      <c r="CE95" s="863"/>
      <c r="CF95" s="863"/>
      <c r="CG95" s="868"/>
      <c r="CH95" s="865"/>
      <c r="CI95" s="866"/>
      <c r="CJ95" s="866"/>
      <c r="CK95" s="866"/>
      <c r="CL95" s="867"/>
      <c r="CM95" s="865"/>
      <c r="CN95" s="866"/>
      <c r="CO95" s="866"/>
      <c r="CP95" s="866"/>
      <c r="CQ95" s="867"/>
      <c r="CR95" s="865"/>
      <c r="CS95" s="866"/>
      <c r="CT95" s="866"/>
      <c r="CU95" s="866"/>
      <c r="CV95" s="867"/>
      <c r="CW95" s="865"/>
      <c r="CX95" s="866"/>
      <c r="CY95" s="866"/>
      <c r="CZ95" s="866"/>
      <c r="DA95" s="867"/>
      <c r="DB95" s="865"/>
      <c r="DC95" s="866"/>
      <c r="DD95" s="866"/>
      <c r="DE95" s="866"/>
      <c r="DF95" s="867"/>
      <c r="DG95" s="865"/>
      <c r="DH95" s="866"/>
      <c r="DI95" s="866"/>
      <c r="DJ95" s="866"/>
      <c r="DK95" s="867"/>
      <c r="DL95" s="865"/>
      <c r="DM95" s="866"/>
      <c r="DN95" s="866"/>
      <c r="DO95" s="866"/>
      <c r="DP95" s="867"/>
      <c r="DQ95" s="865"/>
      <c r="DR95" s="866"/>
      <c r="DS95" s="866"/>
      <c r="DT95" s="866"/>
      <c r="DU95" s="867"/>
      <c r="DV95" s="862"/>
      <c r="DW95" s="863"/>
      <c r="DX95" s="863"/>
      <c r="DY95" s="863"/>
      <c r="DZ95" s="864"/>
      <c r="EA95" s="226"/>
    </row>
    <row r="96" spans="1:131" ht="26.25" hidden="1" customHeight="1" x14ac:dyDescent="0.2">
      <c r="A96" s="241"/>
      <c r="B96" s="242"/>
      <c r="C96" s="242"/>
      <c r="D96" s="242"/>
      <c r="E96" s="242"/>
      <c r="F96" s="242"/>
      <c r="G96" s="242"/>
      <c r="H96" s="242"/>
      <c r="I96" s="242"/>
      <c r="J96" s="242"/>
      <c r="K96" s="242"/>
      <c r="L96" s="242"/>
      <c r="M96" s="242"/>
      <c r="N96" s="242"/>
      <c r="O96" s="242"/>
      <c r="P96" s="242"/>
      <c r="Q96" s="243"/>
      <c r="R96" s="243"/>
      <c r="S96" s="243"/>
      <c r="T96" s="243"/>
      <c r="U96" s="243"/>
      <c r="V96" s="243"/>
      <c r="W96" s="243"/>
      <c r="X96" s="243"/>
      <c r="Y96" s="243"/>
      <c r="Z96" s="243"/>
      <c r="AA96" s="243"/>
      <c r="AB96" s="243"/>
      <c r="AC96" s="243"/>
      <c r="AD96" s="243"/>
      <c r="AE96" s="243"/>
      <c r="AF96" s="243"/>
      <c r="AG96" s="243"/>
      <c r="AH96" s="243"/>
      <c r="AI96" s="243"/>
      <c r="AJ96" s="243"/>
      <c r="AK96" s="243"/>
      <c r="AL96" s="243"/>
      <c r="AM96" s="243"/>
      <c r="AN96" s="243"/>
      <c r="AO96" s="243"/>
      <c r="AP96" s="243"/>
      <c r="AQ96" s="243"/>
      <c r="AR96" s="243"/>
      <c r="AS96" s="243"/>
      <c r="AT96" s="243"/>
      <c r="AU96" s="243"/>
      <c r="AV96" s="243"/>
      <c r="AW96" s="243"/>
      <c r="AX96" s="243"/>
      <c r="AY96" s="243"/>
      <c r="AZ96" s="244"/>
      <c r="BA96" s="244"/>
      <c r="BB96" s="244"/>
      <c r="BC96" s="244"/>
      <c r="BD96" s="244"/>
      <c r="BE96" s="237"/>
      <c r="BF96" s="237"/>
      <c r="BG96" s="237"/>
      <c r="BH96" s="237"/>
      <c r="BI96" s="237"/>
      <c r="BJ96" s="237"/>
      <c r="BK96" s="237"/>
      <c r="BL96" s="237"/>
      <c r="BM96" s="237"/>
      <c r="BN96" s="237"/>
      <c r="BO96" s="237"/>
      <c r="BP96" s="237"/>
      <c r="BQ96" s="234">
        <v>90</v>
      </c>
      <c r="BR96" s="239"/>
      <c r="BS96" s="862"/>
      <c r="BT96" s="863"/>
      <c r="BU96" s="863"/>
      <c r="BV96" s="863"/>
      <c r="BW96" s="863"/>
      <c r="BX96" s="863"/>
      <c r="BY96" s="863"/>
      <c r="BZ96" s="863"/>
      <c r="CA96" s="863"/>
      <c r="CB96" s="863"/>
      <c r="CC96" s="863"/>
      <c r="CD96" s="863"/>
      <c r="CE96" s="863"/>
      <c r="CF96" s="863"/>
      <c r="CG96" s="868"/>
      <c r="CH96" s="865"/>
      <c r="CI96" s="866"/>
      <c r="CJ96" s="866"/>
      <c r="CK96" s="866"/>
      <c r="CL96" s="867"/>
      <c r="CM96" s="865"/>
      <c r="CN96" s="866"/>
      <c r="CO96" s="866"/>
      <c r="CP96" s="866"/>
      <c r="CQ96" s="867"/>
      <c r="CR96" s="865"/>
      <c r="CS96" s="866"/>
      <c r="CT96" s="866"/>
      <c r="CU96" s="866"/>
      <c r="CV96" s="867"/>
      <c r="CW96" s="865"/>
      <c r="CX96" s="866"/>
      <c r="CY96" s="866"/>
      <c r="CZ96" s="866"/>
      <c r="DA96" s="867"/>
      <c r="DB96" s="865"/>
      <c r="DC96" s="866"/>
      <c r="DD96" s="866"/>
      <c r="DE96" s="866"/>
      <c r="DF96" s="867"/>
      <c r="DG96" s="865"/>
      <c r="DH96" s="866"/>
      <c r="DI96" s="866"/>
      <c r="DJ96" s="866"/>
      <c r="DK96" s="867"/>
      <c r="DL96" s="865"/>
      <c r="DM96" s="866"/>
      <c r="DN96" s="866"/>
      <c r="DO96" s="866"/>
      <c r="DP96" s="867"/>
      <c r="DQ96" s="865"/>
      <c r="DR96" s="866"/>
      <c r="DS96" s="866"/>
      <c r="DT96" s="866"/>
      <c r="DU96" s="867"/>
      <c r="DV96" s="862"/>
      <c r="DW96" s="863"/>
      <c r="DX96" s="863"/>
      <c r="DY96" s="863"/>
      <c r="DZ96" s="864"/>
      <c r="EA96" s="226"/>
    </row>
    <row r="97" spans="1:131" ht="26.25" hidden="1" customHeight="1" x14ac:dyDescent="0.2">
      <c r="A97" s="241"/>
      <c r="B97" s="242"/>
      <c r="C97" s="242"/>
      <c r="D97" s="242"/>
      <c r="E97" s="242"/>
      <c r="F97" s="242"/>
      <c r="G97" s="242"/>
      <c r="H97" s="242"/>
      <c r="I97" s="242"/>
      <c r="J97" s="242"/>
      <c r="K97" s="242"/>
      <c r="L97" s="242"/>
      <c r="M97" s="242"/>
      <c r="N97" s="242"/>
      <c r="O97" s="242"/>
      <c r="P97" s="242"/>
      <c r="Q97" s="243"/>
      <c r="R97" s="243"/>
      <c r="S97" s="243"/>
      <c r="T97" s="243"/>
      <c r="U97" s="243"/>
      <c r="V97" s="243"/>
      <c r="W97" s="243"/>
      <c r="X97" s="243"/>
      <c r="Y97" s="243"/>
      <c r="Z97" s="243"/>
      <c r="AA97" s="243"/>
      <c r="AB97" s="243"/>
      <c r="AC97" s="243"/>
      <c r="AD97" s="243"/>
      <c r="AE97" s="243"/>
      <c r="AF97" s="243"/>
      <c r="AG97" s="243"/>
      <c r="AH97" s="243"/>
      <c r="AI97" s="243"/>
      <c r="AJ97" s="243"/>
      <c r="AK97" s="243"/>
      <c r="AL97" s="243"/>
      <c r="AM97" s="243"/>
      <c r="AN97" s="243"/>
      <c r="AO97" s="243"/>
      <c r="AP97" s="243"/>
      <c r="AQ97" s="243"/>
      <c r="AR97" s="243"/>
      <c r="AS97" s="243"/>
      <c r="AT97" s="243"/>
      <c r="AU97" s="243"/>
      <c r="AV97" s="243"/>
      <c r="AW97" s="243"/>
      <c r="AX97" s="243"/>
      <c r="AY97" s="243"/>
      <c r="AZ97" s="244"/>
      <c r="BA97" s="244"/>
      <c r="BB97" s="244"/>
      <c r="BC97" s="244"/>
      <c r="BD97" s="244"/>
      <c r="BE97" s="237"/>
      <c r="BF97" s="237"/>
      <c r="BG97" s="237"/>
      <c r="BH97" s="237"/>
      <c r="BI97" s="237"/>
      <c r="BJ97" s="237"/>
      <c r="BK97" s="237"/>
      <c r="BL97" s="237"/>
      <c r="BM97" s="237"/>
      <c r="BN97" s="237"/>
      <c r="BO97" s="237"/>
      <c r="BP97" s="237"/>
      <c r="BQ97" s="234">
        <v>91</v>
      </c>
      <c r="BR97" s="239"/>
      <c r="BS97" s="862"/>
      <c r="BT97" s="863"/>
      <c r="BU97" s="863"/>
      <c r="BV97" s="863"/>
      <c r="BW97" s="863"/>
      <c r="BX97" s="863"/>
      <c r="BY97" s="863"/>
      <c r="BZ97" s="863"/>
      <c r="CA97" s="863"/>
      <c r="CB97" s="863"/>
      <c r="CC97" s="863"/>
      <c r="CD97" s="863"/>
      <c r="CE97" s="863"/>
      <c r="CF97" s="863"/>
      <c r="CG97" s="868"/>
      <c r="CH97" s="865"/>
      <c r="CI97" s="866"/>
      <c r="CJ97" s="866"/>
      <c r="CK97" s="866"/>
      <c r="CL97" s="867"/>
      <c r="CM97" s="865"/>
      <c r="CN97" s="866"/>
      <c r="CO97" s="866"/>
      <c r="CP97" s="866"/>
      <c r="CQ97" s="867"/>
      <c r="CR97" s="865"/>
      <c r="CS97" s="866"/>
      <c r="CT97" s="866"/>
      <c r="CU97" s="866"/>
      <c r="CV97" s="867"/>
      <c r="CW97" s="865"/>
      <c r="CX97" s="866"/>
      <c r="CY97" s="866"/>
      <c r="CZ97" s="866"/>
      <c r="DA97" s="867"/>
      <c r="DB97" s="865"/>
      <c r="DC97" s="866"/>
      <c r="DD97" s="866"/>
      <c r="DE97" s="866"/>
      <c r="DF97" s="867"/>
      <c r="DG97" s="865"/>
      <c r="DH97" s="866"/>
      <c r="DI97" s="866"/>
      <c r="DJ97" s="866"/>
      <c r="DK97" s="867"/>
      <c r="DL97" s="865"/>
      <c r="DM97" s="866"/>
      <c r="DN97" s="866"/>
      <c r="DO97" s="866"/>
      <c r="DP97" s="867"/>
      <c r="DQ97" s="865"/>
      <c r="DR97" s="866"/>
      <c r="DS97" s="866"/>
      <c r="DT97" s="866"/>
      <c r="DU97" s="867"/>
      <c r="DV97" s="862"/>
      <c r="DW97" s="863"/>
      <c r="DX97" s="863"/>
      <c r="DY97" s="863"/>
      <c r="DZ97" s="864"/>
      <c r="EA97" s="226"/>
    </row>
    <row r="98" spans="1:131" ht="26.25" hidden="1" customHeight="1" x14ac:dyDescent="0.2">
      <c r="A98" s="241"/>
      <c r="B98" s="242"/>
      <c r="C98" s="242"/>
      <c r="D98" s="242"/>
      <c r="E98" s="242"/>
      <c r="F98" s="242"/>
      <c r="G98" s="242"/>
      <c r="H98" s="242"/>
      <c r="I98" s="242"/>
      <c r="J98" s="242"/>
      <c r="K98" s="242"/>
      <c r="L98" s="242"/>
      <c r="M98" s="242"/>
      <c r="N98" s="242"/>
      <c r="O98" s="242"/>
      <c r="P98" s="242"/>
      <c r="Q98" s="243"/>
      <c r="R98" s="243"/>
      <c r="S98" s="243"/>
      <c r="T98" s="243"/>
      <c r="U98" s="243"/>
      <c r="V98" s="243"/>
      <c r="W98" s="243"/>
      <c r="X98" s="243"/>
      <c r="Y98" s="243"/>
      <c r="Z98" s="243"/>
      <c r="AA98" s="243"/>
      <c r="AB98" s="243"/>
      <c r="AC98" s="243"/>
      <c r="AD98" s="243"/>
      <c r="AE98" s="243"/>
      <c r="AF98" s="243"/>
      <c r="AG98" s="243"/>
      <c r="AH98" s="243"/>
      <c r="AI98" s="243"/>
      <c r="AJ98" s="243"/>
      <c r="AK98" s="243"/>
      <c r="AL98" s="243"/>
      <c r="AM98" s="243"/>
      <c r="AN98" s="243"/>
      <c r="AO98" s="243"/>
      <c r="AP98" s="243"/>
      <c r="AQ98" s="243"/>
      <c r="AR98" s="243"/>
      <c r="AS98" s="243"/>
      <c r="AT98" s="243"/>
      <c r="AU98" s="243"/>
      <c r="AV98" s="243"/>
      <c r="AW98" s="243"/>
      <c r="AX98" s="243"/>
      <c r="AY98" s="243"/>
      <c r="AZ98" s="244"/>
      <c r="BA98" s="244"/>
      <c r="BB98" s="244"/>
      <c r="BC98" s="244"/>
      <c r="BD98" s="244"/>
      <c r="BE98" s="237"/>
      <c r="BF98" s="237"/>
      <c r="BG98" s="237"/>
      <c r="BH98" s="237"/>
      <c r="BI98" s="237"/>
      <c r="BJ98" s="237"/>
      <c r="BK98" s="237"/>
      <c r="BL98" s="237"/>
      <c r="BM98" s="237"/>
      <c r="BN98" s="237"/>
      <c r="BO98" s="237"/>
      <c r="BP98" s="237"/>
      <c r="BQ98" s="234">
        <v>92</v>
      </c>
      <c r="BR98" s="239"/>
      <c r="BS98" s="862"/>
      <c r="BT98" s="863"/>
      <c r="BU98" s="863"/>
      <c r="BV98" s="863"/>
      <c r="BW98" s="863"/>
      <c r="BX98" s="863"/>
      <c r="BY98" s="863"/>
      <c r="BZ98" s="863"/>
      <c r="CA98" s="863"/>
      <c r="CB98" s="863"/>
      <c r="CC98" s="863"/>
      <c r="CD98" s="863"/>
      <c r="CE98" s="863"/>
      <c r="CF98" s="863"/>
      <c r="CG98" s="868"/>
      <c r="CH98" s="865"/>
      <c r="CI98" s="866"/>
      <c r="CJ98" s="866"/>
      <c r="CK98" s="866"/>
      <c r="CL98" s="867"/>
      <c r="CM98" s="865"/>
      <c r="CN98" s="866"/>
      <c r="CO98" s="866"/>
      <c r="CP98" s="866"/>
      <c r="CQ98" s="867"/>
      <c r="CR98" s="865"/>
      <c r="CS98" s="866"/>
      <c r="CT98" s="866"/>
      <c r="CU98" s="866"/>
      <c r="CV98" s="867"/>
      <c r="CW98" s="865"/>
      <c r="CX98" s="866"/>
      <c r="CY98" s="866"/>
      <c r="CZ98" s="866"/>
      <c r="DA98" s="867"/>
      <c r="DB98" s="865"/>
      <c r="DC98" s="866"/>
      <c r="DD98" s="866"/>
      <c r="DE98" s="866"/>
      <c r="DF98" s="867"/>
      <c r="DG98" s="865"/>
      <c r="DH98" s="866"/>
      <c r="DI98" s="866"/>
      <c r="DJ98" s="866"/>
      <c r="DK98" s="867"/>
      <c r="DL98" s="865"/>
      <c r="DM98" s="866"/>
      <c r="DN98" s="866"/>
      <c r="DO98" s="866"/>
      <c r="DP98" s="867"/>
      <c r="DQ98" s="865"/>
      <c r="DR98" s="866"/>
      <c r="DS98" s="866"/>
      <c r="DT98" s="866"/>
      <c r="DU98" s="867"/>
      <c r="DV98" s="862"/>
      <c r="DW98" s="863"/>
      <c r="DX98" s="863"/>
      <c r="DY98" s="863"/>
      <c r="DZ98" s="864"/>
      <c r="EA98" s="226"/>
    </row>
    <row r="99" spans="1:131" ht="26.25" hidden="1" customHeight="1" x14ac:dyDescent="0.2">
      <c r="A99" s="241"/>
      <c r="B99" s="242"/>
      <c r="C99" s="242"/>
      <c r="D99" s="242"/>
      <c r="E99" s="242"/>
      <c r="F99" s="242"/>
      <c r="G99" s="242"/>
      <c r="H99" s="242"/>
      <c r="I99" s="242"/>
      <c r="J99" s="242"/>
      <c r="K99" s="242"/>
      <c r="L99" s="242"/>
      <c r="M99" s="242"/>
      <c r="N99" s="242"/>
      <c r="O99" s="242"/>
      <c r="P99" s="242"/>
      <c r="Q99" s="243"/>
      <c r="R99" s="243"/>
      <c r="S99" s="243"/>
      <c r="T99" s="243"/>
      <c r="U99" s="243"/>
      <c r="V99" s="243"/>
      <c r="W99" s="243"/>
      <c r="X99" s="243"/>
      <c r="Y99" s="243"/>
      <c r="Z99" s="243"/>
      <c r="AA99" s="243"/>
      <c r="AB99" s="243"/>
      <c r="AC99" s="243"/>
      <c r="AD99" s="243"/>
      <c r="AE99" s="243"/>
      <c r="AF99" s="243"/>
      <c r="AG99" s="243"/>
      <c r="AH99" s="243"/>
      <c r="AI99" s="243"/>
      <c r="AJ99" s="243"/>
      <c r="AK99" s="243"/>
      <c r="AL99" s="243"/>
      <c r="AM99" s="243"/>
      <c r="AN99" s="243"/>
      <c r="AO99" s="243"/>
      <c r="AP99" s="243"/>
      <c r="AQ99" s="243"/>
      <c r="AR99" s="243"/>
      <c r="AS99" s="243"/>
      <c r="AT99" s="243"/>
      <c r="AU99" s="243"/>
      <c r="AV99" s="243"/>
      <c r="AW99" s="243"/>
      <c r="AX99" s="243"/>
      <c r="AY99" s="243"/>
      <c r="AZ99" s="244"/>
      <c r="BA99" s="244"/>
      <c r="BB99" s="244"/>
      <c r="BC99" s="244"/>
      <c r="BD99" s="244"/>
      <c r="BE99" s="237"/>
      <c r="BF99" s="237"/>
      <c r="BG99" s="237"/>
      <c r="BH99" s="237"/>
      <c r="BI99" s="237"/>
      <c r="BJ99" s="237"/>
      <c r="BK99" s="237"/>
      <c r="BL99" s="237"/>
      <c r="BM99" s="237"/>
      <c r="BN99" s="237"/>
      <c r="BO99" s="237"/>
      <c r="BP99" s="237"/>
      <c r="BQ99" s="234">
        <v>93</v>
      </c>
      <c r="BR99" s="239"/>
      <c r="BS99" s="862"/>
      <c r="BT99" s="863"/>
      <c r="BU99" s="863"/>
      <c r="BV99" s="863"/>
      <c r="BW99" s="863"/>
      <c r="BX99" s="863"/>
      <c r="BY99" s="863"/>
      <c r="BZ99" s="863"/>
      <c r="CA99" s="863"/>
      <c r="CB99" s="863"/>
      <c r="CC99" s="863"/>
      <c r="CD99" s="863"/>
      <c r="CE99" s="863"/>
      <c r="CF99" s="863"/>
      <c r="CG99" s="868"/>
      <c r="CH99" s="865"/>
      <c r="CI99" s="866"/>
      <c r="CJ99" s="866"/>
      <c r="CK99" s="866"/>
      <c r="CL99" s="867"/>
      <c r="CM99" s="865"/>
      <c r="CN99" s="866"/>
      <c r="CO99" s="866"/>
      <c r="CP99" s="866"/>
      <c r="CQ99" s="867"/>
      <c r="CR99" s="865"/>
      <c r="CS99" s="866"/>
      <c r="CT99" s="866"/>
      <c r="CU99" s="866"/>
      <c r="CV99" s="867"/>
      <c r="CW99" s="865"/>
      <c r="CX99" s="866"/>
      <c r="CY99" s="866"/>
      <c r="CZ99" s="866"/>
      <c r="DA99" s="867"/>
      <c r="DB99" s="865"/>
      <c r="DC99" s="866"/>
      <c r="DD99" s="866"/>
      <c r="DE99" s="866"/>
      <c r="DF99" s="867"/>
      <c r="DG99" s="865"/>
      <c r="DH99" s="866"/>
      <c r="DI99" s="866"/>
      <c r="DJ99" s="866"/>
      <c r="DK99" s="867"/>
      <c r="DL99" s="865"/>
      <c r="DM99" s="866"/>
      <c r="DN99" s="866"/>
      <c r="DO99" s="866"/>
      <c r="DP99" s="867"/>
      <c r="DQ99" s="865"/>
      <c r="DR99" s="866"/>
      <c r="DS99" s="866"/>
      <c r="DT99" s="866"/>
      <c r="DU99" s="867"/>
      <c r="DV99" s="862"/>
      <c r="DW99" s="863"/>
      <c r="DX99" s="863"/>
      <c r="DY99" s="863"/>
      <c r="DZ99" s="864"/>
      <c r="EA99" s="226"/>
    </row>
    <row r="100" spans="1:131" ht="26.25" hidden="1" customHeight="1" x14ac:dyDescent="0.2">
      <c r="A100" s="241"/>
      <c r="B100" s="242"/>
      <c r="C100" s="242"/>
      <c r="D100" s="242"/>
      <c r="E100" s="242"/>
      <c r="F100" s="242"/>
      <c r="G100" s="242"/>
      <c r="H100" s="242"/>
      <c r="I100" s="242"/>
      <c r="J100" s="242"/>
      <c r="K100" s="242"/>
      <c r="L100" s="242"/>
      <c r="M100" s="242"/>
      <c r="N100" s="242"/>
      <c r="O100" s="242"/>
      <c r="P100" s="242"/>
      <c r="Q100" s="243"/>
      <c r="R100" s="243"/>
      <c r="S100" s="243"/>
      <c r="T100" s="243"/>
      <c r="U100" s="243"/>
      <c r="V100" s="243"/>
      <c r="W100" s="243"/>
      <c r="X100" s="243"/>
      <c r="Y100" s="243"/>
      <c r="Z100" s="243"/>
      <c r="AA100" s="243"/>
      <c r="AB100" s="243"/>
      <c r="AC100" s="243"/>
      <c r="AD100" s="243"/>
      <c r="AE100" s="243"/>
      <c r="AF100" s="243"/>
      <c r="AG100" s="243"/>
      <c r="AH100" s="243"/>
      <c r="AI100" s="243"/>
      <c r="AJ100" s="243"/>
      <c r="AK100" s="243"/>
      <c r="AL100" s="243"/>
      <c r="AM100" s="243"/>
      <c r="AN100" s="243"/>
      <c r="AO100" s="243"/>
      <c r="AP100" s="243"/>
      <c r="AQ100" s="243"/>
      <c r="AR100" s="243"/>
      <c r="AS100" s="243"/>
      <c r="AT100" s="243"/>
      <c r="AU100" s="243"/>
      <c r="AV100" s="243"/>
      <c r="AW100" s="243"/>
      <c r="AX100" s="243"/>
      <c r="AY100" s="243"/>
      <c r="AZ100" s="244"/>
      <c r="BA100" s="244"/>
      <c r="BB100" s="244"/>
      <c r="BC100" s="244"/>
      <c r="BD100" s="244"/>
      <c r="BE100" s="237"/>
      <c r="BF100" s="237"/>
      <c r="BG100" s="237"/>
      <c r="BH100" s="237"/>
      <c r="BI100" s="237"/>
      <c r="BJ100" s="237"/>
      <c r="BK100" s="237"/>
      <c r="BL100" s="237"/>
      <c r="BM100" s="237"/>
      <c r="BN100" s="237"/>
      <c r="BO100" s="237"/>
      <c r="BP100" s="237"/>
      <c r="BQ100" s="234">
        <v>94</v>
      </c>
      <c r="BR100" s="239"/>
      <c r="BS100" s="862"/>
      <c r="BT100" s="863"/>
      <c r="BU100" s="863"/>
      <c r="BV100" s="863"/>
      <c r="BW100" s="863"/>
      <c r="BX100" s="863"/>
      <c r="BY100" s="863"/>
      <c r="BZ100" s="863"/>
      <c r="CA100" s="863"/>
      <c r="CB100" s="863"/>
      <c r="CC100" s="863"/>
      <c r="CD100" s="863"/>
      <c r="CE100" s="863"/>
      <c r="CF100" s="863"/>
      <c r="CG100" s="868"/>
      <c r="CH100" s="865"/>
      <c r="CI100" s="866"/>
      <c r="CJ100" s="866"/>
      <c r="CK100" s="866"/>
      <c r="CL100" s="867"/>
      <c r="CM100" s="865"/>
      <c r="CN100" s="866"/>
      <c r="CO100" s="866"/>
      <c r="CP100" s="866"/>
      <c r="CQ100" s="867"/>
      <c r="CR100" s="865"/>
      <c r="CS100" s="866"/>
      <c r="CT100" s="866"/>
      <c r="CU100" s="866"/>
      <c r="CV100" s="867"/>
      <c r="CW100" s="865"/>
      <c r="CX100" s="866"/>
      <c r="CY100" s="866"/>
      <c r="CZ100" s="866"/>
      <c r="DA100" s="867"/>
      <c r="DB100" s="865"/>
      <c r="DC100" s="866"/>
      <c r="DD100" s="866"/>
      <c r="DE100" s="866"/>
      <c r="DF100" s="867"/>
      <c r="DG100" s="865"/>
      <c r="DH100" s="866"/>
      <c r="DI100" s="866"/>
      <c r="DJ100" s="866"/>
      <c r="DK100" s="867"/>
      <c r="DL100" s="865"/>
      <c r="DM100" s="866"/>
      <c r="DN100" s="866"/>
      <c r="DO100" s="866"/>
      <c r="DP100" s="867"/>
      <c r="DQ100" s="865"/>
      <c r="DR100" s="866"/>
      <c r="DS100" s="866"/>
      <c r="DT100" s="866"/>
      <c r="DU100" s="867"/>
      <c r="DV100" s="862"/>
      <c r="DW100" s="863"/>
      <c r="DX100" s="863"/>
      <c r="DY100" s="863"/>
      <c r="DZ100" s="864"/>
      <c r="EA100" s="226"/>
    </row>
    <row r="101" spans="1:131" ht="26.25" hidden="1" customHeight="1" x14ac:dyDescent="0.2">
      <c r="A101" s="241"/>
      <c r="B101" s="242"/>
      <c r="C101" s="242"/>
      <c r="D101" s="242"/>
      <c r="E101" s="242"/>
      <c r="F101" s="242"/>
      <c r="G101" s="242"/>
      <c r="H101" s="242"/>
      <c r="I101" s="242"/>
      <c r="J101" s="242"/>
      <c r="K101" s="242"/>
      <c r="L101" s="242"/>
      <c r="M101" s="242"/>
      <c r="N101" s="242"/>
      <c r="O101" s="242"/>
      <c r="P101" s="242"/>
      <c r="Q101" s="243"/>
      <c r="R101" s="243"/>
      <c r="S101" s="243"/>
      <c r="T101" s="243"/>
      <c r="U101" s="243"/>
      <c r="V101" s="243"/>
      <c r="W101" s="243"/>
      <c r="X101" s="243"/>
      <c r="Y101" s="243"/>
      <c r="Z101" s="243"/>
      <c r="AA101" s="243"/>
      <c r="AB101" s="243"/>
      <c r="AC101" s="243"/>
      <c r="AD101" s="243"/>
      <c r="AE101" s="243"/>
      <c r="AF101" s="243"/>
      <c r="AG101" s="243"/>
      <c r="AH101" s="243"/>
      <c r="AI101" s="243"/>
      <c r="AJ101" s="243"/>
      <c r="AK101" s="243"/>
      <c r="AL101" s="243"/>
      <c r="AM101" s="243"/>
      <c r="AN101" s="243"/>
      <c r="AO101" s="243"/>
      <c r="AP101" s="243"/>
      <c r="AQ101" s="243"/>
      <c r="AR101" s="243"/>
      <c r="AS101" s="243"/>
      <c r="AT101" s="243"/>
      <c r="AU101" s="243"/>
      <c r="AV101" s="243"/>
      <c r="AW101" s="243"/>
      <c r="AX101" s="243"/>
      <c r="AY101" s="243"/>
      <c r="AZ101" s="244"/>
      <c r="BA101" s="244"/>
      <c r="BB101" s="244"/>
      <c r="BC101" s="244"/>
      <c r="BD101" s="244"/>
      <c r="BE101" s="237"/>
      <c r="BF101" s="237"/>
      <c r="BG101" s="237"/>
      <c r="BH101" s="237"/>
      <c r="BI101" s="237"/>
      <c r="BJ101" s="237"/>
      <c r="BK101" s="237"/>
      <c r="BL101" s="237"/>
      <c r="BM101" s="237"/>
      <c r="BN101" s="237"/>
      <c r="BO101" s="237"/>
      <c r="BP101" s="237"/>
      <c r="BQ101" s="234">
        <v>95</v>
      </c>
      <c r="BR101" s="239"/>
      <c r="BS101" s="862"/>
      <c r="BT101" s="863"/>
      <c r="BU101" s="863"/>
      <c r="BV101" s="863"/>
      <c r="BW101" s="863"/>
      <c r="BX101" s="863"/>
      <c r="BY101" s="863"/>
      <c r="BZ101" s="863"/>
      <c r="CA101" s="863"/>
      <c r="CB101" s="863"/>
      <c r="CC101" s="863"/>
      <c r="CD101" s="863"/>
      <c r="CE101" s="863"/>
      <c r="CF101" s="863"/>
      <c r="CG101" s="868"/>
      <c r="CH101" s="865"/>
      <c r="CI101" s="866"/>
      <c r="CJ101" s="866"/>
      <c r="CK101" s="866"/>
      <c r="CL101" s="867"/>
      <c r="CM101" s="865"/>
      <c r="CN101" s="866"/>
      <c r="CO101" s="866"/>
      <c r="CP101" s="866"/>
      <c r="CQ101" s="867"/>
      <c r="CR101" s="865"/>
      <c r="CS101" s="866"/>
      <c r="CT101" s="866"/>
      <c r="CU101" s="866"/>
      <c r="CV101" s="867"/>
      <c r="CW101" s="865"/>
      <c r="CX101" s="866"/>
      <c r="CY101" s="866"/>
      <c r="CZ101" s="866"/>
      <c r="DA101" s="867"/>
      <c r="DB101" s="865"/>
      <c r="DC101" s="866"/>
      <c r="DD101" s="866"/>
      <c r="DE101" s="866"/>
      <c r="DF101" s="867"/>
      <c r="DG101" s="865"/>
      <c r="DH101" s="866"/>
      <c r="DI101" s="866"/>
      <c r="DJ101" s="866"/>
      <c r="DK101" s="867"/>
      <c r="DL101" s="865"/>
      <c r="DM101" s="866"/>
      <c r="DN101" s="866"/>
      <c r="DO101" s="866"/>
      <c r="DP101" s="867"/>
      <c r="DQ101" s="865"/>
      <c r="DR101" s="866"/>
      <c r="DS101" s="866"/>
      <c r="DT101" s="866"/>
      <c r="DU101" s="867"/>
      <c r="DV101" s="862"/>
      <c r="DW101" s="863"/>
      <c r="DX101" s="863"/>
      <c r="DY101" s="863"/>
      <c r="DZ101" s="864"/>
      <c r="EA101" s="226"/>
    </row>
    <row r="102" spans="1:131" ht="26.25" customHeight="1" thickBot="1" x14ac:dyDescent="0.25">
      <c r="A102" s="241"/>
      <c r="B102" s="242"/>
      <c r="C102" s="242"/>
      <c r="D102" s="242"/>
      <c r="E102" s="242"/>
      <c r="F102" s="242"/>
      <c r="G102" s="242"/>
      <c r="H102" s="242"/>
      <c r="I102" s="242"/>
      <c r="J102" s="242"/>
      <c r="K102" s="242"/>
      <c r="L102" s="242"/>
      <c r="M102" s="242"/>
      <c r="N102" s="242"/>
      <c r="O102" s="242"/>
      <c r="P102" s="242"/>
      <c r="Q102" s="243"/>
      <c r="R102" s="243"/>
      <c r="S102" s="243"/>
      <c r="T102" s="243"/>
      <c r="U102" s="243"/>
      <c r="V102" s="243"/>
      <c r="W102" s="243"/>
      <c r="X102" s="243"/>
      <c r="Y102" s="243"/>
      <c r="Z102" s="243"/>
      <c r="AA102" s="243"/>
      <c r="AB102" s="243"/>
      <c r="AC102" s="243"/>
      <c r="AD102" s="243"/>
      <c r="AE102" s="243"/>
      <c r="AF102" s="243"/>
      <c r="AG102" s="243"/>
      <c r="AH102" s="243"/>
      <c r="AI102" s="243"/>
      <c r="AJ102" s="243"/>
      <c r="AK102" s="243"/>
      <c r="AL102" s="243"/>
      <c r="AM102" s="243"/>
      <c r="AN102" s="243"/>
      <c r="AO102" s="243"/>
      <c r="AP102" s="243"/>
      <c r="AQ102" s="243"/>
      <c r="AR102" s="243"/>
      <c r="AS102" s="243"/>
      <c r="AT102" s="243"/>
      <c r="AU102" s="243"/>
      <c r="AV102" s="243"/>
      <c r="AW102" s="243"/>
      <c r="AX102" s="243"/>
      <c r="AY102" s="243"/>
      <c r="AZ102" s="244"/>
      <c r="BA102" s="244"/>
      <c r="BB102" s="244"/>
      <c r="BC102" s="244"/>
      <c r="BD102" s="244"/>
      <c r="BE102" s="237"/>
      <c r="BF102" s="237"/>
      <c r="BG102" s="237"/>
      <c r="BH102" s="237"/>
      <c r="BI102" s="237"/>
      <c r="BJ102" s="237"/>
      <c r="BK102" s="237"/>
      <c r="BL102" s="237"/>
      <c r="BM102" s="237"/>
      <c r="BN102" s="237"/>
      <c r="BO102" s="237"/>
      <c r="BP102" s="237"/>
      <c r="BQ102" s="236" t="s">
        <v>395</v>
      </c>
      <c r="BR102" s="789" t="s">
        <v>427</v>
      </c>
      <c r="BS102" s="790"/>
      <c r="BT102" s="790"/>
      <c r="BU102" s="790"/>
      <c r="BV102" s="790"/>
      <c r="BW102" s="790"/>
      <c r="BX102" s="790"/>
      <c r="BY102" s="790"/>
      <c r="BZ102" s="790"/>
      <c r="CA102" s="790"/>
      <c r="CB102" s="790"/>
      <c r="CC102" s="790"/>
      <c r="CD102" s="790"/>
      <c r="CE102" s="790"/>
      <c r="CF102" s="790"/>
      <c r="CG102" s="791"/>
      <c r="CH102" s="890"/>
      <c r="CI102" s="891"/>
      <c r="CJ102" s="891"/>
      <c r="CK102" s="891"/>
      <c r="CL102" s="892"/>
      <c r="CM102" s="890"/>
      <c r="CN102" s="891"/>
      <c r="CO102" s="891"/>
      <c r="CP102" s="891"/>
      <c r="CQ102" s="892"/>
      <c r="CR102" s="893">
        <v>52</v>
      </c>
      <c r="CS102" s="855"/>
      <c r="CT102" s="855"/>
      <c r="CU102" s="855"/>
      <c r="CV102" s="894"/>
      <c r="CW102" s="893">
        <v>46</v>
      </c>
      <c r="CX102" s="855"/>
      <c r="CY102" s="855"/>
      <c r="CZ102" s="855"/>
      <c r="DA102" s="894"/>
      <c r="DB102" s="893" t="s">
        <v>587</v>
      </c>
      <c r="DC102" s="855"/>
      <c r="DD102" s="855"/>
      <c r="DE102" s="855"/>
      <c r="DF102" s="894"/>
      <c r="DG102" s="893" t="s">
        <v>587</v>
      </c>
      <c r="DH102" s="855"/>
      <c r="DI102" s="855"/>
      <c r="DJ102" s="855"/>
      <c r="DK102" s="894"/>
      <c r="DL102" s="893" t="s">
        <v>587</v>
      </c>
      <c r="DM102" s="855"/>
      <c r="DN102" s="855"/>
      <c r="DO102" s="855"/>
      <c r="DP102" s="894"/>
      <c r="DQ102" s="893" t="s">
        <v>587</v>
      </c>
      <c r="DR102" s="855"/>
      <c r="DS102" s="855"/>
      <c r="DT102" s="855"/>
      <c r="DU102" s="894"/>
      <c r="DV102" s="789"/>
      <c r="DW102" s="790"/>
      <c r="DX102" s="790"/>
      <c r="DY102" s="790"/>
      <c r="DZ102" s="917"/>
      <c r="EA102" s="226"/>
    </row>
    <row r="103" spans="1:131" ht="26.25" customHeight="1" x14ac:dyDescent="0.2">
      <c r="A103" s="241"/>
      <c r="B103" s="242"/>
      <c r="C103" s="242"/>
      <c r="D103" s="242"/>
      <c r="E103" s="242"/>
      <c r="F103" s="242"/>
      <c r="G103" s="242"/>
      <c r="H103" s="242"/>
      <c r="I103" s="242"/>
      <c r="J103" s="242"/>
      <c r="K103" s="242"/>
      <c r="L103" s="242"/>
      <c r="M103" s="242"/>
      <c r="N103" s="242"/>
      <c r="O103" s="242"/>
      <c r="P103" s="242"/>
      <c r="Q103" s="243"/>
      <c r="R103" s="243"/>
      <c r="S103" s="243"/>
      <c r="T103" s="243"/>
      <c r="U103" s="243"/>
      <c r="V103" s="243"/>
      <c r="W103" s="243"/>
      <c r="X103" s="243"/>
      <c r="Y103" s="243"/>
      <c r="Z103" s="243"/>
      <c r="AA103" s="243"/>
      <c r="AB103" s="243"/>
      <c r="AC103" s="243"/>
      <c r="AD103" s="243"/>
      <c r="AE103" s="243"/>
      <c r="AF103" s="243"/>
      <c r="AG103" s="243"/>
      <c r="AH103" s="243"/>
      <c r="AI103" s="243"/>
      <c r="AJ103" s="243"/>
      <c r="AK103" s="243"/>
      <c r="AL103" s="243"/>
      <c r="AM103" s="243"/>
      <c r="AN103" s="243"/>
      <c r="AO103" s="243"/>
      <c r="AP103" s="243"/>
      <c r="AQ103" s="243"/>
      <c r="AR103" s="243"/>
      <c r="AS103" s="243"/>
      <c r="AT103" s="243"/>
      <c r="AU103" s="243"/>
      <c r="AV103" s="243"/>
      <c r="AW103" s="243"/>
      <c r="AX103" s="243"/>
      <c r="AY103" s="243"/>
      <c r="AZ103" s="244"/>
      <c r="BA103" s="244"/>
      <c r="BB103" s="244"/>
      <c r="BC103" s="244"/>
      <c r="BD103" s="244"/>
      <c r="BE103" s="237"/>
      <c r="BF103" s="237"/>
      <c r="BG103" s="237"/>
      <c r="BH103" s="237"/>
      <c r="BI103" s="237"/>
      <c r="BJ103" s="237"/>
      <c r="BK103" s="237"/>
      <c r="BL103" s="237"/>
      <c r="BM103" s="237"/>
      <c r="BN103" s="237"/>
      <c r="BO103" s="237"/>
      <c r="BP103" s="237"/>
      <c r="BQ103" s="918" t="s">
        <v>428</v>
      </c>
      <c r="BR103" s="918"/>
      <c r="BS103" s="918"/>
      <c r="BT103" s="918"/>
      <c r="BU103" s="918"/>
      <c r="BV103" s="918"/>
      <c r="BW103" s="918"/>
      <c r="BX103" s="918"/>
      <c r="BY103" s="918"/>
      <c r="BZ103" s="918"/>
      <c r="CA103" s="918"/>
      <c r="CB103" s="918"/>
      <c r="CC103" s="918"/>
      <c r="CD103" s="918"/>
      <c r="CE103" s="918"/>
      <c r="CF103" s="918"/>
      <c r="CG103" s="918"/>
      <c r="CH103" s="918"/>
      <c r="CI103" s="918"/>
      <c r="CJ103" s="918"/>
      <c r="CK103" s="918"/>
      <c r="CL103" s="918"/>
      <c r="CM103" s="918"/>
      <c r="CN103" s="918"/>
      <c r="CO103" s="918"/>
      <c r="CP103" s="918"/>
      <c r="CQ103" s="918"/>
      <c r="CR103" s="918"/>
      <c r="CS103" s="918"/>
      <c r="CT103" s="918"/>
      <c r="CU103" s="918"/>
      <c r="CV103" s="918"/>
      <c r="CW103" s="918"/>
      <c r="CX103" s="918"/>
      <c r="CY103" s="918"/>
      <c r="CZ103" s="918"/>
      <c r="DA103" s="918"/>
      <c r="DB103" s="918"/>
      <c r="DC103" s="918"/>
      <c r="DD103" s="918"/>
      <c r="DE103" s="918"/>
      <c r="DF103" s="918"/>
      <c r="DG103" s="918"/>
      <c r="DH103" s="918"/>
      <c r="DI103" s="918"/>
      <c r="DJ103" s="918"/>
      <c r="DK103" s="918"/>
      <c r="DL103" s="918"/>
      <c r="DM103" s="918"/>
      <c r="DN103" s="918"/>
      <c r="DO103" s="918"/>
      <c r="DP103" s="918"/>
      <c r="DQ103" s="918"/>
      <c r="DR103" s="918"/>
      <c r="DS103" s="918"/>
      <c r="DT103" s="918"/>
      <c r="DU103" s="918"/>
      <c r="DV103" s="918"/>
      <c r="DW103" s="918"/>
      <c r="DX103" s="918"/>
      <c r="DY103" s="918"/>
      <c r="DZ103" s="918"/>
      <c r="EA103" s="226"/>
    </row>
    <row r="104" spans="1:131" ht="26.25" customHeight="1" x14ac:dyDescent="0.2">
      <c r="A104" s="241"/>
      <c r="B104" s="242"/>
      <c r="C104" s="242"/>
      <c r="D104" s="242"/>
      <c r="E104" s="242"/>
      <c r="F104" s="242"/>
      <c r="G104" s="242"/>
      <c r="H104" s="242"/>
      <c r="I104" s="242"/>
      <c r="J104" s="242"/>
      <c r="K104" s="242"/>
      <c r="L104" s="242"/>
      <c r="M104" s="242"/>
      <c r="N104" s="242"/>
      <c r="O104" s="242"/>
      <c r="P104" s="242"/>
      <c r="Q104" s="243"/>
      <c r="R104" s="243"/>
      <c r="S104" s="243"/>
      <c r="T104" s="243"/>
      <c r="U104" s="243"/>
      <c r="V104" s="243"/>
      <c r="W104" s="243"/>
      <c r="X104" s="243"/>
      <c r="Y104" s="243"/>
      <c r="Z104" s="243"/>
      <c r="AA104" s="243"/>
      <c r="AB104" s="243"/>
      <c r="AC104" s="243"/>
      <c r="AD104" s="243"/>
      <c r="AE104" s="243"/>
      <c r="AF104" s="243"/>
      <c r="AG104" s="243"/>
      <c r="AH104" s="243"/>
      <c r="AI104" s="243"/>
      <c r="AJ104" s="243"/>
      <c r="AK104" s="243"/>
      <c r="AL104" s="243"/>
      <c r="AM104" s="243"/>
      <c r="AN104" s="243"/>
      <c r="AO104" s="243"/>
      <c r="AP104" s="243"/>
      <c r="AQ104" s="243"/>
      <c r="AR104" s="243"/>
      <c r="AS104" s="243"/>
      <c r="AT104" s="243"/>
      <c r="AU104" s="243"/>
      <c r="AV104" s="243"/>
      <c r="AW104" s="243"/>
      <c r="AX104" s="243"/>
      <c r="AY104" s="243"/>
      <c r="AZ104" s="244"/>
      <c r="BA104" s="244"/>
      <c r="BB104" s="244"/>
      <c r="BC104" s="244"/>
      <c r="BD104" s="244"/>
      <c r="BE104" s="237"/>
      <c r="BF104" s="237"/>
      <c r="BG104" s="237"/>
      <c r="BH104" s="237"/>
      <c r="BI104" s="237"/>
      <c r="BJ104" s="237"/>
      <c r="BK104" s="237"/>
      <c r="BL104" s="237"/>
      <c r="BM104" s="237"/>
      <c r="BN104" s="237"/>
      <c r="BO104" s="237"/>
      <c r="BP104" s="237"/>
      <c r="BQ104" s="919" t="s">
        <v>429</v>
      </c>
      <c r="BR104" s="919"/>
      <c r="BS104" s="919"/>
      <c r="BT104" s="919"/>
      <c r="BU104" s="919"/>
      <c r="BV104" s="919"/>
      <c r="BW104" s="919"/>
      <c r="BX104" s="919"/>
      <c r="BY104" s="919"/>
      <c r="BZ104" s="919"/>
      <c r="CA104" s="919"/>
      <c r="CB104" s="919"/>
      <c r="CC104" s="919"/>
      <c r="CD104" s="919"/>
      <c r="CE104" s="919"/>
      <c r="CF104" s="919"/>
      <c r="CG104" s="919"/>
      <c r="CH104" s="919"/>
      <c r="CI104" s="919"/>
      <c r="CJ104" s="919"/>
      <c r="CK104" s="919"/>
      <c r="CL104" s="919"/>
      <c r="CM104" s="919"/>
      <c r="CN104" s="919"/>
      <c r="CO104" s="919"/>
      <c r="CP104" s="919"/>
      <c r="CQ104" s="919"/>
      <c r="CR104" s="919"/>
      <c r="CS104" s="919"/>
      <c r="CT104" s="919"/>
      <c r="CU104" s="919"/>
      <c r="CV104" s="919"/>
      <c r="CW104" s="919"/>
      <c r="CX104" s="919"/>
      <c r="CY104" s="919"/>
      <c r="CZ104" s="919"/>
      <c r="DA104" s="919"/>
      <c r="DB104" s="919"/>
      <c r="DC104" s="919"/>
      <c r="DD104" s="919"/>
      <c r="DE104" s="919"/>
      <c r="DF104" s="919"/>
      <c r="DG104" s="919"/>
      <c r="DH104" s="919"/>
      <c r="DI104" s="919"/>
      <c r="DJ104" s="919"/>
      <c r="DK104" s="919"/>
      <c r="DL104" s="919"/>
      <c r="DM104" s="919"/>
      <c r="DN104" s="919"/>
      <c r="DO104" s="919"/>
      <c r="DP104" s="919"/>
      <c r="DQ104" s="919"/>
      <c r="DR104" s="919"/>
      <c r="DS104" s="919"/>
      <c r="DT104" s="919"/>
      <c r="DU104" s="919"/>
      <c r="DV104" s="919"/>
      <c r="DW104" s="919"/>
      <c r="DX104" s="919"/>
      <c r="DY104" s="919"/>
      <c r="DZ104" s="919"/>
      <c r="EA104" s="226"/>
    </row>
    <row r="105" spans="1:131" ht="11.25" customHeight="1" x14ac:dyDescent="0.2">
      <c r="A105" s="237"/>
      <c r="B105" s="237"/>
      <c r="C105" s="237"/>
      <c r="D105" s="237"/>
      <c r="E105" s="237"/>
      <c r="F105" s="237"/>
      <c r="G105" s="237"/>
      <c r="H105" s="237"/>
      <c r="I105" s="237"/>
      <c r="J105" s="237"/>
      <c r="K105" s="237"/>
      <c r="L105" s="237"/>
      <c r="M105" s="237"/>
      <c r="N105" s="237"/>
      <c r="O105" s="237"/>
      <c r="P105" s="237"/>
      <c r="Q105" s="237"/>
      <c r="R105" s="237"/>
      <c r="S105" s="237"/>
      <c r="T105" s="237"/>
      <c r="U105" s="237"/>
      <c r="V105" s="237"/>
      <c r="W105" s="237"/>
      <c r="X105" s="237"/>
      <c r="Y105" s="237"/>
      <c r="Z105" s="237"/>
      <c r="AA105" s="237"/>
      <c r="AB105" s="237"/>
      <c r="AC105" s="237"/>
      <c r="AD105" s="237"/>
      <c r="AE105" s="237"/>
      <c r="AF105" s="237"/>
      <c r="AG105" s="237"/>
      <c r="AH105" s="237"/>
      <c r="AI105" s="237"/>
      <c r="AJ105" s="237"/>
      <c r="AK105" s="237"/>
      <c r="AL105" s="237"/>
      <c r="AM105" s="237"/>
      <c r="AN105" s="237"/>
      <c r="AO105" s="237"/>
      <c r="AP105" s="237"/>
      <c r="AQ105" s="237"/>
      <c r="AR105" s="237"/>
      <c r="AS105" s="237"/>
      <c r="AT105" s="237"/>
      <c r="AU105" s="237"/>
      <c r="AV105" s="237"/>
      <c r="AW105" s="237"/>
      <c r="AX105" s="237"/>
      <c r="AY105" s="237"/>
      <c r="AZ105" s="237"/>
      <c r="BA105" s="237"/>
      <c r="BB105" s="237"/>
      <c r="BC105" s="237"/>
      <c r="BD105" s="237"/>
      <c r="BE105" s="237"/>
      <c r="BF105" s="237"/>
      <c r="BG105" s="237"/>
      <c r="BH105" s="237"/>
      <c r="BI105" s="237"/>
      <c r="BJ105" s="237"/>
      <c r="BK105" s="237"/>
      <c r="BL105" s="237"/>
      <c r="BM105" s="237"/>
      <c r="BN105" s="237"/>
      <c r="BO105" s="237"/>
      <c r="BP105" s="237"/>
      <c r="BQ105" s="226"/>
      <c r="BR105" s="226"/>
      <c r="BS105" s="226"/>
      <c r="BT105" s="226"/>
      <c r="BU105" s="226"/>
      <c r="BV105" s="226"/>
      <c r="BW105" s="226"/>
      <c r="BX105" s="226"/>
      <c r="BY105" s="226"/>
      <c r="BZ105" s="226"/>
      <c r="CA105" s="226"/>
      <c r="CB105" s="226"/>
      <c r="CC105" s="226"/>
      <c r="CD105" s="226"/>
      <c r="CE105" s="226"/>
      <c r="CF105" s="226"/>
      <c r="CG105" s="226"/>
      <c r="CH105" s="226"/>
      <c r="CI105" s="226"/>
      <c r="CJ105" s="226"/>
      <c r="CK105" s="226"/>
      <c r="CL105" s="226"/>
      <c r="CM105" s="226"/>
      <c r="CN105" s="226"/>
      <c r="CO105" s="226"/>
      <c r="CP105" s="226"/>
      <c r="CQ105" s="226"/>
      <c r="CR105" s="226"/>
      <c r="CS105" s="226"/>
      <c r="CT105" s="226"/>
      <c r="CU105" s="226"/>
      <c r="CV105" s="226"/>
      <c r="CW105" s="226"/>
      <c r="CX105" s="226"/>
      <c r="CY105" s="226"/>
      <c r="CZ105" s="226"/>
      <c r="DA105" s="226"/>
      <c r="DB105" s="226"/>
      <c r="DC105" s="226"/>
      <c r="DD105" s="226"/>
      <c r="DE105" s="226"/>
      <c r="DF105" s="226"/>
      <c r="DG105" s="226"/>
      <c r="DH105" s="226"/>
      <c r="DI105" s="226"/>
      <c r="DJ105" s="226"/>
      <c r="DK105" s="226"/>
      <c r="DL105" s="226"/>
      <c r="DM105" s="226"/>
      <c r="DN105" s="226"/>
      <c r="DO105" s="226"/>
      <c r="DP105" s="226"/>
      <c r="DQ105" s="226"/>
      <c r="DR105" s="226"/>
      <c r="DS105" s="226"/>
      <c r="DT105" s="226"/>
      <c r="DU105" s="226"/>
      <c r="DV105" s="226"/>
      <c r="DW105" s="226"/>
      <c r="DX105" s="226"/>
      <c r="DY105" s="226"/>
      <c r="DZ105" s="226"/>
      <c r="EA105" s="226"/>
    </row>
    <row r="106" spans="1:131" ht="11.25" customHeight="1" x14ac:dyDescent="0.2">
      <c r="A106" s="237"/>
      <c r="B106" s="237"/>
      <c r="C106" s="237"/>
      <c r="D106" s="237"/>
      <c r="E106" s="237"/>
      <c r="F106" s="237"/>
      <c r="G106" s="237"/>
      <c r="H106" s="237"/>
      <c r="I106" s="237"/>
      <c r="J106" s="237"/>
      <c r="K106" s="237"/>
      <c r="L106" s="237"/>
      <c r="M106" s="237"/>
      <c r="N106" s="237"/>
      <c r="O106" s="237"/>
      <c r="P106" s="237"/>
      <c r="Q106" s="237"/>
      <c r="R106" s="237"/>
      <c r="S106" s="237"/>
      <c r="T106" s="237"/>
      <c r="U106" s="237"/>
      <c r="V106" s="237"/>
      <c r="W106" s="237"/>
      <c r="X106" s="237"/>
      <c r="Y106" s="237"/>
      <c r="Z106" s="237"/>
      <c r="AA106" s="237"/>
      <c r="AB106" s="237"/>
      <c r="AC106" s="237"/>
      <c r="AD106" s="237"/>
      <c r="AE106" s="237"/>
      <c r="AF106" s="237"/>
      <c r="AG106" s="237"/>
      <c r="AH106" s="237"/>
      <c r="AI106" s="237"/>
      <c r="AJ106" s="237"/>
      <c r="AK106" s="237"/>
      <c r="AL106" s="237"/>
      <c r="AM106" s="237"/>
      <c r="AN106" s="237"/>
      <c r="AO106" s="237"/>
      <c r="AP106" s="237"/>
      <c r="AQ106" s="237"/>
      <c r="AR106" s="237"/>
      <c r="AS106" s="237"/>
      <c r="AT106" s="237"/>
      <c r="AU106" s="237"/>
      <c r="AV106" s="237"/>
      <c r="AW106" s="237"/>
      <c r="AX106" s="237"/>
      <c r="AY106" s="237"/>
      <c r="AZ106" s="237"/>
      <c r="BA106" s="237"/>
      <c r="BB106" s="237"/>
      <c r="BC106" s="237"/>
      <c r="BD106" s="237"/>
      <c r="BE106" s="237"/>
      <c r="BF106" s="237"/>
      <c r="BG106" s="237"/>
      <c r="BH106" s="237"/>
      <c r="BI106" s="237"/>
      <c r="BJ106" s="237"/>
      <c r="BK106" s="237"/>
      <c r="BL106" s="237"/>
      <c r="BM106" s="237"/>
      <c r="BN106" s="237"/>
      <c r="BO106" s="237"/>
      <c r="BP106" s="237"/>
      <c r="BQ106" s="226"/>
      <c r="BR106" s="226"/>
      <c r="BS106" s="226"/>
      <c r="BT106" s="226"/>
      <c r="BU106" s="226"/>
      <c r="BV106" s="226"/>
      <c r="BW106" s="226"/>
      <c r="BX106" s="226"/>
      <c r="BY106" s="226"/>
      <c r="BZ106" s="226"/>
      <c r="CA106" s="226"/>
      <c r="CB106" s="226"/>
      <c r="CC106" s="226"/>
      <c r="CD106" s="226"/>
      <c r="CE106" s="226"/>
      <c r="CF106" s="226"/>
      <c r="CG106" s="226"/>
      <c r="CH106" s="226"/>
      <c r="CI106" s="226"/>
      <c r="CJ106" s="226"/>
      <c r="CK106" s="226"/>
      <c r="CL106" s="226"/>
      <c r="CM106" s="226"/>
      <c r="CN106" s="226"/>
      <c r="CO106" s="226"/>
      <c r="CP106" s="226"/>
      <c r="CQ106" s="226"/>
      <c r="CR106" s="226"/>
      <c r="CS106" s="226"/>
      <c r="CT106" s="226"/>
      <c r="CU106" s="226"/>
      <c r="CV106" s="226"/>
      <c r="CW106" s="226"/>
      <c r="CX106" s="226"/>
      <c r="CY106" s="226"/>
      <c r="CZ106" s="226"/>
      <c r="DA106" s="226"/>
      <c r="DB106" s="226"/>
      <c r="DC106" s="226"/>
      <c r="DD106" s="226"/>
      <c r="DE106" s="226"/>
      <c r="DF106" s="226"/>
      <c r="DG106" s="226"/>
      <c r="DH106" s="226"/>
      <c r="DI106" s="226"/>
      <c r="DJ106" s="226"/>
      <c r="DK106" s="226"/>
      <c r="DL106" s="226"/>
      <c r="DM106" s="226"/>
      <c r="DN106" s="226"/>
      <c r="DO106" s="226"/>
      <c r="DP106" s="226"/>
      <c r="DQ106" s="226"/>
      <c r="DR106" s="226"/>
      <c r="DS106" s="226"/>
      <c r="DT106" s="226"/>
      <c r="DU106" s="226"/>
      <c r="DV106" s="226"/>
      <c r="DW106" s="226"/>
      <c r="DX106" s="226"/>
      <c r="DY106" s="226"/>
      <c r="DZ106" s="226"/>
      <c r="EA106" s="226"/>
    </row>
    <row r="107" spans="1:131" s="226" customFormat="1" ht="26.25" customHeight="1" thickBot="1" x14ac:dyDescent="0.25">
      <c r="A107" s="245" t="s">
        <v>430</v>
      </c>
      <c r="B107" s="246"/>
      <c r="C107" s="246"/>
      <c r="D107" s="246"/>
      <c r="E107" s="246"/>
      <c r="F107" s="246"/>
      <c r="G107" s="246"/>
      <c r="H107" s="246"/>
      <c r="I107" s="246"/>
      <c r="J107" s="246"/>
      <c r="K107" s="246"/>
      <c r="L107" s="246"/>
      <c r="M107" s="246"/>
      <c r="N107" s="246"/>
      <c r="O107" s="246"/>
      <c r="P107" s="246"/>
      <c r="Q107" s="246"/>
      <c r="R107" s="246"/>
      <c r="S107" s="246"/>
      <c r="T107" s="246"/>
      <c r="U107" s="246"/>
      <c r="V107" s="246"/>
      <c r="W107" s="246"/>
      <c r="X107" s="246"/>
      <c r="Y107" s="246"/>
      <c r="Z107" s="246"/>
      <c r="AA107" s="246"/>
      <c r="AB107" s="246"/>
      <c r="AC107" s="246"/>
      <c r="AD107" s="246"/>
      <c r="AE107" s="246"/>
      <c r="AF107" s="246"/>
      <c r="AG107" s="246"/>
      <c r="AH107" s="246"/>
      <c r="AI107" s="246"/>
      <c r="AJ107" s="246"/>
      <c r="AK107" s="246"/>
      <c r="AL107" s="246"/>
      <c r="AM107" s="246"/>
      <c r="AN107" s="246"/>
      <c r="AO107" s="246"/>
      <c r="AP107" s="246"/>
      <c r="AQ107" s="246"/>
      <c r="AR107" s="246"/>
      <c r="AS107" s="246"/>
      <c r="AT107" s="246"/>
      <c r="AU107" s="245" t="s">
        <v>431</v>
      </c>
      <c r="AV107" s="246"/>
      <c r="AW107" s="246"/>
      <c r="AX107" s="246"/>
      <c r="AY107" s="246"/>
      <c r="AZ107" s="246"/>
      <c r="BA107" s="246"/>
      <c r="BB107" s="246"/>
      <c r="BC107" s="246"/>
      <c r="BD107" s="246"/>
      <c r="BE107" s="246"/>
      <c r="BF107" s="246"/>
      <c r="BG107" s="246"/>
      <c r="BH107" s="246"/>
      <c r="BI107" s="246"/>
      <c r="BJ107" s="246"/>
      <c r="BK107" s="246"/>
      <c r="BL107" s="246"/>
      <c r="BM107" s="246"/>
      <c r="BN107" s="246"/>
      <c r="BO107" s="246"/>
      <c r="BP107" s="246"/>
      <c r="BQ107" s="246"/>
      <c r="BR107" s="246"/>
      <c r="BS107" s="246"/>
      <c r="BT107" s="246"/>
      <c r="BU107" s="246"/>
      <c r="BV107" s="246"/>
      <c r="BW107" s="246"/>
      <c r="BX107" s="246"/>
      <c r="BY107" s="246"/>
      <c r="BZ107" s="246"/>
      <c r="CA107" s="246"/>
      <c r="CB107" s="246"/>
      <c r="CC107" s="246"/>
      <c r="CD107" s="246"/>
      <c r="CE107" s="246"/>
      <c r="CF107" s="246"/>
      <c r="CG107" s="246"/>
      <c r="CH107" s="246"/>
      <c r="CI107" s="246"/>
      <c r="CJ107" s="246"/>
      <c r="CK107" s="246"/>
      <c r="CL107" s="246"/>
      <c r="CM107" s="246"/>
      <c r="CN107" s="246"/>
      <c r="CO107" s="246"/>
      <c r="CP107" s="246"/>
      <c r="CQ107" s="246"/>
      <c r="CR107" s="246"/>
      <c r="CS107" s="246"/>
      <c r="CT107" s="246"/>
      <c r="CU107" s="246"/>
      <c r="CV107" s="246"/>
      <c r="CW107" s="246"/>
      <c r="CX107" s="246"/>
      <c r="CY107" s="246"/>
      <c r="CZ107" s="246"/>
      <c r="DA107" s="246"/>
      <c r="DB107" s="246"/>
      <c r="DC107" s="246"/>
      <c r="DD107" s="246"/>
      <c r="DE107" s="246"/>
      <c r="DF107" s="246"/>
      <c r="DG107" s="246"/>
      <c r="DH107" s="246"/>
      <c r="DI107" s="246"/>
      <c r="DJ107" s="246"/>
      <c r="DK107" s="246"/>
      <c r="DL107" s="246"/>
      <c r="DM107" s="246"/>
      <c r="DN107" s="246"/>
      <c r="DO107" s="246"/>
      <c r="DP107" s="246"/>
      <c r="DQ107" s="246"/>
      <c r="DR107" s="246"/>
      <c r="DS107" s="246"/>
      <c r="DT107" s="246"/>
      <c r="DU107" s="246"/>
      <c r="DV107" s="246"/>
      <c r="DW107" s="246"/>
      <c r="DX107" s="246"/>
      <c r="DY107" s="246"/>
      <c r="DZ107" s="246"/>
    </row>
    <row r="108" spans="1:131" s="226" customFormat="1" ht="26.25" customHeight="1" x14ac:dyDescent="0.2">
      <c r="A108" s="920" t="s">
        <v>432</v>
      </c>
      <c r="B108" s="921"/>
      <c r="C108" s="921"/>
      <c r="D108" s="921"/>
      <c r="E108" s="921"/>
      <c r="F108" s="921"/>
      <c r="G108" s="921"/>
      <c r="H108" s="921"/>
      <c r="I108" s="921"/>
      <c r="J108" s="921"/>
      <c r="K108" s="921"/>
      <c r="L108" s="921"/>
      <c r="M108" s="921"/>
      <c r="N108" s="921"/>
      <c r="O108" s="921"/>
      <c r="P108" s="921"/>
      <c r="Q108" s="921"/>
      <c r="R108" s="921"/>
      <c r="S108" s="921"/>
      <c r="T108" s="921"/>
      <c r="U108" s="921"/>
      <c r="V108" s="921"/>
      <c r="W108" s="921"/>
      <c r="X108" s="921"/>
      <c r="Y108" s="921"/>
      <c r="Z108" s="921"/>
      <c r="AA108" s="921"/>
      <c r="AB108" s="921"/>
      <c r="AC108" s="921"/>
      <c r="AD108" s="921"/>
      <c r="AE108" s="921"/>
      <c r="AF108" s="921"/>
      <c r="AG108" s="921"/>
      <c r="AH108" s="921"/>
      <c r="AI108" s="921"/>
      <c r="AJ108" s="921"/>
      <c r="AK108" s="921"/>
      <c r="AL108" s="921"/>
      <c r="AM108" s="921"/>
      <c r="AN108" s="921"/>
      <c r="AO108" s="921"/>
      <c r="AP108" s="921"/>
      <c r="AQ108" s="921"/>
      <c r="AR108" s="921"/>
      <c r="AS108" s="921"/>
      <c r="AT108" s="922"/>
      <c r="AU108" s="920" t="s">
        <v>433</v>
      </c>
      <c r="AV108" s="921"/>
      <c r="AW108" s="921"/>
      <c r="AX108" s="921"/>
      <c r="AY108" s="921"/>
      <c r="AZ108" s="921"/>
      <c r="BA108" s="921"/>
      <c r="BB108" s="921"/>
      <c r="BC108" s="921"/>
      <c r="BD108" s="921"/>
      <c r="BE108" s="921"/>
      <c r="BF108" s="921"/>
      <c r="BG108" s="921"/>
      <c r="BH108" s="921"/>
      <c r="BI108" s="921"/>
      <c r="BJ108" s="921"/>
      <c r="BK108" s="921"/>
      <c r="BL108" s="921"/>
      <c r="BM108" s="921"/>
      <c r="BN108" s="921"/>
      <c r="BO108" s="921"/>
      <c r="BP108" s="921"/>
      <c r="BQ108" s="921"/>
      <c r="BR108" s="921"/>
      <c r="BS108" s="921"/>
      <c r="BT108" s="921"/>
      <c r="BU108" s="921"/>
      <c r="BV108" s="921"/>
      <c r="BW108" s="921"/>
      <c r="BX108" s="921"/>
      <c r="BY108" s="921"/>
      <c r="BZ108" s="921"/>
      <c r="CA108" s="921"/>
      <c r="CB108" s="921"/>
      <c r="CC108" s="921"/>
      <c r="CD108" s="921"/>
      <c r="CE108" s="921"/>
      <c r="CF108" s="921"/>
      <c r="CG108" s="921"/>
      <c r="CH108" s="921"/>
      <c r="CI108" s="921"/>
      <c r="CJ108" s="921"/>
      <c r="CK108" s="921"/>
      <c r="CL108" s="921"/>
      <c r="CM108" s="921"/>
      <c r="CN108" s="921"/>
      <c r="CO108" s="921"/>
      <c r="CP108" s="921"/>
      <c r="CQ108" s="921"/>
      <c r="CR108" s="921"/>
      <c r="CS108" s="921"/>
      <c r="CT108" s="921"/>
      <c r="CU108" s="921"/>
      <c r="CV108" s="921"/>
      <c r="CW108" s="921"/>
      <c r="CX108" s="921"/>
      <c r="CY108" s="921"/>
      <c r="CZ108" s="921"/>
      <c r="DA108" s="921"/>
      <c r="DB108" s="921"/>
      <c r="DC108" s="921"/>
      <c r="DD108" s="921"/>
      <c r="DE108" s="921"/>
      <c r="DF108" s="921"/>
      <c r="DG108" s="921"/>
      <c r="DH108" s="921"/>
      <c r="DI108" s="921"/>
      <c r="DJ108" s="921"/>
      <c r="DK108" s="921"/>
      <c r="DL108" s="921"/>
      <c r="DM108" s="921"/>
      <c r="DN108" s="921"/>
      <c r="DO108" s="921"/>
      <c r="DP108" s="921"/>
      <c r="DQ108" s="921"/>
      <c r="DR108" s="921"/>
      <c r="DS108" s="921"/>
      <c r="DT108" s="921"/>
      <c r="DU108" s="921"/>
      <c r="DV108" s="921"/>
      <c r="DW108" s="921"/>
      <c r="DX108" s="921"/>
      <c r="DY108" s="921"/>
      <c r="DZ108" s="922"/>
    </row>
    <row r="109" spans="1:131" s="226" customFormat="1" ht="26.25" customHeight="1" x14ac:dyDescent="0.2">
      <c r="A109" s="915" t="s">
        <v>434</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5" t="s">
        <v>435</v>
      </c>
      <c r="AB109" s="896"/>
      <c r="AC109" s="896"/>
      <c r="AD109" s="896"/>
      <c r="AE109" s="897"/>
      <c r="AF109" s="895" t="s">
        <v>436</v>
      </c>
      <c r="AG109" s="896"/>
      <c r="AH109" s="896"/>
      <c r="AI109" s="896"/>
      <c r="AJ109" s="897"/>
      <c r="AK109" s="895" t="s">
        <v>313</v>
      </c>
      <c r="AL109" s="896"/>
      <c r="AM109" s="896"/>
      <c r="AN109" s="896"/>
      <c r="AO109" s="897"/>
      <c r="AP109" s="895" t="s">
        <v>437</v>
      </c>
      <c r="AQ109" s="896"/>
      <c r="AR109" s="896"/>
      <c r="AS109" s="896"/>
      <c r="AT109" s="898"/>
      <c r="AU109" s="915" t="s">
        <v>434</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5" t="s">
        <v>435</v>
      </c>
      <c r="BR109" s="896"/>
      <c r="BS109" s="896"/>
      <c r="BT109" s="896"/>
      <c r="BU109" s="897"/>
      <c r="BV109" s="895" t="s">
        <v>436</v>
      </c>
      <c r="BW109" s="896"/>
      <c r="BX109" s="896"/>
      <c r="BY109" s="896"/>
      <c r="BZ109" s="897"/>
      <c r="CA109" s="895" t="s">
        <v>313</v>
      </c>
      <c r="CB109" s="896"/>
      <c r="CC109" s="896"/>
      <c r="CD109" s="896"/>
      <c r="CE109" s="897"/>
      <c r="CF109" s="916" t="s">
        <v>437</v>
      </c>
      <c r="CG109" s="916"/>
      <c r="CH109" s="916"/>
      <c r="CI109" s="916"/>
      <c r="CJ109" s="916"/>
      <c r="CK109" s="895" t="s">
        <v>438</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5" t="s">
        <v>435</v>
      </c>
      <c r="DH109" s="896"/>
      <c r="DI109" s="896"/>
      <c r="DJ109" s="896"/>
      <c r="DK109" s="897"/>
      <c r="DL109" s="895" t="s">
        <v>436</v>
      </c>
      <c r="DM109" s="896"/>
      <c r="DN109" s="896"/>
      <c r="DO109" s="896"/>
      <c r="DP109" s="897"/>
      <c r="DQ109" s="895" t="s">
        <v>313</v>
      </c>
      <c r="DR109" s="896"/>
      <c r="DS109" s="896"/>
      <c r="DT109" s="896"/>
      <c r="DU109" s="897"/>
      <c r="DV109" s="895" t="s">
        <v>437</v>
      </c>
      <c r="DW109" s="896"/>
      <c r="DX109" s="896"/>
      <c r="DY109" s="896"/>
      <c r="DZ109" s="898"/>
    </row>
    <row r="110" spans="1:131" s="226" customFormat="1" ht="26.25" customHeight="1" x14ac:dyDescent="0.2">
      <c r="A110" s="899" t="s">
        <v>439</v>
      </c>
      <c r="B110" s="900"/>
      <c r="C110" s="900"/>
      <c r="D110" s="900"/>
      <c r="E110" s="900"/>
      <c r="F110" s="900"/>
      <c r="G110" s="900"/>
      <c r="H110" s="900"/>
      <c r="I110" s="900"/>
      <c r="J110" s="900"/>
      <c r="K110" s="900"/>
      <c r="L110" s="900"/>
      <c r="M110" s="900"/>
      <c r="N110" s="900"/>
      <c r="O110" s="900"/>
      <c r="P110" s="900"/>
      <c r="Q110" s="900"/>
      <c r="R110" s="900"/>
      <c r="S110" s="900"/>
      <c r="T110" s="900"/>
      <c r="U110" s="900"/>
      <c r="V110" s="900"/>
      <c r="W110" s="900"/>
      <c r="X110" s="900"/>
      <c r="Y110" s="900"/>
      <c r="Z110" s="901"/>
      <c r="AA110" s="902">
        <v>504109</v>
      </c>
      <c r="AB110" s="903"/>
      <c r="AC110" s="903"/>
      <c r="AD110" s="903"/>
      <c r="AE110" s="904"/>
      <c r="AF110" s="905">
        <v>491079</v>
      </c>
      <c r="AG110" s="903"/>
      <c r="AH110" s="903"/>
      <c r="AI110" s="903"/>
      <c r="AJ110" s="904"/>
      <c r="AK110" s="905">
        <v>494922</v>
      </c>
      <c r="AL110" s="903"/>
      <c r="AM110" s="903"/>
      <c r="AN110" s="903"/>
      <c r="AO110" s="904"/>
      <c r="AP110" s="906">
        <v>17</v>
      </c>
      <c r="AQ110" s="907"/>
      <c r="AR110" s="907"/>
      <c r="AS110" s="907"/>
      <c r="AT110" s="908"/>
      <c r="AU110" s="909" t="s">
        <v>75</v>
      </c>
      <c r="AV110" s="910"/>
      <c r="AW110" s="910"/>
      <c r="AX110" s="910"/>
      <c r="AY110" s="910"/>
      <c r="AZ110" s="932" t="s">
        <v>440</v>
      </c>
      <c r="BA110" s="900"/>
      <c r="BB110" s="900"/>
      <c r="BC110" s="900"/>
      <c r="BD110" s="900"/>
      <c r="BE110" s="900"/>
      <c r="BF110" s="900"/>
      <c r="BG110" s="900"/>
      <c r="BH110" s="900"/>
      <c r="BI110" s="900"/>
      <c r="BJ110" s="900"/>
      <c r="BK110" s="900"/>
      <c r="BL110" s="900"/>
      <c r="BM110" s="900"/>
      <c r="BN110" s="900"/>
      <c r="BO110" s="900"/>
      <c r="BP110" s="901"/>
      <c r="BQ110" s="933">
        <v>5500862</v>
      </c>
      <c r="BR110" s="934"/>
      <c r="BS110" s="934"/>
      <c r="BT110" s="934"/>
      <c r="BU110" s="934"/>
      <c r="BV110" s="934">
        <v>5234413</v>
      </c>
      <c r="BW110" s="934"/>
      <c r="BX110" s="934"/>
      <c r="BY110" s="934"/>
      <c r="BZ110" s="934"/>
      <c r="CA110" s="934">
        <v>4954258</v>
      </c>
      <c r="CB110" s="934"/>
      <c r="CC110" s="934"/>
      <c r="CD110" s="934"/>
      <c r="CE110" s="934"/>
      <c r="CF110" s="947">
        <v>170.3</v>
      </c>
      <c r="CG110" s="948"/>
      <c r="CH110" s="948"/>
      <c r="CI110" s="948"/>
      <c r="CJ110" s="948"/>
      <c r="CK110" s="949" t="s">
        <v>441</v>
      </c>
      <c r="CL110" s="950"/>
      <c r="CM110" s="932" t="s">
        <v>442</v>
      </c>
      <c r="CN110" s="900"/>
      <c r="CO110" s="900"/>
      <c r="CP110" s="900"/>
      <c r="CQ110" s="900"/>
      <c r="CR110" s="900"/>
      <c r="CS110" s="900"/>
      <c r="CT110" s="900"/>
      <c r="CU110" s="900"/>
      <c r="CV110" s="900"/>
      <c r="CW110" s="900"/>
      <c r="CX110" s="900"/>
      <c r="CY110" s="900"/>
      <c r="CZ110" s="900"/>
      <c r="DA110" s="900"/>
      <c r="DB110" s="900"/>
      <c r="DC110" s="900"/>
      <c r="DD110" s="900"/>
      <c r="DE110" s="900"/>
      <c r="DF110" s="901"/>
      <c r="DG110" s="933" t="s">
        <v>248</v>
      </c>
      <c r="DH110" s="934"/>
      <c r="DI110" s="934"/>
      <c r="DJ110" s="934"/>
      <c r="DK110" s="934"/>
      <c r="DL110" s="934" t="s">
        <v>443</v>
      </c>
      <c r="DM110" s="934"/>
      <c r="DN110" s="934"/>
      <c r="DO110" s="934"/>
      <c r="DP110" s="934"/>
      <c r="DQ110" s="934" t="s">
        <v>248</v>
      </c>
      <c r="DR110" s="934"/>
      <c r="DS110" s="934"/>
      <c r="DT110" s="934"/>
      <c r="DU110" s="934"/>
      <c r="DV110" s="935" t="s">
        <v>444</v>
      </c>
      <c r="DW110" s="935"/>
      <c r="DX110" s="935"/>
      <c r="DY110" s="935"/>
      <c r="DZ110" s="936"/>
    </row>
    <row r="111" spans="1:131" s="226" customFormat="1" ht="26.25" customHeight="1" x14ac:dyDescent="0.2">
      <c r="A111" s="937" t="s">
        <v>445</v>
      </c>
      <c r="B111" s="938"/>
      <c r="C111" s="938"/>
      <c r="D111" s="938"/>
      <c r="E111" s="938"/>
      <c r="F111" s="938"/>
      <c r="G111" s="938"/>
      <c r="H111" s="938"/>
      <c r="I111" s="938"/>
      <c r="J111" s="938"/>
      <c r="K111" s="938"/>
      <c r="L111" s="938"/>
      <c r="M111" s="938"/>
      <c r="N111" s="938"/>
      <c r="O111" s="938"/>
      <c r="P111" s="938"/>
      <c r="Q111" s="938"/>
      <c r="R111" s="938"/>
      <c r="S111" s="938"/>
      <c r="T111" s="938"/>
      <c r="U111" s="938"/>
      <c r="V111" s="938"/>
      <c r="W111" s="938"/>
      <c r="X111" s="938"/>
      <c r="Y111" s="938"/>
      <c r="Z111" s="939"/>
      <c r="AA111" s="940" t="s">
        <v>397</v>
      </c>
      <c r="AB111" s="941"/>
      <c r="AC111" s="941"/>
      <c r="AD111" s="941"/>
      <c r="AE111" s="942"/>
      <c r="AF111" s="943" t="s">
        <v>248</v>
      </c>
      <c r="AG111" s="941"/>
      <c r="AH111" s="941"/>
      <c r="AI111" s="941"/>
      <c r="AJ111" s="942"/>
      <c r="AK111" s="943" t="s">
        <v>446</v>
      </c>
      <c r="AL111" s="941"/>
      <c r="AM111" s="941"/>
      <c r="AN111" s="941"/>
      <c r="AO111" s="942"/>
      <c r="AP111" s="944" t="s">
        <v>446</v>
      </c>
      <c r="AQ111" s="945"/>
      <c r="AR111" s="945"/>
      <c r="AS111" s="945"/>
      <c r="AT111" s="946"/>
      <c r="AU111" s="911"/>
      <c r="AV111" s="912"/>
      <c r="AW111" s="912"/>
      <c r="AX111" s="912"/>
      <c r="AY111" s="912"/>
      <c r="AZ111" s="925" t="s">
        <v>447</v>
      </c>
      <c r="BA111" s="926"/>
      <c r="BB111" s="926"/>
      <c r="BC111" s="926"/>
      <c r="BD111" s="926"/>
      <c r="BE111" s="926"/>
      <c r="BF111" s="926"/>
      <c r="BG111" s="926"/>
      <c r="BH111" s="926"/>
      <c r="BI111" s="926"/>
      <c r="BJ111" s="926"/>
      <c r="BK111" s="926"/>
      <c r="BL111" s="926"/>
      <c r="BM111" s="926"/>
      <c r="BN111" s="926"/>
      <c r="BO111" s="926"/>
      <c r="BP111" s="927"/>
      <c r="BQ111" s="928">
        <v>50650</v>
      </c>
      <c r="BR111" s="929"/>
      <c r="BS111" s="929"/>
      <c r="BT111" s="929"/>
      <c r="BU111" s="929"/>
      <c r="BV111" s="929">
        <v>25400</v>
      </c>
      <c r="BW111" s="929"/>
      <c r="BX111" s="929"/>
      <c r="BY111" s="929"/>
      <c r="BZ111" s="929"/>
      <c r="CA111" s="929" t="s">
        <v>248</v>
      </c>
      <c r="CB111" s="929"/>
      <c r="CC111" s="929"/>
      <c r="CD111" s="929"/>
      <c r="CE111" s="929"/>
      <c r="CF111" s="923" t="s">
        <v>397</v>
      </c>
      <c r="CG111" s="924"/>
      <c r="CH111" s="924"/>
      <c r="CI111" s="924"/>
      <c r="CJ111" s="924"/>
      <c r="CK111" s="951"/>
      <c r="CL111" s="952"/>
      <c r="CM111" s="925" t="s">
        <v>448</v>
      </c>
      <c r="CN111" s="926"/>
      <c r="CO111" s="926"/>
      <c r="CP111" s="926"/>
      <c r="CQ111" s="926"/>
      <c r="CR111" s="926"/>
      <c r="CS111" s="926"/>
      <c r="CT111" s="926"/>
      <c r="CU111" s="926"/>
      <c r="CV111" s="926"/>
      <c r="CW111" s="926"/>
      <c r="CX111" s="926"/>
      <c r="CY111" s="926"/>
      <c r="CZ111" s="926"/>
      <c r="DA111" s="926"/>
      <c r="DB111" s="926"/>
      <c r="DC111" s="926"/>
      <c r="DD111" s="926"/>
      <c r="DE111" s="926"/>
      <c r="DF111" s="927"/>
      <c r="DG111" s="928" t="s">
        <v>449</v>
      </c>
      <c r="DH111" s="929"/>
      <c r="DI111" s="929"/>
      <c r="DJ111" s="929"/>
      <c r="DK111" s="929"/>
      <c r="DL111" s="929" t="s">
        <v>416</v>
      </c>
      <c r="DM111" s="929"/>
      <c r="DN111" s="929"/>
      <c r="DO111" s="929"/>
      <c r="DP111" s="929"/>
      <c r="DQ111" s="929" t="s">
        <v>397</v>
      </c>
      <c r="DR111" s="929"/>
      <c r="DS111" s="929"/>
      <c r="DT111" s="929"/>
      <c r="DU111" s="929"/>
      <c r="DV111" s="930" t="s">
        <v>446</v>
      </c>
      <c r="DW111" s="930"/>
      <c r="DX111" s="930"/>
      <c r="DY111" s="930"/>
      <c r="DZ111" s="931"/>
    </row>
    <row r="112" spans="1:131" s="226" customFormat="1" ht="26.25" customHeight="1" x14ac:dyDescent="0.2">
      <c r="A112" s="955" t="s">
        <v>450</v>
      </c>
      <c r="B112" s="956"/>
      <c r="C112" s="926" t="s">
        <v>451</v>
      </c>
      <c r="D112" s="926"/>
      <c r="E112" s="926"/>
      <c r="F112" s="926"/>
      <c r="G112" s="926"/>
      <c r="H112" s="926"/>
      <c r="I112" s="926"/>
      <c r="J112" s="926"/>
      <c r="K112" s="926"/>
      <c r="L112" s="926"/>
      <c r="M112" s="926"/>
      <c r="N112" s="926"/>
      <c r="O112" s="926"/>
      <c r="P112" s="926"/>
      <c r="Q112" s="926"/>
      <c r="R112" s="926"/>
      <c r="S112" s="926"/>
      <c r="T112" s="926"/>
      <c r="U112" s="926"/>
      <c r="V112" s="926"/>
      <c r="W112" s="926"/>
      <c r="X112" s="926"/>
      <c r="Y112" s="926"/>
      <c r="Z112" s="927"/>
      <c r="AA112" s="961" t="s">
        <v>444</v>
      </c>
      <c r="AB112" s="962"/>
      <c r="AC112" s="962"/>
      <c r="AD112" s="962"/>
      <c r="AE112" s="963"/>
      <c r="AF112" s="964" t="s">
        <v>248</v>
      </c>
      <c r="AG112" s="962"/>
      <c r="AH112" s="962"/>
      <c r="AI112" s="962"/>
      <c r="AJ112" s="963"/>
      <c r="AK112" s="964" t="s">
        <v>397</v>
      </c>
      <c r="AL112" s="962"/>
      <c r="AM112" s="962"/>
      <c r="AN112" s="962"/>
      <c r="AO112" s="963"/>
      <c r="AP112" s="965" t="s">
        <v>416</v>
      </c>
      <c r="AQ112" s="966"/>
      <c r="AR112" s="966"/>
      <c r="AS112" s="966"/>
      <c r="AT112" s="967"/>
      <c r="AU112" s="911"/>
      <c r="AV112" s="912"/>
      <c r="AW112" s="912"/>
      <c r="AX112" s="912"/>
      <c r="AY112" s="912"/>
      <c r="AZ112" s="925" t="s">
        <v>452</v>
      </c>
      <c r="BA112" s="926"/>
      <c r="BB112" s="926"/>
      <c r="BC112" s="926"/>
      <c r="BD112" s="926"/>
      <c r="BE112" s="926"/>
      <c r="BF112" s="926"/>
      <c r="BG112" s="926"/>
      <c r="BH112" s="926"/>
      <c r="BI112" s="926"/>
      <c r="BJ112" s="926"/>
      <c r="BK112" s="926"/>
      <c r="BL112" s="926"/>
      <c r="BM112" s="926"/>
      <c r="BN112" s="926"/>
      <c r="BO112" s="926"/>
      <c r="BP112" s="927"/>
      <c r="BQ112" s="928">
        <v>2973134</v>
      </c>
      <c r="BR112" s="929"/>
      <c r="BS112" s="929"/>
      <c r="BT112" s="929"/>
      <c r="BU112" s="929"/>
      <c r="BV112" s="929">
        <v>2760652</v>
      </c>
      <c r="BW112" s="929"/>
      <c r="BX112" s="929"/>
      <c r="BY112" s="929"/>
      <c r="BZ112" s="929"/>
      <c r="CA112" s="929">
        <v>2523675</v>
      </c>
      <c r="CB112" s="929"/>
      <c r="CC112" s="929"/>
      <c r="CD112" s="929"/>
      <c r="CE112" s="929"/>
      <c r="CF112" s="923">
        <v>86.8</v>
      </c>
      <c r="CG112" s="924"/>
      <c r="CH112" s="924"/>
      <c r="CI112" s="924"/>
      <c r="CJ112" s="924"/>
      <c r="CK112" s="951"/>
      <c r="CL112" s="952"/>
      <c r="CM112" s="925" t="s">
        <v>453</v>
      </c>
      <c r="CN112" s="926"/>
      <c r="CO112" s="926"/>
      <c r="CP112" s="926"/>
      <c r="CQ112" s="926"/>
      <c r="CR112" s="926"/>
      <c r="CS112" s="926"/>
      <c r="CT112" s="926"/>
      <c r="CU112" s="926"/>
      <c r="CV112" s="926"/>
      <c r="CW112" s="926"/>
      <c r="CX112" s="926"/>
      <c r="CY112" s="926"/>
      <c r="CZ112" s="926"/>
      <c r="DA112" s="926"/>
      <c r="DB112" s="926"/>
      <c r="DC112" s="926"/>
      <c r="DD112" s="926"/>
      <c r="DE112" s="926"/>
      <c r="DF112" s="927"/>
      <c r="DG112" s="928" t="s">
        <v>446</v>
      </c>
      <c r="DH112" s="929"/>
      <c r="DI112" s="929"/>
      <c r="DJ112" s="929"/>
      <c r="DK112" s="929"/>
      <c r="DL112" s="929" t="s">
        <v>444</v>
      </c>
      <c r="DM112" s="929"/>
      <c r="DN112" s="929"/>
      <c r="DO112" s="929"/>
      <c r="DP112" s="929"/>
      <c r="DQ112" s="929" t="s">
        <v>397</v>
      </c>
      <c r="DR112" s="929"/>
      <c r="DS112" s="929"/>
      <c r="DT112" s="929"/>
      <c r="DU112" s="929"/>
      <c r="DV112" s="930" t="s">
        <v>446</v>
      </c>
      <c r="DW112" s="930"/>
      <c r="DX112" s="930"/>
      <c r="DY112" s="930"/>
      <c r="DZ112" s="931"/>
    </row>
    <row r="113" spans="1:130" s="226" customFormat="1" ht="26.25" customHeight="1" x14ac:dyDescent="0.2">
      <c r="A113" s="957"/>
      <c r="B113" s="958"/>
      <c r="C113" s="926" t="s">
        <v>454</v>
      </c>
      <c r="D113" s="926"/>
      <c r="E113" s="926"/>
      <c r="F113" s="926"/>
      <c r="G113" s="926"/>
      <c r="H113" s="926"/>
      <c r="I113" s="926"/>
      <c r="J113" s="926"/>
      <c r="K113" s="926"/>
      <c r="L113" s="926"/>
      <c r="M113" s="926"/>
      <c r="N113" s="926"/>
      <c r="O113" s="926"/>
      <c r="P113" s="926"/>
      <c r="Q113" s="926"/>
      <c r="R113" s="926"/>
      <c r="S113" s="926"/>
      <c r="T113" s="926"/>
      <c r="U113" s="926"/>
      <c r="V113" s="926"/>
      <c r="W113" s="926"/>
      <c r="X113" s="926"/>
      <c r="Y113" s="926"/>
      <c r="Z113" s="927"/>
      <c r="AA113" s="940">
        <v>253607</v>
      </c>
      <c r="AB113" s="941"/>
      <c r="AC113" s="941"/>
      <c r="AD113" s="941"/>
      <c r="AE113" s="942"/>
      <c r="AF113" s="943">
        <v>243038</v>
      </c>
      <c r="AG113" s="941"/>
      <c r="AH113" s="941"/>
      <c r="AI113" s="941"/>
      <c r="AJ113" s="942"/>
      <c r="AK113" s="943">
        <v>240136</v>
      </c>
      <c r="AL113" s="941"/>
      <c r="AM113" s="941"/>
      <c r="AN113" s="941"/>
      <c r="AO113" s="942"/>
      <c r="AP113" s="944">
        <v>8.3000000000000007</v>
      </c>
      <c r="AQ113" s="945"/>
      <c r="AR113" s="945"/>
      <c r="AS113" s="945"/>
      <c r="AT113" s="946"/>
      <c r="AU113" s="911"/>
      <c r="AV113" s="912"/>
      <c r="AW113" s="912"/>
      <c r="AX113" s="912"/>
      <c r="AY113" s="912"/>
      <c r="AZ113" s="925" t="s">
        <v>455</v>
      </c>
      <c r="BA113" s="926"/>
      <c r="BB113" s="926"/>
      <c r="BC113" s="926"/>
      <c r="BD113" s="926"/>
      <c r="BE113" s="926"/>
      <c r="BF113" s="926"/>
      <c r="BG113" s="926"/>
      <c r="BH113" s="926"/>
      <c r="BI113" s="926"/>
      <c r="BJ113" s="926"/>
      <c r="BK113" s="926"/>
      <c r="BL113" s="926"/>
      <c r="BM113" s="926"/>
      <c r="BN113" s="926"/>
      <c r="BO113" s="926"/>
      <c r="BP113" s="927"/>
      <c r="BQ113" s="928">
        <v>467525</v>
      </c>
      <c r="BR113" s="929"/>
      <c r="BS113" s="929"/>
      <c r="BT113" s="929"/>
      <c r="BU113" s="929"/>
      <c r="BV113" s="929">
        <v>447202</v>
      </c>
      <c r="BW113" s="929"/>
      <c r="BX113" s="929"/>
      <c r="BY113" s="929"/>
      <c r="BZ113" s="929"/>
      <c r="CA113" s="929">
        <v>419410</v>
      </c>
      <c r="CB113" s="929"/>
      <c r="CC113" s="929"/>
      <c r="CD113" s="929"/>
      <c r="CE113" s="929"/>
      <c r="CF113" s="923">
        <v>14.4</v>
      </c>
      <c r="CG113" s="924"/>
      <c r="CH113" s="924"/>
      <c r="CI113" s="924"/>
      <c r="CJ113" s="924"/>
      <c r="CK113" s="951"/>
      <c r="CL113" s="952"/>
      <c r="CM113" s="925" t="s">
        <v>456</v>
      </c>
      <c r="CN113" s="926"/>
      <c r="CO113" s="926"/>
      <c r="CP113" s="926"/>
      <c r="CQ113" s="926"/>
      <c r="CR113" s="926"/>
      <c r="CS113" s="926"/>
      <c r="CT113" s="926"/>
      <c r="CU113" s="926"/>
      <c r="CV113" s="926"/>
      <c r="CW113" s="926"/>
      <c r="CX113" s="926"/>
      <c r="CY113" s="926"/>
      <c r="CZ113" s="926"/>
      <c r="DA113" s="926"/>
      <c r="DB113" s="926"/>
      <c r="DC113" s="926"/>
      <c r="DD113" s="926"/>
      <c r="DE113" s="926"/>
      <c r="DF113" s="927"/>
      <c r="DG113" s="961" t="s">
        <v>446</v>
      </c>
      <c r="DH113" s="962"/>
      <c r="DI113" s="962"/>
      <c r="DJ113" s="962"/>
      <c r="DK113" s="963"/>
      <c r="DL113" s="964" t="s">
        <v>457</v>
      </c>
      <c r="DM113" s="962"/>
      <c r="DN113" s="962"/>
      <c r="DO113" s="962"/>
      <c r="DP113" s="963"/>
      <c r="DQ113" s="964" t="s">
        <v>457</v>
      </c>
      <c r="DR113" s="962"/>
      <c r="DS113" s="962"/>
      <c r="DT113" s="962"/>
      <c r="DU113" s="963"/>
      <c r="DV113" s="965" t="s">
        <v>446</v>
      </c>
      <c r="DW113" s="966"/>
      <c r="DX113" s="966"/>
      <c r="DY113" s="966"/>
      <c r="DZ113" s="967"/>
    </row>
    <row r="114" spans="1:130" s="226" customFormat="1" ht="26.25" customHeight="1" x14ac:dyDescent="0.2">
      <c r="A114" s="957"/>
      <c r="B114" s="958"/>
      <c r="C114" s="926" t="s">
        <v>458</v>
      </c>
      <c r="D114" s="926"/>
      <c r="E114" s="926"/>
      <c r="F114" s="926"/>
      <c r="G114" s="926"/>
      <c r="H114" s="926"/>
      <c r="I114" s="926"/>
      <c r="J114" s="926"/>
      <c r="K114" s="926"/>
      <c r="L114" s="926"/>
      <c r="M114" s="926"/>
      <c r="N114" s="926"/>
      <c r="O114" s="926"/>
      <c r="P114" s="926"/>
      <c r="Q114" s="926"/>
      <c r="R114" s="926"/>
      <c r="S114" s="926"/>
      <c r="T114" s="926"/>
      <c r="U114" s="926"/>
      <c r="V114" s="926"/>
      <c r="W114" s="926"/>
      <c r="X114" s="926"/>
      <c r="Y114" s="926"/>
      <c r="Z114" s="927"/>
      <c r="AA114" s="961">
        <v>16584</v>
      </c>
      <c r="AB114" s="962"/>
      <c r="AC114" s="962"/>
      <c r="AD114" s="962"/>
      <c r="AE114" s="963"/>
      <c r="AF114" s="964">
        <v>30595</v>
      </c>
      <c r="AG114" s="962"/>
      <c r="AH114" s="962"/>
      <c r="AI114" s="962"/>
      <c r="AJ114" s="963"/>
      <c r="AK114" s="964">
        <v>40123</v>
      </c>
      <c r="AL114" s="962"/>
      <c r="AM114" s="962"/>
      <c r="AN114" s="962"/>
      <c r="AO114" s="963"/>
      <c r="AP114" s="965">
        <v>1.4</v>
      </c>
      <c r="AQ114" s="966"/>
      <c r="AR114" s="966"/>
      <c r="AS114" s="966"/>
      <c r="AT114" s="967"/>
      <c r="AU114" s="911"/>
      <c r="AV114" s="912"/>
      <c r="AW114" s="912"/>
      <c r="AX114" s="912"/>
      <c r="AY114" s="912"/>
      <c r="AZ114" s="925" t="s">
        <v>459</v>
      </c>
      <c r="BA114" s="926"/>
      <c r="BB114" s="926"/>
      <c r="BC114" s="926"/>
      <c r="BD114" s="926"/>
      <c r="BE114" s="926"/>
      <c r="BF114" s="926"/>
      <c r="BG114" s="926"/>
      <c r="BH114" s="926"/>
      <c r="BI114" s="926"/>
      <c r="BJ114" s="926"/>
      <c r="BK114" s="926"/>
      <c r="BL114" s="926"/>
      <c r="BM114" s="926"/>
      <c r="BN114" s="926"/>
      <c r="BO114" s="926"/>
      <c r="BP114" s="927"/>
      <c r="BQ114" s="928">
        <v>540389</v>
      </c>
      <c r="BR114" s="929"/>
      <c r="BS114" s="929"/>
      <c r="BT114" s="929"/>
      <c r="BU114" s="929"/>
      <c r="BV114" s="929">
        <v>508588</v>
      </c>
      <c r="BW114" s="929"/>
      <c r="BX114" s="929"/>
      <c r="BY114" s="929"/>
      <c r="BZ114" s="929"/>
      <c r="CA114" s="929">
        <v>502306</v>
      </c>
      <c r="CB114" s="929"/>
      <c r="CC114" s="929"/>
      <c r="CD114" s="929"/>
      <c r="CE114" s="929"/>
      <c r="CF114" s="923">
        <v>17.3</v>
      </c>
      <c r="CG114" s="924"/>
      <c r="CH114" s="924"/>
      <c r="CI114" s="924"/>
      <c r="CJ114" s="924"/>
      <c r="CK114" s="951"/>
      <c r="CL114" s="952"/>
      <c r="CM114" s="925" t="s">
        <v>460</v>
      </c>
      <c r="CN114" s="926"/>
      <c r="CO114" s="926"/>
      <c r="CP114" s="926"/>
      <c r="CQ114" s="926"/>
      <c r="CR114" s="926"/>
      <c r="CS114" s="926"/>
      <c r="CT114" s="926"/>
      <c r="CU114" s="926"/>
      <c r="CV114" s="926"/>
      <c r="CW114" s="926"/>
      <c r="CX114" s="926"/>
      <c r="CY114" s="926"/>
      <c r="CZ114" s="926"/>
      <c r="DA114" s="926"/>
      <c r="DB114" s="926"/>
      <c r="DC114" s="926"/>
      <c r="DD114" s="926"/>
      <c r="DE114" s="926"/>
      <c r="DF114" s="927"/>
      <c r="DG114" s="961" t="s">
        <v>446</v>
      </c>
      <c r="DH114" s="962"/>
      <c r="DI114" s="962"/>
      <c r="DJ114" s="962"/>
      <c r="DK114" s="963"/>
      <c r="DL114" s="964" t="s">
        <v>397</v>
      </c>
      <c r="DM114" s="962"/>
      <c r="DN114" s="962"/>
      <c r="DO114" s="962"/>
      <c r="DP114" s="963"/>
      <c r="DQ114" s="964" t="s">
        <v>444</v>
      </c>
      <c r="DR114" s="962"/>
      <c r="DS114" s="962"/>
      <c r="DT114" s="962"/>
      <c r="DU114" s="963"/>
      <c r="DV114" s="965" t="s">
        <v>457</v>
      </c>
      <c r="DW114" s="966"/>
      <c r="DX114" s="966"/>
      <c r="DY114" s="966"/>
      <c r="DZ114" s="967"/>
    </row>
    <row r="115" spans="1:130" s="226" customFormat="1" ht="26.25" customHeight="1" x14ac:dyDescent="0.2">
      <c r="A115" s="957"/>
      <c r="B115" s="958"/>
      <c r="C115" s="926" t="s">
        <v>461</v>
      </c>
      <c r="D115" s="926"/>
      <c r="E115" s="926"/>
      <c r="F115" s="926"/>
      <c r="G115" s="926"/>
      <c r="H115" s="926"/>
      <c r="I115" s="926"/>
      <c r="J115" s="926"/>
      <c r="K115" s="926"/>
      <c r="L115" s="926"/>
      <c r="M115" s="926"/>
      <c r="N115" s="926"/>
      <c r="O115" s="926"/>
      <c r="P115" s="926"/>
      <c r="Q115" s="926"/>
      <c r="R115" s="926"/>
      <c r="S115" s="926"/>
      <c r="T115" s="926"/>
      <c r="U115" s="926"/>
      <c r="V115" s="926"/>
      <c r="W115" s="926"/>
      <c r="X115" s="926"/>
      <c r="Y115" s="926"/>
      <c r="Z115" s="927"/>
      <c r="AA115" s="940" t="s">
        <v>397</v>
      </c>
      <c r="AB115" s="941"/>
      <c r="AC115" s="941"/>
      <c r="AD115" s="941"/>
      <c r="AE115" s="942"/>
      <c r="AF115" s="943" t="s">
        <v>248</v>
      </c>
      <c r="AG115" s="941"/>
      <c r="AH115" s="941"/>
      <c r="AI115" s="941"/>
      <c r="AJ115" s="942"/>
      <c r="AK115" s="943" t="s">
        <v>416</v>
      </c>
      <c r="AL115" s="941"/>
      <c r="AM115" s="941"/>
      <c r="AN115" s="941"/>
      <c r="AO115" s="942"/>
      <c r="AP115" s="944" t="s">
        <v>416</v>
      </c>
      <c r="AQ115" s="945"/>
      <c r="AR115" s="945"/>
      <c r="AS115" s="945"/>
      <c r="AT115" s="946"/>
      <c r="AU115" s="911"/>
      <c r="AV115" s="912"/>
      <c r="AW115" s="912"/>
      <c r="AX115" s="912"/>
      <c r="AY115" s="912"/>
      <c r="AZ115" s="925" t="s">
        <v>462</v>
      </c>
      <c r="BA115" s="926"/>
      <c r="BB115" s="926"/>
      <c r="BC115" s="926"/>
      <c r="BD115" s="926"/>
      <c r="BE115" s="926"/>
      <c r="BF115" s="926"/>
      <c r="BG115" s="926"/>
      <c r="BH115" s="926"/>
      <c r="BI115" s="926"/>
      <c r="BJ115" s="926"/>
      <c r="BK115" s="926"/>
      <c r="BL115" s="926"/>
      <c r="BM115" s="926"/>
      <c r="BN115" s="926"/>
      <c r="BO115" s="926"/>
      <c r="BP115" s="927"/>
      <c r="BQ115" s="928" t="s">
        <v>397</v>
      </c>
      <c r="BR115" s="929"/>
      <c r="BS115" s="929"/>
      <c r="BT115" s="929"/>
      <c r="BU115" s="929"/>
      <c r="BV115" s="929" t="s">
        <v>446</v>
      </c>
      <c r="BW115" s="929"/>
      <c r="BX115" s="929"/>
      <c r="BY115" s="929"/>
      <c r="BZ115" s="929"/>
      <c r="CA115" s="929" t="s">
        <v>397</v>
      </c>
      <c r="CB115" s="929"/>
      <c r="CC115" s="929"/>
      <c r="CD115" s="929"/>
      <c r="CE115" s="929"/>
      <c r="CF115" s="923" t="s">
        <v>248</v>
      </c>
      <c r="CG115" s="924"/>
      <c r="CH115" s="924"/>
      <c r="CI115" s="924"/>
      <c r="CJ115" s="924"/>
      <c r="CK115" s="951"/>
      <c r="CL115" s="952"/>
      <c r="CM115" s="925" t="s">
        <v>463</v>
      </c>
      <c r="CN115" s="926"/>
      <c r="CO115" s="926"/>
      <c r="CP115" s="926"/>
      <c r="CQ115" s="926"/>
      <c r="CR115" s="926"/>
      <c r="CS115" s="926"/>
      <c r="CT115" s="926"/>
      <c r="CU115" s="926"/>
      <c r="CV115" s="926"/>
      <c r="CW115" s="926"/>
      <c r="CX115" s="926"/>
      <c r="CY115" s="926"/>
      <c r="CZ115" s="926"/>
      <c r="DA115" s="926"/>
      <c r="DB115" s="926"/>
      <c r="DC115" s="926"/>
      <c r="DD115" s="926"/>
      <c r="DE115" s="926"/>
      <c r="DF115" s="927"/>
      <c r="DG115" s="961" t="s">
        <v>248</v>
      </c>
      <c r="DH115" s="962"/>
      <c r="DI115" s="962"/>
      <c r="DJ115" s="962"/>
      <c r="DK115" s="963"/>
      <c r="DL115" s="964" t="s">
        <v>397</v>
      </c>
      <c r="DM115" s="962"/>
      <c r="DN115" s="962"/>
      <c r="DO115" s="962"/>
      <c r="DP115" s="963"/>
      <c r="DQ115" s="964" t="s">
        <v>457</v>
      </c>
      <c r="DR115" s="962"/>
      <c r="DS115" s="962"/>
      <c r="DT115" s="962"/>
      <c r="DU115" s="963"/>
      <c r="DV115" s="965" t="s">
        <v>397</v>
      </c>
      <c r="DW115" s="966"/>
      <c r="DX115" s="966"/>
      <c r="DY115" s="966"/>
      <c r="DZ115" s="967"/>
    </row>
    <row r="116" spans="1:130" s="226" customFormat="1" ht="26.25" customHeight="1" x14ac:dyDescent="0.2">
      <c r="A116" s="959"/>
      <c r="B116" s="960"/>
      <c r="C116" s="968" t="s">
        <v>464</v>
      </c>
      <c r="D116" s="968"/>
      <c r="E116" s="968"/>
      <c r="F116" s="968"/>
      <c r="G116" s="968"/>
      <c r="H116" s="968"/>
      <c r="I116" s="968"/>
      <c r="J116" s="968"/>
      <c r="K116" s="968"/>
      <c r="L116" s="968"/>
      <c r="M116" s="968"/>
      <c r="N116" s="968"/>
      <c r="O116" s="968"/>
      <c r="P116" s="968"/>
      <c r="Q116" s="968"/>
      <c r="R116" s="968"/>
      <c r="S116" s="968"/>
      <c r="T116" s="968"/>
      <c r="U116" s="968"/>
      <c r="V116" s="968"/>
      <c r="W116" s="968"/>
      <c r="X116" s="968"/>
      <c r="Y116" s="968"/>
      <c r="Z116" s="969"/>
      <c r="AA116" s="961" t="s">
        <v>248</v>
      </c>
      <c r="AB116" s="962"/>
      <c r="AC116" s="962"/>
      <c r="AD116" s="962"/>
      <c r="AE116" s="963"/>
      <c r="AF116" s="964" t="s">
        <v>446</v>
      </c>
      <c r="AG116" s="962"/>
      <c r="AH116" s="962"/>
      <c r="AI116" s="962"/>
      <c r="AJ116" s="963"/>
      <c r="AK116" s="964" t="s">
        <v>446</v>
      </c>
      <c r="AL116" s="962"/>
      <c r="AM116" s="962"/>
      <c r="AN116" s="962"/>
      <c r="AO116" s="963"/>
      <c r="AP116" s="965" t="s">
        <v>457</v>
      </c>
      <c r="AQ116" s="966"/>
      <c r="AR116" s="966"/>
      <c r="AS116" s="966"/>
      <c r="AT116" s="967"/>
      <c r="AU116" s="911"/>
      <c r="AV116" s="912"/>
      <c r="AW116" s="912"/>
      <c r="AX116" s="912"/>
      <c r="AY116" s="912"/>
      <c r="AZ116" s="970" t="s">
        <v>465</v>
      </c>
      <c r="BA116" s="971"/>
      <c r="BB116" s="971"/>
      <c r="BC116" s="971"/>
      <c r="BD116" s="971"/>
      <c r="BE116" s="971"/>
      <c r="BF116" s="971"/>
      <c r="BG116" s="971"/>
      <c r="BH116" s="971"/>
      <c r="BI116" s="971"/>
      <c r="BJ116" s="971"/>
      <c r="BK116" s="971"/>
      <c r="BL116" s="971"/>
      <c r="BM116" s="971"/>
      <c r="BN116" s="971"/>
      <c r="BO116" s="971"/>
      <c r="BP116" s="972"/>
      <c r="BQ116" s="928" t="s">
        <v>446</v>
      </c>
      <c r="BR116" s="929"/>
      <c r="BS116" s="929"/>
      <c r="BT116" s="929"/>
      <c r="BU116" s="929"/>
      <c r="BV116" s="929" t="s">
        <v>446</v>
      </c>
      <c r="BW116" s="929"/>
      <c r="BX116" s="929"/>
      <c r="BY116" s="929"/>
      <c r="BZ116" s="929"/>
      <c r="CA116" s="929" t="s">
        <v>444</v>
      </c>
      <c r="CB116" s="929"/>
      <c r="CC116" s="929"/>
      <c r="CD116" s="929"/>
      <c r="CE116" s="929"/>
      <c r="CF116" s="923" t="s">
        <v>248</v>
      </c>
      <c r="CG116" s="924"/>
      <c r="CH116" s="924"/>
      <c r="CI116" s="924"/>
      <c r="CJ116" s="924"/>
      <c r="CK116" s="951"/>
      <c r="CL116" s="952"/>
      <c r="CM116" s="925" t="s">
        <v>466</v>
      </c>
      <c r="CN116" s="926"/>
      <c r="CO116" s="926"/>
      <c r="CP116" s="926"/>
      <c r="CQ116" s="926"/>
      <c r="CR116" s="926"/>
      <c r="CS116" s="926"/>
      <c r="CT116" s="926"/>
      <c r="CU116" s="926"/>
      <c r="CV116" s="926"/>
      <c r="CW116" s="926"/>
      <c r="CX116" s="926"/>
      <c r="CY116" s="926"/>
      <c r="CZ116" s="926"/>
      <c r="DA116" s="926"/>
      <c r="DB116" s="926"/>
      <c r="DC116" s="926"/>
      <c r="DD116" s="926"/>
      <c r="DE116" s="926"/>
      <c r="DF116" s="927"/>
      <c r="DG116" s="961">
        <v>50650</v>
      </c>
      <c r="DH116" s="962"/>
      <c r="DI116" s="962"/>
      <c r="DJ116" s="962"/>
      <c r="DK116" s="963"/>
      <c r="DL116" s="964">
        <v>25400</v>
      </c>
      <c r="DM116" s="962"/>
      <c r="DN116" s="962"/>
      <c r="DO116" s="962"/>
      <c r="DP116" s="963"/>
      <c r="DQ116" s="964" t="s">
        <v>444</v>
      </c>
      <c r="DR116" s="962"/>
      <c r="DS116" s="962"/>
      <c r="DT116" s="962"/>
      <c r="DU116" s="963"/>
      <c r="DV116" s="965" t="s">
        <v>397</v>
      </c>
      <c r="DW116" s="966"/>
      <c r="DX116" s="966"/>
      <c r="DY116" s="966"/>
      <c r="DZ116" s="967"/>
    </row>
    <row r="117" spans="1:130" s="226" customFormat="1" ht="26.25" customHeight="1" x14ac:dyDescent="0.2">
      <c r="A117" s="915" t="s">
        <v>192</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980" t="s">
        <v>467</v>
      </c>
      <c r="Z117" s="897"/>
      <c r="AA117" s="981">
        <v>774300</v>
      </c>
      <c r="AB117" s="982"/>
      <c r="AC117" s="982"/>
      <c r="AD117" s="982"/>
      <c r="AE117" s="983"/>
      <c r="AF117" s="984">
        <v>764712</v>
      </c>
      <c r="AG117" s="982"/>
      <c r="AH117" s="982"/>
      <c r="AI117" s="982"/>
      <c r="AJ117" s="983"/>
      <c r="AK117" s="984">
        <v>775181</v>
      </c>
      <c r="AL117" s="982"/>
      <c r="AM117" s="982"/>
      <c r="AN117" s="982"/>
      <c r="AO117" s="983"/>
      <c r="AP117" s="985"/>
      <c r="AQ117" s="986"/>
      <c r="AR117" s="986"/>
      <c r="AS117" s="986"/>
      <c r="AT117" s="987"/>
      <c r="AU117" s="911"/>
      <c r="AV117" s="912"/>
      <c r="AW117" s="912"/>
      <c r="AX117" s="912"/>
      <c r="AY117" s="912"/>
      <c r="AZ117" s="977" t="s">
        <v>468</v>
      </c>
      <c r="BA117" s="978"/>
      <c r="BB117" s="978"/>
      <c r="BC117" s="978"/>
      <c r="BD117" s="978"/>
      <c r="BE117" s="978"/>
      <c r="BF117" s="978"/>
      <c r="BG117" s="978"/>
      <c r="BH117" s="978"/>
      <c r="BI117" s="978"/>
      <c r="BJ117" s="978"/>
      <c r="BK117" s="978"/>
      <c r="BL117" s="978"/>
      <c r="BM117" s="978"/>
      <c r="BN117" s="978"/>
      <c r="BO117" s="978"/>
      <c r="BP117" s="979"/>
      <c r="BQ117" s="928" t="s">
        <v>397</v>
      </c>
      <c r="BR117" s="929"/>
      <c r="BS117" s="929"/>
      <c r="BT117" s="929"/>
      <c r="BU117" s="929"/>
      <c r="BV117" s="929" t="s">
        <v>457</v>
      </c>
      <c r="BW117" s="929"/>
      <c r="BX117" s="929"/>
      <c r="BY117" s="929"/>
      <c r="BZ117" s="929"/>
      <c r="CA117" s="929" t="s">
        <v>397</v>
      </c>
      <c r="CB117" s="929"/>
      <c r="CC117" s="929"/>
      <c r="CD117" s="929"/>
      <c r="CE117" s="929"/>
      <c r="CF117" s="923" t="s">
        <v>446</v>
      </c>
      <c r="CG117" s="924"/>
      <c r="CH117" s="924"/>
      <c r="CI117" s="924"/>
      <c r="CJ117" s="924"/>
      <c r="CK117" s="951"/>
      <c r="CL117" s="952"/>
      <c r="CM117" s="925" t="s">
        <v>469</v>
      </c>
      <c r="CN117" s="926"/>
      <c r="CO117" s="926"/>
      <c r="CP117" s="926"/>
      <c r="CQ117" s="926"/>
      <c r="CR117" s="926"/>
      <c r="CS117" s="926"/>
      <c r="CT117" s="926"/>
      <c r="CU117" s="926"/>
      <c r="CV117" s="926"/>
      <c r="CW117" s="926"/>
      <c r="CX117" s="926"/>
      <c r="CY117" s="926"/>
      <c r="CZ117" s="926"/>
      <c r="DA117" s="926"/>
      <c r="DB117" s="926"/>
      <c r="DC117" s="926"/>
      <c r="DD117" s="926"/>
      <c r="DE117" s="926"/>
      <c r="DF117" s="927"/>
      <c r="DG117" s="961" t="s">
        <v>397</v>
      </c>
      <c r="DH117" s="962"/>
      <c r="DI117" s="962"/>
      <c r="DJ117" s="962"/>
      <c r="DK117" s="963"/>
      <c r="DL117" s="964" t="s">
        <v>397</v>
      </c>
      <c r="DM117" s="962"/>
      <c r="DN117" s="962"/>
      <c r="DO117" s="962"/>
      <c r="DP117" s="963"/>
      <c r="DQ117" s="964" t="s">
        <v>446</v>
      </c>
      <c r="DR117" s="962"/>
      <c r="DS117" s="962"/>
      <c r="DT117" s="962"/>
      <c r="DU117" s="963"/>
      <c r="DV117" s="965" t="s">
        <v>397</v>
      </c>
      <c r="DW117" s="966"/>
      <c r="DX117" s="966"/>
      <c r="DY117" s="966"/>
      <c r="DZ117" s="967"/>
    </row>
    <row r="118" spans="1:130" s="226" customFormat="1" ht="26.25" customHeight="1" x14ac:dyDescent="0.2">
      <c r="A118" s="915" t="s">
        <v>438</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5" t="s">
        <v>435</v>
      </c>
      <c r="AB118" s="896"/>
      <c r="AC118" s="896"/>
      <c r="AD118" s="896"/>
      <c r="AE118" s="897"/>
      <c r="AF118" s="895" t="s">
        <v>436</v>
      </c>
      <c r="AG118" s="896"/>
      <c r="AH118" s="896"/>
      <c r="AI118" s="896"/>
      <c r="AJ118" s="897"/>
      <c r="AK118" s="895" t="s">
        <v>313</v>
      </c>
      <c r="AL118" s="896"/>
      <c r="AM118" s="896"/>
      <c r="AN118" s="896"/>
      <c r="AO118" s="897"/>
      <c r="AP118" s="973" t="s">
        <v>437</v>
      </c>
      <c r="AQ118" s="974"/>
      <c r="AR118" s="974"/>
      <c r="AS118" s="974"/>
      <c r="AT118" s="975"/>
      <c r="AU118" s="911"/>
      <c r="AV118" s="912"/>
      <c r="AW118" s="912"/>
      <c r="AX118" s="912"/>
      <c r="AY118" s="912"/>
      <c r="AZ118" s="976" t="s">
        <v>470</v>
      </c>
      <c r="BA118" s="968"/>
      <c r="BB118" s="968"/>
      <c r="BC118" s="968"/>
      <c r="BD118" s="968"/>
      <c r="BE118" s="968"/>
      <c r="BF118" s="968"/>
      <c r="BG118" s="968"/>
      <c r="BH118" s="968"/>
      <c r="BI118" s="968"/>
      <c r="BJ118" s="968"/>
      <c r="BK118" s="968"/>
      <c r="BL118" s="968"/>
      <c r="BM118" s="968"/>
      <c r="BN118" s="968"/>
      <c r="BO118" s="968"/>
      <c r="BP118" s="969"/>
      <c r="BQ118" s="1002" t="s">
        <v>446</v>
      </c>
      <c r="BR118" s="1003"/>
      <c r="BS118" s="1003"/>
      <c r="BT118" s="1003"/>
      <c r="BU118" s="1003"/>
      <c r="BV118" s="1003" t="s">
        <v>446</v>
      </c>
      <c r="BW118" s="1003"/>
      <c r="BX118" s="1003"/>
      <c r="BY118" s="1003"/>
      <c r="BZ118" s="1003"/>
      <c r="CA118" s="1003" t="s">
        <v>416</v>
      </c>
      <c r="CB118" s="1003"/>
      <c r="CC118" s="1003"/>
      <c r="CD118" s="1003"/>
      <c r="CE118" s="1003"/>
      <c r="CF118" s="923" t="s">
        <v>446</v>
      </c>
      <c r="CG118" s="924"/>
      <c r="CH118" s="924"/>
      <c r="CI118" s="924"/>
      <c r="CJ118" s="924"/>
      <c r="CK118" s="951"/>
      <c r="CL118" s="952"/>
      <c r="CM118" s="925" t="s">
        <v>471</v>
      </c>
      <c r="CN118" s="926"/>
      <c r="CO118" s="926"/>
      <c r="CP118" s="926"/>
      <c r="CQ118" s="926"/>
      <c r="CR118" s="926"/>
      <c r="CS118" s="926"/>
      <c r="CT118" s="926"/>
      <c r="CU118" s="926"/>
      <c r="CV118" s="926"/>
      <c r="CW118" s="926"/>
      <c r="CX118" s="926"/>
      <c r="CY118" s="926"/>
      <c r="CZ118" s="926"/>
      <c r="DA118" s="926"/>
      <c r="DB118" s="926"/>
      <c r="DC118" s="926"/>
      <c r="DD118" s="926"/>
      <c r="DE118" s="926"/>
      <c r="DF118" s="927"/>
      <c r="DG118" s="961" t="s">
        <v>416</v>
      </c>
      <c r="DH118" s="962"/>
      <c r="DI118" s="962"/>
      <c r="DJ118" s="962"/>
      <c r="DK118" s="963"/>
      <c r="DL118" s="964" t="s">
        <v>397</v>
      </c>
      <c r="DM118" s="962"/>
      <c r="DN118" s="962"/>
      <c r="DO118" s="962"/>
      <c r="DP118" s="963"/>
      <c r="DQ118" s="964" t="s">
        <v>397</v>
      </c>
      <c r="DR118" s="962"/>
      <c r="DS118" s="962"/>
      <c r="DT118" s="962"/>
      <c r="DU118" s="963"/>
      <c r="DV118" s="965" t="s">
        <v>397</v>
      </c>
      <c r="DW118" s="966"/>
      <c r="DX118" s="966"/>
      <c r="DY118" s="966"/>
      <c r="DZ118" s="967"/>
    </row>
    <row r="119" spans="1:130" s="226" customFormat="1" ht="26.25" customHeight="1" x14ac:dyDescent="0.2">
      <c r="A119" s="1060" t="s">
        <v>441</v>
      </c>
      <c r="B119" s="950"/>
      <c r="C119" s="932" t="s">
        <v>442</v>
      </c>
      <c r="D119" s="900"/>
      <c r="E119" s="900"/>
      <c r="F119" s="900"/>
      <c r="G119" s="900"/>
      <c r="H119" s="900"/>
      <c r="I119" s="900"/>
      <c r="J119" s="900"/>
      <c r="K119" s="900"/>
      <c r="L119" s="900"/>
      <c r="M119" s="900"/>
      <c r="N119" s="900"/>
      <c r="O119" s="900"/>
      <c r="P119" s="900"/>
      <c r="Q119" s="900"/>
      <c r="R119" s="900"/>
      <c r="S119" s="900"/>
      <c r="T119" s="900"/>
      <c r="U119" s="900"/>
      <c r="V119" s="900"/>
      <c r="W119" s="900"/>
      <c r="X119" s="900"/>
      <c r="Y119" s="900"/>
      <c r="Z119" s="901"/>
      <c r="AA119" s="902" t="s">
        <v>446</v>
      </c>
      <c r="AB119" s="903"/>
      <c r="AC119" s="903"/>
      <c r="AD119" s="903"/>
      <c r="AE119" s="904"/>
      <c r="AF119" s="905" t="s">
        <v>446</v>
      </c>
      <c r="AG119" s="903"/>
      <c r="AH119" s="903"/>
      <c r="AI119" s="903"/>
      <c r="AJ119" s="904"/>
      <c r="AK119" s="905" t="s">
        <v>397</v>
      </c>
      <c r="AL119" s="903"/>
      <c r="AM119" s="903"/>
      <c r="AN119" s="903"/>
      <c r="AO119" s="904"/>
      <c r="AP119" s="906" t="s">
        <v>457</v>
      </c>
      <c r="AQ119" s="907"/>
      <c r="AR119" s="907"/>
      <c r="AS119" s="907"/>
      <c r="AT119" s="908"/>
      <c r="AU119" s="913"/>
      <c r="AV119" s="914"/>
      <c r="AW119" s="914"/>
      <c r="AX119" s="914"/>
      <c r="AY119" s="914"/>
      <c r="AZ119" s="247" t="s">
        <v>192</v>
      </c>
      <c r="BA119" s="247"/>
      <c r="BB119" s="247"/>
      <c r="BC119" s="247"/>
      <c r="BD119" s="247"/>
      <c r="BE119" s="247"/>
      <c r="BF119" s="247"/>
      <c r="BG119" s="247"/>
      <c r="BH119" s="247"/>
      <c r="BI119" s="247"/>
      <c r="BJ119" s="247"/>
      <c r="BK119" s="247"/>
      <c r="BL119" s="247"/>
      <c r="BM119" s="247"/>
      <c r="BN119" s="247"/>
      <c r="BO119" s="980" t="s">
        <v>472</v>
      </c>
      <c r="BP119" s="1008"/>
      <c r="BQ119" s="1002">
        <v>9532560</v>
      </c>
      <c r="BR119" s="1003"/>
      <c r="BS119" s="1003"/>
      <c r="BT119" s="1003"/>
      <c r="BU119" s="1003"/>
      <c r="BV119" s="1003">
        <v>8976255</v>
      </c>
      <c r="BW119" s="1003"/>
      <c r="BX119" s="1003"/>
      <c r="BY119" s="1003"/>
      <c r="BZ119" s="1003"/>
      <c r="CA119" s="1003">
        <v>8399649</v>
      </c>
      <c r="CB119" s="1003"/>
      <c r="CC119" s="1003"/>
      <c r="CD119" s="1003"/>
      <c r="CE119" s="1003"/>
      <c r="CF119" s="1004"/>
      <c r="CG119" s="1005"/>
      <c r="CH119" s="1005"/>
      <c r="CI119" s="1005"/>
      <c r="CJ119" s="1006"/>
      <c r="CK119" s="953"/>
      <c r="CL119" s="954"/>
      <c r="CM119" s="976" t="s">
        <v>473</v>
      </c>
      <c r="CN119" s="968"/>
      <c r="CO119" s="968"/>
      <c r="CP119" s="968"/>
      <c r="CQ119" s="968"/>
      <c r="CR119" s="968"/>
      <c r="CS119" s="968"/>
      <c r="CT119" s="968"/>
      <c r="CU119" s="968"/>
      <c r="CV119" s="968"/>
      <c r="CW119" s="968"/>
      <c r="CX119" s="968"/>
      <c r="CY119" s="968"/>
      <c r="CZ119" s="968"/>
      <c r="DA119" s="968"/>
      <c r="DB119" s="968"/>
      <c r="DC119" s="968"/>
      <c r="DD119" s="968"/>
      <c r="DE119" s="968"/>
      <c r="DF119" s="969"/>
      <c r="DG119" s="1007" t="s">
        <v>446</v>
      </c>
      <c r="DH119" s="989"/>
      <c r="DI119" s="989"/>
      <c r="DJ119" s="989"/>
      <c r="DK119" s="990"/>
      <c r="DL119" s="988" t="s">
        <v>416</v>
      </c>
      <c r="DM119" s="989"/>
      <c r="DN119" s="989"/>
      <c r="DO119" s="989"/>
      <c r="DP119" s="990"/>
      <c r="DQ119" s="988" t="s">
        <v>457</v>
      </c>
      <c r="DR119" s="989"/>
      <c r="DS119" s="989"/>
      <c r="DT119" s="989"/>
      <c r="DU119" s="990"/>
      <c r="DV119" s="991" t="s">
        <v>446</v>
      </c>
      <c r="DW119" s="992"/>
      <c r="DX119" s="992"/>
      <c r="DY119" s="992"/>
      <c r="DZ119" s="993"/>
    </row>
    <row r="120" spans="1:130" s="226" customFormat="1" ht="26.25" customHeight="1" x14ac:dyDescent="0.2">
      <c r="A120" s="1061"/>
      <c r="B120" s="952"/>
      <c r="C120" s="925" t="s">
        <v>448</v>
      </c>
      <c r="D120" s="926"/>
      <c r="E120" s="926"/>
      <c r="F120" s="926"/>
      <c r="G120" s="926"/>
      <c r="H120" s="926"/>
      <c r="I120" s="926"/>
      <c r="J120" s="926"/>
      <c r="K120" s="926"/>
      <c r="L120" s="926"/>
      <c r="M120" s="926"/>
      <c r="N120" s="926"/>
      <c r="O120" s="926"/>
      <c r="P120" s="926"/>
      <c r="Q120" s="926"/>
      <c r="R120" s="926"/>
      <c r="S120" s="926"/>
      <c r="T120" s="926"/>
      <c r="U120" s="926"/>
      <c r="V120" s="926"/>
      <c r="W120" s="926"/>
      <c r="X120" s="926"/>
      <c r="Y120" s="926"/>
      <c r="Z120" s="927"/>
      <c r="AA120" s="961" t="s">
        <v>397</v>
      </c>
      <c r="AB120" s="962"/>
      <c r="AC120" s="962"/>
      <c r="AD120" s="962"/>
      <c r="AE120" s="963"/>
      <c r="AF120" s="964" t="s">
        <v>446</v>
      </c>
      <c r="AG120" s="962"/>
      <c r="AH120" s="962"/>
      <c r="AI120" s="962"/>
      <c r="AJ120" s="963"/>
      <c r="AK120" s="964" t="s">
        <v>397</v>
      </c>
      <c r="AL120" s="962"/>
      <c r="AM120" s="962"/>
      <c r="AN120" s="962"/>
      <c r="AO120" s="963"/>
      <c r="AP120" s="965" t="s">
        <v>397</v>
      </c>
      <c r="AQ120" s="966"/>
      <c r="AR120" s="966"/>
      <c r="AS120" s="966"/>
      <c r="AT120" s="967"/>
      <c r="AU120" s="994" t="s">
        <v>474</v>
      </c>
      <c r="AV120" s="995"/>
      <c r="AW120" s="995"/>
      <c r="AX120" s="995"/>
      <c r="AY120" s="996"/>
      <c r="AZ120" s="932" t="s">
        <v>475</v>
      </c>
      <c r="BA120" s="900"/>
      <c r="BB120" s="900"/>
      <c r="BC120" s="900"/>
      <c r="BD120" s="900"/>
      <c r="BE120" s="900"/>
      <c r="BF120" s="900"/>
      <c r="BG120" s="900"/>
      <c r="BH120" s="900"/>
      <c r="BI120" s="900"/>
      <c r="BJ120" s="900"/>
      <c r="BK120" s="900"/>
      <c r="BL120" s="900"/>
      <c r="BM120" s="900"/>
      <c r="BN120" s="900"/>
      <c r="BO120" s="900"/>
      <c r="BP120" s="901"/>
      <c r="BQ120" s="933">
        <v>1807812</v>
      </c>
      <c r="BR120" s="934"/>
      <c r="BS120" s="934"/>
      <c r="BT120" s="934"/>
      <c r="BU120" s="934"/>
      <c r="BV120" s="934">
        <v>2299471</v>
      </c>
      <c r="BW120" s="934"/>
      <c r="BX120" s="934"/>
      <c r="BY120" s="934"/>
      <c r="BZ120" s="934"/>
      <c r="CA120" s="934">
        <v>2513452</v>
      </c>
      <c r="CB120" s="934"/>
      <c r="CC120" s="934"/>
      <c r="CD120" s="934"/>
      <c r="CE120" s="934"/>
      <c r="CF120" s="947">
        <v>86.4</v>
      </c>
      <c r="CG120" s="948"/>
      <c r="CH120" s="948"/>
      <c r="CI120" s="948"/>
      <c r="CJ120" s="948"/>
      <c r="CK120" s="1009" t="s">
        <v>476</v>
      </c>
      <c r="CL120" s="1010"/>
      <c r="CM120" s="1010"/>
      <c r="CN120" s="1010"/>
      <c r="CO120" s="1011"/>
      <c r="CP120" s="1017" t="s">
        <v>477</v>
      </c>
      <c r="CQ120" s="1018"/>
      <c r="CR120" s="1018"/>
      <c r="CS120" s="1018"/>
      <c r="CT120" s="1018"/>
      <c r="CU120" s="1018"/>
      <c r="CV120" s="1018"/>
      <c r="CW120" s="1018"/>
      <c r="CX120" s="1018"/>
      <c r="CY120" s="1018"/>
      <c r="CZ120" s="1018"/>
      <c r="DA120" s="1018"/>
      <c r="DB120" s="1018"/>
      <c r="DC120" s="1018"/>
      <c r="DD120" s="1018"/>
      <c r="DE120" s="1018"/>
      <c r="DF120" s="1019"/>
      <c r="DG120" s="933">
        <v>2780617</v>
      </c>
      <c r="DH120" s="934"/>
      <c r="DI120" s="934"/>
      <c r="DJ120" s="934"/>
      <c r="DK120" s="934"/>
      <c r="DL120" s="934">
        <v>2587508</v>
      </c>
      <c r="DM120" s="934"/>
      <c r="DN120" s="934"/>
      <c r="DO120" s="934"/>
      <c r="DP120" s="934"/>
      <c r="DQ120" s="934">
        <v>2366711</v>
      </c>
      <c r="DR120" s="934"/>
      <c r="DS120" s="934"/>
      <c r="DT120" s="934"/>
      <c r="DU120" s="934"/>
      <c r="DV120" s="935">
        <v>81.400000000000006</v>
      </c>
      <c r="DW120" s="935"/>
      <c r="DX120" s="935"/>
      <c r="DY120" s="935"/>
      <c r="DZ120" s="936"/>
    </row>
    <row r="121" spans="1:130" s="226" customFormat="1" ht="26.25" customHeight="1" x14ac:dyDescent="0.2">
      <c r="A121" s="1061"/>
      <c r="B121" s="952"/>
      <c r="C121" s="977" t="s">
        <v>478</v>
      </c>
      <c r="D121" s="978"/>
      <c r="E121" s="978"/>
      <c r="F121" s="978"/>
      <c r="G121" s="978"/>
      <c r="H121" s="978"/>
      <c r="I121" s="978"/>
      <c r="J121" s="978"/>
      <c r="K121" s="978"/>
      <c r="L121" s="978"/>
      <c r="M121" s="978"/>
      <c r="N121" s="978"/>
      <c r="O121" s="978"/>
      <c r="P121" s="978"/>
      <c r="Q121" s="978"/>
      <c r="R121" s="978"/>
      <c r="S121" s="978"/>
      <c r="T121" s="978"/>
      <c r="U121" s="978"/>
      <c r="V121" s="978"/>
      <c r="W121" s="978"/>
      <c r="X121" s="978"/>
      <c r="Y121" s="978"/>
      <c r="Z121" s="979"/>
      <c r="AA121" s="961" t="s">
        <v>397</v>
      </c>
      <c r="AB121" s="962"/>
      <c r="AC121" s="962"/>
      <c r="AD121" s="962"/>
      <c r="AE121" s="963"/>
      <c r="AF121" s="964" t="s">
        <v>457</v>
      </c>
      <c r="AG121" s="962"/>
      <c r="AH121" s="962"/>
      <c r="AI121" s="962"/>
      <c r="AJ121" s="963"/>
      <c r="AK121" s="964" t="s">
        <v>457</v>
      </c>
      <c r="AL121" s="962"/>
      <c r="AM121" s="962"/>
      <c r="AN121" s="962"/>
      <c r="AO121" s="963"/>
      <c r="AP121" s="965" t="s">
        <v>446</v>
      </c>
      <c r="AQ121" s="966"/>
      <c r="AR121" s="966"/>
      <c r="AS121" s="966"/>
      <c r="AT121" s="967"/>
      <c r="AU121" s="997"/>
      <c r="AV121" s="998"/>
      <c r="AW121" s="998"/>
      <c r="AX121" s="998"/>
      <c r="AY121" s="999"/>
      <c r="AZ121" s="925" t="s">
        <v>479</v>
      </c>
      <c r="BA121" s="926"/>
      <c r="BB121" s="926"/>
      <c r="BC121" s="926"/>
      <c r="BD121" s="926"/>
      <c r="BE121" s="926"/>
      <c r="BF121" s="926"/>
      <c r="BG121" s="926"/>
      <c r="BH121" s="926"/>
      <c r="BI121" s="926"/>
      <c r="BJ121" s="926"/>
      <c r="BK121" s="926"/>
      <c r="BL121" s="926"/>
      <c r="BM121" s="926"/>
      <c r="BN121" s="926"/>
      <c r="BO121" s="926"/>
      <c r="BP121" s="927"/>
      <c r="BQ121" s="928">
        <v>68863</v>
      </c>
      <c r="BR121" s="929"/>
      <c r="BS121" s="929"/>
      <c r="BT121" s="929"/>
      <c r="BU121" s="929"/>
      <c r="BV121" s="929">
        <v>69970</v>
      </c>
      <c r="BW121" s="929"/>
      <c r="BX121" s="929"/>
      <c r="BY121" s="929"/>
      <c r="BZ121" s="929"/>
      <c r="CA121" s="929">
        <v>56714</v>
      </c>
      <c r="CB121" s="929"/>
      <c r="CC121" s="929"/>
      <c r="CD121" s="929"/>
      <c r="CE121" s="929"/>
      <c r="CF121" s="923">
        <v>1.9</v>
      </c>
      <c r="CG121" s="924"/>
      <c r="CH121" s="924"/>
      <c r="CI121" s="924"/>
      <c r="CJ121" s="924"/>
      <c r="CK121" s="1012"/>
      <c r="CL121" s="1013"/>
      <c r="CM121" s="1013"/>
      <c r="CN121" s="1013"/>
      <c r="CO121" s="1014"/>
      <c r="CP121" s="1022" t="s">
        <v>480</v>
      </c>
      <c r="CQ121" s="1023"/>
      <c r="CR121" s="1023"/>
      <c r="CS121" s="1023"/>
      <c r="CT121" s="1023"/>
      <c r="CU121" s="1023"/>
      <c r="CV121" s="1023"/>
      <c r="CW121" s="1023"/>
      <c r="CX121" s="1023"/>
      <c r="CY121" s="1023"/>
      <c r="CZ121" s="1023"/>
      <c r="DA121" s="1023"/>
      <c r="DB121" s="1023"/>
      <c r="DC121" s="1023"/>
      <c r="DD121" s="1023"/>
      <c r="DE121" s="1023"/>
      <c r="DF121" s="1024"/>
      <c r="DG121" s="928">
        <v>192517</v>
      </c>
      <c r="DH121" s="929"/>
      <c r="DI121" s="929"/>
      <c r="DJ121" s="929"/>
      <c r="DK121" s="929"/>
      <c r="DL121" s="929">
        <v>173144</v>
      </c>
      <c r="DM121" s="929"/>
      <c r="DN121" s="929"/>
      <c r="DO121" s="929"/>
      <c r="DP121" s="929"/>
      <c r="DQ121" s="929">
        <v>156964</v>
      </c>
      <c r="DR121" s="929"/>
      <c r="DS121" s="929"/>
      <c r="DT121" s="929"/>
      <c r="DU121" s="929"/>
      <c r="DV121" s="930">
        <v>5.4</v>
      </c>
      <c r="DW121" s="930"/>
      <c r="DX121" s="930"/>
      <c r="DY121" s="930"/>
      <c r="DZ121" s="931"/>
    </row>
    <row r="122" spans="1:130" s="226" customFormat="1" ht="26.25" customHeight="1" x14ac:dyDescent="0.2">
      <c r="A122" s="1061"/>
      <c r="B122" s="952"/>
      <c r="C122" s="925" t="s">
        <v>460</v>
      </c>
      <c r="D122" s="926"/>
      <c r="E122" s="926"/>
      <c r="F122" s="926"/>
      <c r="G122" s="926"/>
      <c r="H122" s="926"/>
      <c r="I122" s="926"/>
      <c r="J122" s="926"/>
      <c r="K122" s="926"/>
      <c r="L122" s="926"/>
      <c r="M122" s="926"/>
      <c r="N122" s="926"/>
      <c r="O122" s="926"/>
      <c r="P122" s="926"/>
      <c r="Q122" s="926"/>
      <c r="R122" s="926"/>
      <c r="S122" s="926"/>
      <c r="T122" s="926"/>
      <c r="U122" s="926"/>
      <c r="V122" s="926"/>
      <c r="W122" s="926"/>
      <c r="X122" s="926"/>
      <c r="Y122" s="926"/>
      <c r="Z122" s="927"/>
      <c r="AA122" s="961" t="s">
        <v>397</v>
      </c>
      <c r="AB122" s="962"/>
      <c r="AC122" s="962"/>
      <c r="AD122" s="962"/>
      <c r="AE122" s="963"/>
      <c r="AF122" s="964" t="s">
        <v>397</v>
      </c>
      <c r="AG122" s="962"/>
      <c r="AH122" s="962"/>
      <c r="AI122" s="962"/>
      <c r="AJ122" s="963"/>
      <c r="AK122" s="964" t="s">
        <v>248</v>
      </c>
      <c r="AL122" s="962"/>
      <c r="AM122" s="962"/>
      <c r="AN122" s="962"/>
      <c r="AO122" s="963"/>
      <c r="AP122" s="965" t="s">
        <v>416</v>
      </c>
      <c r="AQ122" s="966"/>
      <c r="AR122" s="966"/>
      <c r="AS122" s="966"/>
      <c r="AT122" s="967"/>
      <c r="AU122" s="997"/>
      <c r="AV122" s="998"/>
      <c r="AW122" s="998"/>
      <c r="AX122" s="998"/>
      <c r="AY122" s="999"/>
      <c r="AZ122" s="976" t="s">
        <v>481</v>
      </c>
      <c r="BA122" s="968"/>
      <c r="BB122" s="968"/>
      <c r="BC122" s="968"/>
      <c r="BD122" s="968"/>
      <c r="BE122" s="968"/>
      <c r="BF122" s="968"/>
      <c r="BG122" s="968"/>
      <c r="BH122" s="968"/>
      <c r="BI122" s="968"/>
      <c r="BJ122" s="968"/>
      <c r="BK122" s="968"/>
      <c r="BL122" s="968"/>
      <c r="BM122" s="968"/>
      <c r="BN122" s="968"/>
      <c r="BO122" s="968"/>
      <c r="BP122" s="969"/>
      <c r="BQ122" s="1002">
        <v>5055647</v>
      </c>
      <c r="BR122" s="1003"/>
      <c r="BS122" s="1003"/>
      <c r="BT122" s="1003"/>
      <c r="BU122" s="1003"/>
      <c r="BV122" s="1003">
        <v>4791846</v>
      </c>
      <c r="BW122" s="1003"/>
      <c r="BX122" s="1003"/>
      <c r="BY122" s="1003"/>
      <c r="BZ122" s="1003"/>
      <c r="CA122" s="1003">
        <v>4566432</v>
      </c>
      <c r="CB122" s="1003"/>
      <c r="CC122" s="1003"/>
      <c r="CD122" s="1003"/>
      <c r="CE122" s="1003"/>
      <c r="CF122" s="1020">
        <v>157</v>
      </c>
      <c r="CG122" s="1021"/>
      <c r="CH122" s="1021"/>
      <c r="CI122" s="1021"/>
      <c r="CJ122" s="1021"/>
      <c r="CK122" s="1012"/>
      <c r="CL122" s="1013"/>
      <c r="CM122" s="1013"/>
      <c r="CN122" s="1013"/>
      <c r="CO122" s="1014"/>
      <c r="CP122" s="1022"/>
      <c r="CQ122" s="1023"/>
      <c r="CR122" s="1023"/>
      <c r="CS122" s="1023"/>
      <c r="CT122" s="1023"/>
      <c r="CU122" s="1023"/>
      <c r="CV122" s="1023"/>
      <c r="CW122" s="1023"/>
      <c r="CX122" s="1023"/>
      <c r="CY122" s="1023"/>
      <c r="CZ122" s="1023"/>
      <c r="DA122" s="1023"/>
      <c r="DB122" s="1023"/>
      <c r="DC122" s="1023"/>
      <c r="DD122" s="1023"/>
      <c r="DE122" s="1023"/>
      <c r="DF122" s="1024"/>
      <c r="DG122" s="928"/>
      <c r="DH122" s="929"/>
      <c r="DI122" s="929"/>
      <c r="DJ122" s="929"/>
      <c r="DK122" s="929"/>
      <c r="DL122" s="929"/>
      <c r="DM122" s="929"/>
      <c r="DN122" s="929"/>
      <c r="DO122" s="929"/>
      <c r="DP122" s="929"/>
      <c r="DQ122" s="929"/>
      <c r="DR122" s="929"/>
      <c r="DS122" s="929"/>
      <c r="DT122" s="929"/>
      <c r="DU122" s="929"/>
      <c r="DV122" s="930"/>
      <c r="DW122" s="930"/>
      <c r="DX122" s="930"/>
      <c r="DY122" s="930"/>
      <c r="DZ122" s="931"/>
    </row>
    <row r="123" spans="1:130" s="226" customFormat="1" ht="26.25" customHeight="1" x14ac:dyDescent="0.2">
      <c r="A123" s="1061"/>
      <c r="B123" s="952"/>
      <c r="C123" s="925" t="s">
        <v>466</v>
      </c>
      <c r="D123" s="926"/>
      <c r="E123" s="926"/>
      <c r="F123" s="926"/>
      <c r="G123" s="926"/>
      <c r="H123" s="926"/>
      <c r="I123" s="926"/>
      <c r="J123" s="926"/>
      <c r="K123" s="926"/>
      <c r="L123" s="926"/>
      <c r="M123" s="926"/>
      <c r="N123" s="926"/>
      <c r="O123" s="926"/>
      <c r="P123" s="926"/>
      <c r="Q123" s="926"/>
      <c r="R123" s="926"/>
      <c r="S123" s="926"/>
      <c r="T123" s="926"/>
      <c r="U123" s="926"/>
      <c r="V123" s="926"/>
      <c r="W123" s="926"/>
      <c r="X123" s="926"/>
      <c r="Y123" s="926"/>
      <c r="Z123" s="927"/>
      <c r="AA123" s="961" t="s">
        <v>397</v>
      </c>
      <c r="AB123" s="962"/>
      <c r="AC123" s="962"/>
      <c r="AD123" s="962"/>
      <c r="AE123" s="963"/>
      <c r="AF123" s="964" t="s">
        <v>416</v>
      </c>
      <c r="AG123" s="962"/>
      <c r="AH123" s="962"/>
      <c r="AI123" s="962"/>
      <c r="AJ123" s="963"/>
      <c r="AK123" s="964" t="s">
        <v>397</v>
      </c>
      <c r="AL123" s="962"/>
      <c r="AM123" s="962"/>
      <c r="AN123" s="962"/>
      <c r="AO123" s="963"/>
      <c r="AP123" s="965" t="s">
        <v>457</v>
      </c>
      <c r="AQ123" s="966"/>
      <c r="AR123" s="966"/>
      <c r="AS123" s="966"/>
      <c r="AT123" s="967"/>
      <c r="AU123" s="1000"/>
      <c r="AV123" s="1001"/>
      <c r="AW123" s="1001"/>
      <c r="AX123" s="1001"/>
      <c r="AY123" s="1001"/>
      <c r="AZ123" s="247" t="s">
        <v>192</v>
      </c>
      <c r="BA123" s="247"/>
      <c r="BB123" s="247"/>
      <c r="BC123" s="247"/>
      <c r="BD123" s="247"/>
      <c r="BE123" s="247"/>
      <c r="BF123" s="247"/>
      <c r="BG123" s="247"/>
      <c r="BH123" s="247"/>
      <c r="BI123" s="247"/>
      <c r="BJ123" s="247"/>
      <c r="BK123" s="247"/>
      <c r="BL123" s="247"/>
      <c r="BM123" s="247"/>
      <c r="BN123" s="247"/>
      <c r="BO123" s="980" t="s">
        <v>482</v>
      </c>
      <c r="BP123" s="1008"/>
      <c r="BQ123" s="1067">
        <v>6932322</v>
      </c>
      <c r="BR123" s="1034"/>
      <c r="BS123" s="1034"/>
      <c r="BT123" s="1034"/>
      <c r="BU123" s="1034"/>
      <c r="BV123" s="1034">
        <v>7161287</v>
      </c>
      <c r="BW123" s="1034"/>
      <c r="BX123" s="1034"/>
      <c r="BY123" s="1034"/>
      <c r="BZ123" s="1034"/>
      <c r="CA123" s="1034">
        <v>7136598</v>
      </c>
      <c r="CB123" s="1034"/>
      <c r="CC123" s="1034"/>
      <c r="CD123" s="1034"/>
      <c r="CE123" s="1034"/>
      <c r="CF123" s="1004"/>
      <c r="CG123" s="1005"/>
      <c r="CH123" s="1005"/>
      <c r="CI123" s="1005"/>
      <c r="CJ123" s="1006"/>
      <c r="CK123" s="1012"/>
      <c r="CL123" s="1013"/>
      <c r="CM123" s="1013"/>
      <c r="CN123" s="1013"/>
      <c r="CO123" s="1014"/>
      <c r="CP123" s="1022"/>
      <c r="CQ123" s="1023"/>
      <c r="CR123" s="1023"/>
      <c r="CS123" s="1023"/>
      <c r="CT123" s="1023"/>
      <c r="CU123" s="1023"/>
      <c r="CV123" s="1023"/>
      <c r="CW123" s="1023"/>
      <c r="CX123" s="1023"/>
      <c r="CY123" s="1023"/>
      <c r="CZ123" s="1023"/>
      <c r="DA123" s="1023"/>
      <c r="DB123" s="1023"/>
      <c r="DC123" s="1023"/>
      <c r="DD123" s="1023"/>
      <c r="DE123" s="1023"/>
      <c r="DF123" s="1024"/>
      <c r="DG123" s="961"/>
      <c r="DH123" s="962"/>
      <c r="DI123" s="962"/>
      <c r="DJ123" s="962"/>
      <c r="DK123" s="963"/>
      <c r="DL123" s="964"/>
      <c r="DM123" s="962"/>
      <c r="DN123" s="962"/>
      <c r="DO123" s="962"/>
      <c r="DP123" s="963"/>
      <c r="DQ123" s="964"/>
      <c r="DR123" s="962"/>
      <c r="DS123" s="962"/>
      <c r="DT123" s="962"/>
      <c r="DU123" s="963"/>
      <c r="DV123" s="965"/>
      <c r="DW123" s="966"/>
      <c r="DX123" s="966"/>
      <c r="DY123" s="966"/>
      <c r="DZ123" s="967"/>
    </row>
    <row r="124" spans="1:130" s="226" customFormat="1" ht="26.25" customHeight="1" thickBot="1" x14ac:dyDescent="0.25">
      <c r="A124" s="1061"/>
      <c r="B124" s="952"/>
      <c r="C124" s="925" t="s">
        <v>469</v>
      </c>
      <c r="D124" s="926"/>
      <c r="E124" s="926"/>
      <c r="F124" s="926"/>
      <c r="G124" s="926"/>
      <c r="H124" s="926"/>
      <c r="I124" s="926"/>
      <c r="J124" s="926"/>
      <c r="K124" s="926"/>
      <c r="L124" s="926"/>
      <c r="M124" s="926"/>
      <c r="N124" s="926"/>
      <c r="O124" s="926"/>
      <c r="P124" s="926"/>
      <c r="Q124" s="926"/>
      <c r="R124" s="926"/>
      <c r="S124" s="926"/>
      <c r="T124" s="926"/>
      <c r="U124" s="926"/>
      <c r="V124" s="926"/>
      <c r="W124" s="926"/>
      <c r="X124" s="926"/>
      <c r="Y124" s="926"/>
      <c r="Z124" s="927"/>
      <c r="AA124" s="961" t="s">
        <v>446</v>
      </c>
      <c r="AB124" s="962"/>
      <c r="AC124" s="962"/>
      <c r="AD124" s="962"/>
      <c r="AE124" s="963"/>
      <c r="AF124" s="964" t="s">
        <v>446</v>
      </c>
      <c r="AG124" s="962"/>
      <c r="AH124" s="962"/>
      <c r="AI124" s="962"/>
      <c r="AJ124" s="963"/>
      <c r="AK124" s="964" t="s">
        <v>446</v>
      </c>
      <c r="AL124" s="962"/>
      <c r="AM124" s="962"/>
      <c r="AN124" s="962"/>
      <c r="AO124" s="963"/>
      <c r="AP124" s="965" t="s">
        <v>397</v>
      </c>
      <c r="AQ124" s="966"/>
      <c r="AR124" s="966"/>
      <c r="AS124" s="966"/>
      <c r="AT124" s="967"/>
      <c r="AU124" s="1063" t="s">
        <v>483</v>
      </c>
      <c r="AV124" s="1064"/>
      <c r="AW124" s="1064"/>
      <c r="AX124" s="1064"/>
      <c r="AY124" s="1064"/>
      <c r="AZ124" s="1064"/>
      <c r="BA124" s="1064"/>
      <c r="BB124" s="1064"/>
      <c r="BC124" s="1064"/>
      <c r="BD124" s="1064"/>
      <c r="BE124" s="1064"/>
      <c r="BF124" s="1064"/>
      <c r="BG124" s="1064"/>
      <c r="BH124" s="1064"/>
      <c r="BI124" s="1064"/>
      <c r="BJ124" s="1064"/>
      <c r="BK124" s="1064"/>
      <c r="BL124" s="1064"/>
      <c r="BM124" s="1064"/>
      <c r="BN124" s="1064"/>
      <c r="BO124" s="1064"/>
      <c r="BP124" s="1065"/>
      <c r="BQ124" s="1066">
        <v>93.8</v>
      </c>
      <c r="BR124" s="1030"/>
      <c r="BS124" s="1030"/>
      <c r="BT124" s="1030"/>
      <c r="BU124" s="1030"/>
      <c r="BV124" s="1030">
        <v>60.2</v>
      </c>
      <c r="BW124" s="1030"/>
      <c r="BX124" s="1030"/>
      <c r="BY124" s="1030"/>
      <c r="BZ124" s="1030"/>
      <c r="CA124" s="1030">
        <v>43.4</v>
      </c>
      <c r="CB124" s="1030"/>
      <c r="CC124" s="1030"/>
      <c r="CD124" s="1030"/>
      <c r="CE124" s="1030"/>
      <c r="CF124" s="1031"/>
      <c r="CG124" s="1032"/>
      <c r="CH124" s="1032"/>
      <c r="CI124" s="1032"/>
      <c r="CJ124" s="1033"/>
      <c r="CK124" s="1015"/>
      <c r="CL124" s="1015"/>
      <c r="CM124" s="1015"/>
      <c r="CN124" s="1015"/>
      <c r="CO124" s="1016"/>
      <c r="CP124" s="1022" t="s">
        <v>484</v>
      </c>
      <c r="CQ124" s="1023"/>
      <c r="CR124" s="1023"/>
      <c r="CS124" s="1023"/>
      <c r="CT124" s="1023"/>
      <c r="CU124" s="1023"/>
      <c r="CV124" s="1023"/>
      <c r="CW124" s="1023"/>
      <c r="CX124" s="1023"/>
      <c r="CY124" s="1023"/>
      <c r="CZ124" s="1023"/>
      <c r="DA124" s="1023"/>
      <c r="DB124" s="1023"/>
      <c r="DC124" s="1023"/>
      <c r="DD124" s="1023"/>
      <c r="DE124" s="1023"/>
      <c r="DF124" s="1024"/>
      <c r="DG124" s="1007" t="s">
        <v>457</v>
      </c>
      <c r="DH124" s="989"/>
      <c r="DI124" s="989"/>
      <c r="DJ124" s="989"/>
      <c r="DK124" s="990"/>
      <c r="DL124" s="988" t="s">
        <v>457</v>
      </c>
      <c r="DM124" s="989"/>
      <c r="DN124" s="989"/>
      <c r="DO124" s="989"/>
      <c r="DP124" s="990"/>
      <c r="DQ124" s="988" t="s">
        <v>457</v>
      </c>
      <c r="DR124" s="989"/>
      <c r="DS124" s="989"/>
      <c r="DT124" s="989"/>
      <c r="DU124" s="990"/>
      <c r="DV124" s="991" t="s">
        <v>248</v>
      </c>
      <c r="DW124" s="992"/>
      <c r="DX124" s="992"/>
      <c r="DY124" s="992"/>
      <c r="DZ124" s="993"/>
    </row>
    <row r="125" spans="1:130" s="226" customFormat="1" ht="26.25" customHeight="1" x14ac:dyDescent="0.2">
      <c r="A125" s="1061"/>
      <c r="B125" s="952"/>
      <c r="C125" s="925" t="s">
        <v>471</v>
      </c>
      <c r="D125" s="926"/>
      <c r="E125" s="926"/>
      <c r="F125" s="926"/>
      <c r="G125" s="926"/>
      <c r="H125" s="926"/>
      <c r="I125" s="926"/>
      <c r="J125" s="926"/>
      <c r="K125" s="926"/>
      <c r="L125" s="926"/>
      <c r="M125" s="926"/>
      <c r="N125" s="926"/>
      <c r="O125" s="926"/>
      <c r="P125" s="926"/>
      <c r="Q125" s="926"/>
      <c r="R125" s="926"/>
      <c r="S125" s="926"/>
      <c r="T125" s="926"/>
      <c r="U125" s="926"/>
      <c r="V125" s="926"/>
      <c r="W125" s="926"/>
      <c r="X125" s="926"/>
      <c r="Y125" s="926"/>
      <c r="Z125" s="927"/>
      <c r="AA125" s="961" t="s">
        <v>457</v>
      </c>
      <c r="AB125" s="962"/>
      <c r="AC125" s="962"/>
      <c r="AD125" s="962"/>
      <c r="AE125" s="963"/>
      <c r="AF125" s="964" t="s">
        <v>449</v>
      </c>
      <c r="AG125" s="962"/>
      <c r="AH125" s="962"/>
      <c r="AI125" s="962"/>
      <c r="AJ125" s="963"/>
      <c r="AK125" s="964" t="s">
        <v>446</v>
      </c>
      <c r="AL125" s="962"/>
      <c r="AM125" s="962"/>
      <c r="AN125" s="962"/>
      <c r="AO125" s="963"/>
      <c r="AP125" s="965" t="s">
        <v>457</v>
      </c>
      <c r="AQ125" s="966"/>
      <c r="AR125" s="966"/>
      <c r="AS125" s="966"/>
      <c r="AT125" s="967"/>
      <c r="AU125" s="248"/>
      <c r="AV125" s="249"/>
      <c r="AW125" s="249"/>
      <c r="AX125" s="249"/>
      <c r="AY125" s="249"/>
      <c r="AZ125" s="249"/>
      <c r="BA125" s="249"/>
      <c r="BB125" s="249"/>
      <c r="BC125" s="249"/>
      <c r="BD125" s="249"/>
      <c r="BE125" s="249"/>
      <c r="BF125" s="249"/>
      <c r="BG125" s="249"/>
      <c r="BH125" s="249"/>
      <c r="BI125" s="249"/>
      <c r="BJ125" s="249"/>
      <c r="BK125" s="249"/>
      <c r="BL125" s="249"/>
      <c r="BM125" s="249"/>
      <c r="BN125" s="249"/>
      <c r="BO125" s="249"/>
      <c r="BP125" s="249"/>
      <c r="BQ125" s="228"/>
      <c r="BR125" s="228"/>
      <c r="BS125" s="228"/>
      <c r="BT125" s="228"/>
      <c r="BU125" s="228"/>
      <c r="BV125" s="228"/>
      <c r="BW125" s="228"/>
      <c r="BX125" s="228"/>
      <c r="BY125" s="228"/>
      <c r="BZ125" s="228"/>
      <c r="CA125" s="228"/>
      <c r="CB125" s="228"/>
      <c r="CC125" s="228"/>
      <c r="CD125" s="228"/>
      <c r="CE125" s="228"/>
      <c r="CF125" s="228"/>
      <c r="CG125" s="228"/>
      <c r="CH125" s="228"/>
      <c r="CI125" s="228"/>
      <c r="CJ125" s="250"/>
      <c r="CK125" s="1025" t="s">
        <v>485</v>
      </c>
      <c r="CL125" s="1010"/>
      <c r="CM125" s="1010"/>
      <c r="CN125" s="1010"/>
      <c r="CO125" s="1011"/>
      <c r="CP125" s="932" t="s">
        <v>486</v>
      </c>
      <c r="CQ125" s="900"/>
      <c r="CR125" s="900"/>
      <c r="CS125" s="900"/>
      <c r="CT125" s="900"/>
      <c r="CU125" s="900"/>
      <c r="CV125" s="900"/>
      <c r="CW125" s="900"/>
      <c r="CX125" s="900"/>
      <c r="CY125" s="900"/>
      <c r="CZ125" s="900"/>
      <c r="DA125" s="900"/>
      <c r="DB125" s="900"/>
      <c r="DC125" s="900"/>
      <c r="DD125" s="900"/>
      <c r="DE125" s="900"/>
      <c r="DF125" s="901"/>
      <c r="DG125" s="933" t="s">
        <v>457</v>
      </c>
      <c r="DH125" s="934"/>
      <c r="DI125" s="934"/>
      <c r="DJ125" s="934"/>
      <c r="DK125" s="934"/>
      <c r="DL125" s="934" t="s">
        <v>457</v>
      </c>
      <c r="DM125" s="934"/>
      <c r="DN125" s="934"/>
      <c r="DO125" s="934"/>
      <c r="DP125" s="934"/>
      <c r="DQ125" s="934" t="s">
        <v>248</v>
      </c>
      <c r="DR125" s="934"/>
      <c r="DS125" s="934"/>
      <c r="DT125" s="934"/>
      <c r="DU125" s="934"/>
      <c r="DV125" s="935" t="s">
        <v>457</v>
      </c>
      <c r="DW125" s="935"/>
      <c r="DX125" s="935"/>
      <c r="DY125" s="935"/>
      <c r="DZ125" s="936"/>
    </row>
    <row r="126" spans="1:130" s="226" customFormat="1" ht="26.25" customHeight="1" thickBot="1" x14ac:dyDescent="0.25">
      <c r="A126" s="1061"/>
      <c r="B126" s="952"/>
      <c r="C126" s="925" t="s">
        <v>473</v>
      </c>
      <c r="D126" s="926"/>
      <c r="E126" s="926"/>
      <c r="F126" s="926"/>
      <c r="G126" s="926"/>
      <c r="H126" s="926"/>
      <c r="I126" s="926"/>
      <c r="J126" s="926"/>
      <c r="K126" s="926"/>
      <c r="L126" s="926"/>
      <c r="M126" s="926"/>
      <c r="N126" s="926"/>
      <c r="O126" s="926"/>
      <c r="P126" s="926"/>
      <c r="Q126" s="926"/>
      <c r="R126" s="926"/>
      <c r="S126" s="926"/>
      <c r="T126" s="926"/>
      <c r="U126" s="926"/>
      <c r="V126" s="926"/>
      <c r="W126" s="926"/>
      <c r="X126" s="926"/>
      <c r="Y126" s="926"/>
      <c r="Z126" s="927"/>
      <c r="AA126" s="961" t="s">
        <v>457</v>
      </c>
      <c r="AB126" s="962"/>
      <c r="AC126" s="962"/>
      <c r="AD126" s="962"/>
      <c r="AE126" s="963"/>
      <c r="AF126" s="964" t="s">
        <v>457</v>
      </c>
      <c r="AG126" s="962"/>
      <c r="AH126" s="962"/>
      <c r="AI126" s="962"/>
      <c r="AJ126" s="963"/>
      <c r="AK126" s="964" t="s">
        <v>449</v>
      </c>
      <c r="AL126" s="962"/>
      <c r="AM126" s="962"/>
      <c r="AN126" s="962"/>
      <c r="AO126" s="963"/>
      <c r="AP126" s="965" t="s">
        <v>446</v>
      </c>
      <c r="AQ126" s="966"/>
      <c r="AR126" s="966"/>
      <c r="AS126" s="966"/>
      <c r="AT126" s="967"/>
      <c r="AU126" s="228"/>
      <c r="AV126" s="228"/>
      <c r="AW126" s="228"/>
      <c r="AX126" s="228"/>
      <c r="AY126" s="228"/>
      <c r="AZ126" s="228"/>
      <c r="BA126" s="228"/>
      <c r="BB126" s="228"/>
      <c r="BC126" s="228"/>
      <c r="BD126" s="228"/>
      <c r="BE126" s="228"/>
      <c r="BF126" s="228"/>
      <c r="BG126" s="228"/>
      <c r="BH126" s="228"/>
      <c r="BI126" s="228"/>
      <c r="BJ126" s="228"/>
      <c r="BK126" s="228"/>
      <c r="BL126" s="228"/>
      <c r="BM126" s="228"/>
      <c r="BN126" s="228"/>
      <c r="BO126" s="228"/>
      <c r="BP126" s="228"/>
      <c r="BQ126" s="228"/>
      <c r="BR126" s="228"/>
      <c r="BS126" s="228"/>
      <c r="BT126" s="228"/>
      <c r="BU126" s="228"/>
      <c r="BV126" s="228"/>
      <c r="BW126" s="228"/>
      <c r="BX126" s="228"/>
      <c r="BY126" s="228"/>
      <c r="BZ126" s="228"/>
      <c r="CA126" s="228"/>
      <c r="CB126" s="228"/>
      <c r="CC126" s="228"/>
      <c r="CD126" s="251"/>
      <c r="CE126" s="251"/>
      <c r="CF126" s="251"/>
      <c r="CG126" s="228"/>
      <c r="CH126" s="228"/>
      <c r="CI126" s="228"/>
      <c r="CJ126" s="250"/>
      <c r="CK126" s="1026"/>
      <c r="CL126" s="1013"/>
      <c r="CM126" s="1013"/>
      <c r="CN126" s="1013"/>
      <c r="CO126" s="1014"/>
      <c r="CP126" s="925" t="s">
        <v>487</v>
      </c>
      <c r="CQ126" s="926"/>
      <c r="CR126" s="926"/>
      <c r="CS126" s="926"/>
      <c r="CT126" s="926"/>
      <c r="CU126" s="926"/>
      <c r="CV126" s="926"/>
      <c r="CW126" s="926"/>
      <c r="CX126" s="926"/>
      <c r="CY126" s="926"/>
      <c r="CZ126" s="926"/>
      <c r="DA126" s="926"/>
      <c r="DB126" s="926"/>
      <c r="DC126" s="926"/>
      <c r="DD126" s="926"/>
      <c r="DE126" s="926"/>
      <c r="DF126" s="927"/>
      <c r="DG126" s="928" t="s">
        <v>446</v>
      </c>
      <c r="DH126" s="929"/>
      <c r="DI126" s="929"/>
      <c r="DJ126" s="929"/>
      <c r="DK126" s="929"/>
      <c r="DL126" s="929" t="s">
        <v>457</v>
      </c>
      <c r="DM126" s="929"/>
      <c r="DN126" s="929"/>
      <c r="DO126" s="929"/>
      <c r="DP126" s="929"/>
      <c r="DQ126" s="929" t="s">
        <v>446</v>
      </c>
      <c r="DR126" s="929"/>
      <c r="DS126" s="929"/>
      <c r="DT126" s="929"/>
      <c r="DU126" s="929"/>
      <c r="DV126" s="930" t="s">
        <v>397</v>
      </c>
      <c r="DW126" s="930"/>
      <c r="DX126" s="930"/>
      <c r="DY126" s="930"/>
      <c r="DZ126" s="931"/>
    </row>
    <row r="127" spans="1:130" s="226" customFormat="1" ht="26.25" customHeight="1" x14ac:dyDescent="0.2">
      <c r="A127" s="1062"/>
      <c r="B127" s="954"/>
      <c r="C127" s="976" t="s">
        <v>488</v>
      </c>
      <c r="D127" s="968"/>
      <c r="E127" s="968"/>
      <c r="F127" s="968"/>
      <c r="G127" s="968"/>
      <c r="H127" s="968"/>
      <c r="I127" s="968"/>
      <c r="J127" s="968"/>
      <c r="K127" s="968"/>
      <c r="L127" s="968"/>
      <c r="M127" s="968"/>
      <c r="N127" s="968"/>
      <c r="O127" s="968"/>
      <c r="P127" s="968"/>
      <c r="Q127" s="968"/>
      <c r="R127" s="968"/>
      <c r="S127" s="968"/>
      <c r="T127" s="968"/>
      <c r="U127" s="968"/>
      <c r="V127" s="968"/>
      <c r="W127" s="968"/>
      <c r="X127" s="968"/>
      <c r="Y127" s="968"/>
      <c r="Z127" s="969"/>
      <c r="AA127" s="961" t="s">
        <v>457</v>
      </c>
      <c r="AB127" s="962"/>
      <c r="AC127" s="962"/>
      <c r="AD127" s="962"/>
      <c r="AE127" s="963"/>
      <c r="AF127" s="964" t="s">
        <v>457</v>
      </c>
      <c r="AG127" s="962"/>
      <c r="AH127" s="962"/>
      <c r="AI127" s="962"/>
      <c r="AJ127" s="963"/>
      <c r="AK127" s="964" t="s">
        <v>457</v>
      </c>
      <c r="AL127" s="962"/>
      <c r="AM127" s="962"/>
      <c r="AN127" s="962"/>
      <c r="AO127" s="963"/>
      <c r="AP127" s="965" t="s">
        <v>457</v>
      </c>
      <c r="AQ127" s="966"/>
      <c r="AR127" s="966"/>
      <c r="AS127" s="966"/>
      <c r="AT127" s="967"/>
      <c r="AU127" s="228"/>
      <c r="AV127" s="228"/>
      <c r="AW127" s="228"/>
      <c r="AX127" s="1035" t="s">
        <v>489</v>
      </c>
      <c r="AY127" s="1036"/>
      <c r="AZ127" s="1036"/>
      <c r="BA127" s="1036"/>
      <c r="BB127" s="1036"/>
      <c r="BC127" s="1036"/>
      <c r="BD127" s="1036"/>
      <c r="BE127" s="1037"/>
      <c r="BF127" s="1038" t="s">
        <v>490</v>
      </c>
      <c r="BG127" s="1036"/>
      <c r="BH127" s="1036"/>
      <c r="BI127" s="1036"/>
      <c r="BJ127" s="1036"/>
      <c r="BK127" s="1036"/>
      <c r="BL127" s="1037"/>
      <c r="BM127" s="1038" t="s">
        <v>491</v>
      </c>
      <c r="BN127" s="1036"/>
      <c r="BO127" s="1036"/>
      <c r="BP127" s="1036"/>
      <c r="BQ127" s="1036"/>
      <c r="BR127" s="1036"/>
      <c r="BS127" s="1037"/>
      <c r="BT127" s="1038" t="s">
        <v>492</v>
      </c>
      <c r="BU127" s="1036"/>
      <c r="BV127" s="1036"/>
      <c r="BW127" s="1036"/>
      <c r="BX127" s="1036"/>
      <c r="BY127" s="1036"/>
      <c r="BZ127" s="1059"/>
      <c r="CA127" s="228"/>
      <c r="CB127" s="228"/>
      <c r="CC127" s="228"/>
      <c r="CD127" s="251"/>
      <c r="CE127" s="251"/>
      <c r="CF127" s="251"/>
      <c r="CG127" s="228"/>
      <c r="CH127" s="228"/>
      <c r="CI127" s="228"/>
      <c r="CJ127" s="250"/>
      <c r="CK127" s="1026"/>
      <c r="CL127" s="1013"/>
      <c r="CM127" s="1013"/>
      <c r="CN127" s="1013"/>
      <c r="CO127" s="1014"/>
      <c r="CP127" s="925" t="s">
        <v>493</v>
      </c>
      <c r="CQ127" s="926"/>
      <c r="CR127" s="926"/>
      <c r="CS127" s="926"/>
      <c r="CT127" s="926"/>
      <c r="CU127" s="926"/>
      <c r="CV127" s="926"/>
      <c r="CW127" s="926"/>
      <c r="CX127" s="926"/>
      <c r="CY127" s="926"/>
      <c r="CZ127" s="926"/>
      <c r="DA127" s="926"/>
      <c r="DB127" s="926"/>
      <c r="DC127" s="926"/>
      <c r="DD127" s="926"/>
      <c r="DE127" s="926"/>
      <c r="DF127" s="927"/>
      <c r="DG127" s="928" t="s">
        <v>457</v>
      </c>
      <c r="DH127" s="929"/>
      <c r="DI127" s="929"/>
      <c r="DJ127" s="929"/>
      <c r="DK127" s="929"/>
      <c r="DL127" s="929" t="s">
        <v>457</v>
      </c>
      <c r="DM127" s="929"/>
      <c r="DN127" s="929"/>
      <c r="DO127" s="929"/>
      <c r="DP127" s="929"/>
      <c r="DQ127" s="929" t="s">
        <v>397</v>
      </c>
      <c r="DR127" s="929"/>
      <c r="DS127" s="929"/>
      <c r="DT127" s="929"/>
      <c r="DU127" s="929"/>
      <c r="DV127" s="930" t="s">
        <v>457</v>
      </c>
      <c r="DW127" s="930"/>
      <c r="DX127" s="930"/>
      <c r="DY127" s="930"/>
      <c r="DZ127" s="931"/>
    </row>
    <row r="128" spans="1:130" s="226" customFormat="1" ht="26.25" customHeight="1" thickBot="1" x14ac:dyDescent="0.25">
      <c r="A128" s="1045" t="s">
        <v>494</v>
      </c>
      <c r="B128" s="1046"/>
      <c r="C128" s="1046"/>
      <c r="D128" s="1046"/>
      <c r="E128" s="1046"/>
      <c r="F128" s="1046"/>
      <c r="G128" s="1046"/>
      <c r="H128" s="1046"/>
      <c r="I128" s="1046"/>
      <c r="J128" s="1046"/>
      <c r="K128" s="1046"/>
      <c r="L128" s="1046"/>
      <c r="M128" s="1046"/>
      <c r="N128" s="1046"/>
      <c r="O128" s="1046"/>
      <c r="P128" s="1046"/>
      <c r="Q128" s="1046"/>
      <c r="R128" s="1046"/>
      <c r="S128" s="1046"/>
      <c r="T128" s="1046"/>
      <c r="U128" s="1046"/>
      <c r="V128" s="1046"/>
      <c r="W128" s="1047" t="s">
        <v>495</v>
      </c>
      <c r="X128" s="1047"/>
      <c r="Y128" s="1047"/>
      <c r="Z128" s="1048"/>
      <c r="AA128" s="1049">
        <v>6499</v>
      </c>
      <c r="AB128" s="1050"/>
      <c r="AC128" s="1050"/>
      <c r="AD128" s="1050"/>
      <c r="AE128" s="1051"/>
      <c r="AF128" s="1052">
        <v>3649</v>
      </c>
      <c r="AG128" s="1050"/>
      <c r="AH128" s="1050"/>
      <c r="AI128" s="1050"/>
      <c r="AJ128" s="1051"/>
      <c r="AK128" s="1052">
        <v>846</v>
      </c>
      <c r="AL128" s="1050"/>
      <c r="AM128" s="1050"/>
      <c r="AN128" s="1050"/>
      <c r="AO128" s="1051"/>
      <c r="AP128" s="1053"/>
      <c r="AQ128" s="1054"/>
      <c r="AR128" s="1054"/>
      <c r="AS128" s="1054"/>
      <c r="AT128" s="1055"/>
      <c r="AU128" s="228"/>
      <c r="AV128" s="228"/>
      <c r="AW128" s="228"/>
      <c r="AX128" s="899" t="s">
        <v>496</v>
      </c>
      <c r="AY128" s="900"/>
      <c r="AZ128" s="900"/>
      <c r="BA128" s="900"/>
      <c r="BB128" s="900"/>
      <c r="BC128" s="900"/>
      <c r="BD128" s="900"/>
      <c r="BE128" s="901"/>
      <c r="BF128" s="1056" t="s">
        <v>446</v>
      </c>
      <c r="BG128" s="1057"/>
      <c r="BH128" s="1057"/>
      <c r="BI128" s="1057"/>
      <c r="BJ128" s="1057"/>
      <c r="BK128" s="1057"/>
      <c r="BL128" s="1058"/>
      <c r="BM128" s="1056">
        <v>15</v>
      </c>
      <c r="BN128" s="1057"/>
      <c r="BO128" s="1057"/>
      <c r="BP128" s="1057"/>
      <c r="BQ128" s="1057"/>
      <c r="BR128" s="1057"/>
      <c r="BS128" s="1058"/>
      <c r="BT128" s="1056">
        <v>20</v>
      </c>
      <c r="BU128" s="1057"/>
      <c r="BV128" s="1057"/>
      <c r="BW128" s="1057"/>
      <c r="BX128" s="1057"/>
      <c r="BY128" s="1057"/>
      <c r="BZ128" s="1079"/>
      <c r="CA128" s="251"/>
      <c r="CB128" s="251"/>
      <c r="CC128" s="251"/>
      <c r="CD128" s="251"/>
      <c r="CE128" s="251"/>
      <c r="CF128" s="251"/>
      <c r="CG128" s="228"/>
      <c r="CH128" s="228"/>
      <c r="CI128" s="228"/>
      <c r="CJ128" s="250"/>
      <c r="CK128" s="1027"/>
      <c r="CL128" s="1028"/>
      <c r="CM128" s="1028"/>
      <c r="CN128" s="1028"/>
      <c r="CO128" s="1029"/>
      <c r="CP128" s="1039" t="s">
        <v>497</v>
      </c>
      <c r="CQ128" s="726"/>
      <c r="CR128" s="726"/>
      <c r="CS128" s="726"/>
      <c r="CT128" s="726"/>
      <c r="CU128" s="726"/>
      <c r="CV128" s="726"/>
      <c r="CW128" s="726"/>
      <c r="CX128" s="726"/>
      <c r="CY128" s="726"/>
      <c r="CZ128" s="726"/>
      <c r="DA128" s="726"/>
      <c r="DB128" s="726"/>
      <c r="DC128" s="726"/>
      <c r="DD128" s="726"/>
      <c r="DE128" s="726"/>
      <c r="DF128" s="1040"/>
      <c r="DG128" s="1041" t="s">
        <v>498</v>
      </c>
      <c r="DH128" s="1042"/>
      <c r="DI128" s="1042"/>
      <c r="DJ128" s="1042"/>
      <c r="DK128" s="1042"/>
      <c r="DL128" s="1042" t="s">
        <v>499</v>
      </c>
      <c r="DM128" s="1042"/>
      <c r="DN128" s="1042"/>
      <c r="DO128" s="1042"/>
      <c r="DP128" s="1042"/>
      <c r="DQ128" s="1042" t="s">
        <v>500</v>
      </c>
      <c r="DR128" s="1042"/>
      <c r="DS128" s="1042"/>
      <c r="DT128" s="1042"/>
      <c r="DU128" s="1042"/>
      <c r="DV128" s="1043" t="s">
        <v>248</v>
      </c>
      <c r="DW128" s="1043"/>
      <c r="DX128" s="1043"/>
      <c r="DY128" s="1043"/>
      <c r="DZ128" s="1044"/>
    </row>
    <row r="129" spans="1:131" s="226" customFormat="1" ht="26.25" customHeight="1" x14ac:dyDescent="0.2">
      <c r="A129" s="937" t="s">
        <v>109</v>
      </c>
      <c r="B129" s="938"/>
      <c r="C129" s="938"/>
      <c r="D129" s="938"/>
      <c r="E129" s="938"/>
      <c r="F129" s="938"/>
      <c r="G129" s="938"/>
      <c r="H129" s="938"/>
      <c r="I129" s="938"/>
      <c r="J129" s="938"/>
      <c r="K129" s="938"/>
      <c r="L129" s="938"/>
      <c r="M129" s="938"/>
      <c r="N129" s="938"/>
      <c r="O129" s="938"/>
      <c r="P129" s="938"/>
      <c r="Q129" s="938"/>
      <c r="R129" s="938"/>
      <c r="S129" s="938"/>
      <c r="T129" s="938"/>
      <c r="U129" s="938"/>
      <c r="V129" s="938"/>
      <c r="W129" s="1073" t="s">
        <v>501</v>
      </c>
      <c r="X129" s="1074"/>
      <c r="Y129" s="1074"/>
      <c r="Z129" s="1075"/>
      <c r="AA129" s="961">
        <v>3194408</v>
      </c>
      <c r="AB129" s="962"/>
      <c r="AC129" s="962"/>
      <c r="AD129" s="962"/>
      <c r="AE129" s="963"/>
      <c r="AF129" s="964">
        <v>3433462</v>
      </c>
      <c r="AG129" s="962"/>
      <c r="AH129" s="962"/>
      <c r="AI129" s="962"/>
      <c r="AJ129" s="963"/>
      <c r="AK129" s="964">
        <v>3315720</v>
      </c>
      <c r="AL129" s="962"/>
      <c r="AM129" s="962"/>
      <c r="AN129" s="962"/>
      <c r="AO129" s="963"/>
      <c r="AP129" s="1076"/>
      <c r="AQ129" s="1077"/>
      <c r="AR129" s="1077"/>
      <c r="AS129" s="1077"/>
      <c r="AT129" s="1078"/>
      <c r="AU129" s="229"/>
      <c r="AV129" s="229"/>
      <c r="AW129" s="229"/>
      <c r="AX129" s="1068" t="s">
        <v>502</v>
      </c>
      <c r="AY129" s="926"/>
      <c r="AZ129" s="926"/>
      <c r="BA129" s="926"/>
      <c r="BB129" s="926"/>
      <c r="BC129" s="926"/>
      <c r="BD129" s="926"/>
      <c r="BE129" s="927"/>
      <c r="BF129" s="1069" t="s">
        <v>503</v>
      </c>
      <c r="BG129" s="1070"/>
      <c r="BH129" s="1070"/>
      <c r="BI129" s="1070"/>
      <c r="BJ129" s="1070"/>
      <c r="BK129" s="1070"/>
      <c r="BL129" s="1071"/>
      <c r="BM129" s="1069">
        <v>20</v>
      </c>
      <c r="BN129" s="1070"/>
      <c r="BO129" s="1070"/>
      <c r="BP129" s="1070"/>
      <c r="BQ129" s="1070"/>
      <c r="BR129" s="1070"/>
      <c r="BS129" s="1071"/>
      <c r="BT129" s="1069">
        <v>30</v>
      </c>
      <c r="BU129" s="1070"/>
      <c r="BV129" s="1070"/>
      <c r="BW129" s="1070"/>
      <c r="BX129" s="1070"/>
      <c r="BY129" s="1070"/>
      <c r="BZ129" s="1072"/>
      <c r="CA129" s="252"/>
      <c r="CB129" s="252"/>
      <c r="CC129" s="252"/>
      <c r="CD129" s="252"/>
      <c r="CE129" s="252"/>
      <c r="CF129" s="252"/>
      <c r="CG129" s="252"/>
      <c r="CH129" s="252"/>
      <c r="CI129" s="252"/>
      <c r="CJ129" s="252"/>
      <c r="CK129" s="252"/>
      <c r="CL129" s="252"/>
      <c r="CM129" s="252"/>
      <c r="CN129" s="252"/>
      <c r="CO129" s="252"/>
      <c r="CP129" s="252"/>
      <c r="CQ129" s="252"/>
      <c r="CR129" s="252"/>
      <c r="CS129" s="252"/>
      <c r="CT129" s="252"/>
      <c r="CU129" s="252"/>
      <c r="CV129" s="252"/>
      <c r="CW129" s="252"/>
      <c r="CX129" s="252"/>
      <c r="CY129" s="252"/>
      <c r="CZ129" s="252"/>
      <c r="DA129" s="252"/>
      <c r="DB129" s="252"/>
      <c r="DC129" s="252"/>
      <c r="DD129" s="252"/>
      <c r="DE129" s="252"/>
      <c r="DF129" s="252"/>
      <c r="DG129" s="252"/>
      <c r="DH129" s="252"/>
      <c r="DI129" s="252"/>
      <c r="DJ129" s="252"/>
      <c r="DK129" s="252"/>
      <c r="DL129" s="252"/>
      <c r="DM129" s="252"/>
      <c r="DN129" s="252"/>
      <c r="DO129" s="252"/>
      <c r="DP129" s="229"/>
      <c r="DQ129" s="229"/>
      <c r="DR129" s="229"/>
      <c r="DS129" s="229"/>
      <c r="DT129" s="229"/>
      <c r="DU129" s="229"/>
      <c r="DV129" s="229"/>
      <c r="DW129" s="229"/>
      <c r="DX129" s="229"/>
      <c r="DY129" s="229"/>
      <c r="DZ129" s="229"/>
    </row>
    <row r="130" spans="1:131" s="226" customFormat="1" ht="26.25" customHeight="1" x14ac:dyDescent="0.2">
      <c r="A130" s="937" t="s">
        <v>504</v>
      </c>
      <c r="B130" s="938"/>
      <c r="C130" s="938"/>
      <c r="D130" s="938"/>
      <c r="E130" s="938"/>
      <c r="F130" s="938"/>
      <c r="G130" s="938"/>
      <c r="H130" s="938"/>
      <c r="I130" s="938"/>
      <c r="J130" s="938"/>
      <c r="K130" s="938"/>
      <c r="L130" s="938"/>
      <c r="M130" s="938"/>
      <c r="N130" s="938"/>
      <c r="O130" s="938"/>
      <c r="P130" s="938"/>
      <c r="Q130" s="938"/>
      <c r="R130" s="938"/>
      <c r="S130" s="938"/>
      <c r="T130" s="938"/>
      <c r="U130" s="938"/>
      <c r="V130" s="938"/>
      <c r="W130" s="1073" t="s">
        <v>505</v>
      </c>
      <c r="X130" s="1074"/>
      <c r="Y130" s="1074"/>
      <c r="Z130" s="1075"/>
      <c r="AA130" s="961">
        <v>423890</v>
      </c>
      <c r="AB130" s="962"/>
      <c r="AC130" s="962"/>
      <c r="AD130" s="962"/>
      <c r="AE130" s="963"/>
      <c r="AF130" s="964">
        <v>423465</v>
      </c>
      <c r="AG130" s="962"/>
      <c r="AH130" s="962"/>
      <c r="AI130" s="962"/>
      <c r="AJ130" s="963"/>
      <c r="AK130" s="964">
        <v>407209</v>
      </c>
      <c r="AL130" s="962"/>
      <c r="AM130" s="962"/>
      <c r="AN130" s="962"/>
      <c r="AO130" s="963"/>
      <c r="AP130" s="1076"/>
      <c r="AQ130" s="1077"/>
      <c r="AR130" s="1077"/>
      <c r="AS130" s="1077"/>
      <c r="AT130" s="1078"/>
      <c r="AU130" s="229"/>
      <c r="AV130" s="229"/>
      <c r="AW130" s="229"/>
      <c r="AX130" s="1068" t="s">
        <v>506</v>
      </c>
      <c r="AY130" s="926"/>
      <c r="AZ130" s="926"/>
      <c r="BA130" s="926"/>
      <c r="BB130" s="926"/>
      <c r="BC130" s="926"/>
      <c r="BD130" s="926"/>
      <c r="BE130" s="927"/>
      <c r="BF130" s="1104">
        <v>12</v>
      </c>
      <c r="BG130" s="1105"/>
      <c r="BH130" s="1105"/>
      <c r="BI130" s="1105"/>
      <c r="BJ130" s="1105"/>
      <c r="BK130" s="1105"/>
      <c r="BL130" s="1106"/>
      <c r="BM130" s="1104">
        <v>25</v>
      </c>
      <c r="BN130" s="1105"/>
      <c r="BO130" s="1105"/>
      <c r="BP130" s="1105"/>
      <c r="BQ130" s="1105"/>
      <c r="BR130" s="1105"/>
      <c r="BS130" s="1106"/>
      <c r="BT130" s="1104">
        <v>35</v>
      </c>
      <c r="BU130" s="1105"/>
      <c r="BV130" s="1105"/>
      <c r="BW130" s="1105"/>
      <c r="BX130" s="1105"/>
      <c r="BY130" s="1105"/>
      <c r="BZ130" s="1107"/>
      <c r="CA130" s="252"/>
      <c r="CB130" s="252"/>
      <c r="CC130" s="252"/>
      <c r="CD130" s="252"/>
      <c r="CE130" s="252"/>
      <c r="CF130" s="252"/>
      <c r="CG130" s="252"/>
      <c r="CH130" s="252"/>
      <c r="CI130" s="252"/>
      <c r="CJ130" s="252"/>
      <c r="CK130" s="252"/>
      <c r="CL130" s="252"/>
      <c r="CM130" s="252"/>
      <c r="CN130" s="252"/>
      <c r="CO130" s="252"/>
      <c r="CP130" s="252"/>
      <c r="CQ130" s="252"/>
      <c r="CR130" s="252"/>
      <c r="CS130" s="252"/>
      <c r="CT130" s="252"/>
      <c r="CU130" s="252"/>
      <c r="CV130" s="252"/>
      <c r="CW130" s="252"/>
      <c r="CX130" s="252"/>
      <c r="CY130" s="252"/>
      <c r="CZ130" s="252"/>
      <c r="DA130" s="252"/>
      <c r="DB130" s="252"/>
      <c r="DC130" s="252"/>
      <c r="DD130" s="252"/>
      <c r="DE130" s="252"/>
      <c r="DF130" s="252"/>
      <c r="DG130" s="252"/>
      <c r="DH130" s="252"/>
      <c r="DI130" s="252"/>
      <c r="DJ130" s="252"/>
      <c r="DK130" s="252"/>
      <c r="DL130" s="252"/>
      <c r="DM130" s="252"/>
      <c r="DN130" s="252"/>
      <c r="DO130" s="252"/>
      <c r="DP130" s="229"/>
      <c r="DQ130" s="229"/>
      <c r="DR130" s="229"/>
      <c r="DS130" s="229"/>
      <c r="DT130" s="229"/>
      <c r="DU130" s="229"/>
      <c r="DV130" s="229"/>
      <c r="DW130" s="229"/>
      <c r="DX130" s="229"/>
      <c r="DY130" s="229"/>
      <c r="DZ130" s="229"/>
    </row>
    <row r="131" spans="1:131" s="226" customFormat="1" ht="26.25" customHeight="1" thickBot="1" x14ac:dyDescent="0.25">
      <c r="A131" s="1108"/>
      <c r="B131" s="1109"/>
      <c r="C131" s="1109"/>
      <c r="D131" s="1109"/>
      <c r="E131" s="1109"/>
      <c r="F131" s="1109"/>
      <c r="G131" s="1109"/>
      <c r="H131" s="1109"/>
      <c r="I131" s="1109"/>
      <c r="J131" s="1109"/>
      <c r="K131" s="1109"/>
      <c r="L131" s="1109"/>
      <c r="M131" s="1109"/>
      <c r="N131" s="1109"/>
      <c r="O131" s="1109"/>
      <c r="P131" s="1109"/>
      <c r="Q131" s="1109"/>
      <c r="R131" s="1109"/>
      <c r="S131" s="1109"/>
      <c r="T131" s="1109"/>
      <c r="U131" s="1109"/>
      <c r="V131" s="1109"/>
      <c r="W131" s="1110" t="s">
        <v>507</v>
      </c>
      <c r="X131" s="1111"/>
      <c r="Y131" s="1111"/>
      <c r="Z131" s="1112"/>
      <c r="AA131" s="1007">
        <v>2770518</v>
      </c>
      <c r="AB131" s="989"/>
      <c r="AC131" s="989"/>
      <c r="AD131" s="989"/>
      <c r="AE131" s="990"/>
      <c r="AF131" s="988">
        <v>3009997</v>
      </c>
      <c r="AG131" s="989"/>
      <c r="AH131" s="989"/>
      <c r="AI131" s="989"/>
      <c r="AJ131" s="990"/>
      <c r="AK131" s="988">
        <v>2908511</v>
      </c>
      <c r="AL131" s="989"/>
      <c r="AM131" s="989"/>
      <c r="AN131" s="989"/>
      <c r="AO131" s="990"/>
      <c r="AP131" s="1113"/>
      <c r="AQ131" s="1114"/>
      <c r="AR131" s="1114"/>
      <c r="AS131" s="1114"/>
      <c r="AT131" s="1115"/>
      <c r="AU131" s="229"/>
      <c r="AV131" s="229"/>
      <c r="AW131" s="229"/>
      <c r="AX131" s="1086" t="s">
        <v>508</v>
      </c>
      <c r="AY131" s="726"/>
      <c r="AZ131" s="726"/>
      <c r="BA131" s="726"/>
      <c r="BB131" s="726"/>
      <c r="BC131" s="726"/>
      <c r="BD131" s="726"/>
      <c r="BE131" s="1040"/>
      <c r="BF131" s="1087">
        <v>43.4</v>
      </c>
      <c r="BG131" s="1088"/>
      <c r="BH131" s="1088"/>
      <c r="BI131" s="1088"/>
      <c r="BJ131" s="1088"/>
      <c r="BK131" s="1088"/>
      <c r="BL131" s="1089"/>
      <c r="BM131" s="1087">
        <v>350</v>
      </c>
      <c r="BN131" s="1088"/>
      <c r="BO131" s="1088"/>
      <c r="BP131" s="1088"/>
      <c r="BQ131" s="1088"/>
      <c r="BR131" s="1088"/>
      <c r="BS131" s="1089"/>
      <c r="BT131" s="1090"/>
      <c r="BU131" s="1091"/>
      <c r="BV131" s="1091"/>
      <c r="BW131" s="1091"/>
      <c r="BX131" s="1091"/>
      <c r="BY131" s="1091"/>
      <c r="BZ131" s="1092"/>
      <c r="CA131" s="252"/>
      <c r="CB131" s="252"/>
      <c r="CC131" s="252"/>
      <c r="CD131" s="252"/>
      <c r="CE131" s="252"/>
      <c r="CF131" s="252"/>
      <c r="CG131" s="252"/>
      <c r="CH131" s="252"/>
      <c r="CI131" s="252"/>
      <c r="CJ131" s="252"/>
      <c r="CK131" s="252"/>
      <c r="CL131" s="252"/>
      <c r="CM131" s="252"/>
      <c r="CN131" s="252"/>
      <c r="CO131" s="252"/>
      <c r="CP131" s="252"/>
      <c r="CQ131" s="252"/>
      <c r="CR131" s="252"/>
      <c r="CS131" s="252"/>
      <c r="CT131" s="252"/>
      <c r="CU131" s="252"/>
      <c r="CV131" s="252"/>
      <c r="CW131" s="252"/>
      <c r="CX131" s="252"/>
      <c r="CY131" s="252"/>
      <c r="CZ131" s="252"/>
      <c r="DA131" s="252"/>
      <c r="DB131" s="252"/>
      <c r="DC131" s="252"/>
      <c r="DD131" s="252"/>
      <c r="DE131" s="252"/>
      <c r="DF131" s="252"/>
      <c r="DG131" s="252"/>
      <c r="DH131" s="252"/>
      <c r="DI131" s="252"/>
      <c r="DJ131" s="252"/>
      <c r="DK131" s="252"/>
      <c r="DL131" s="252"/>
      <c r="DM131" s="252"/>
      <c r="DN131" s="252"/>
      <c r="DO131" s="252"/>
      <c r="DP131" s="229"/>
      <c r="DQ131" s="229"/>
      <c r="DR131" s="229"/>
      <c r="DS131" s="229"/>
      <c r="DT131" s="229"/>
      <c r="DU131" s="229"/>
      <c r="DV131" s="229"/>
      <c r="DW131" s="229"/>
      <c r="DX131" s="229"/>
      <c r="DY131" s="229"/>
      <c r="DZ131" s="229"/>
    </row>
    <row r="132" spans="1:131" s="226" customFormat="1" ht="26.25" customHeight="1" x14ac:dyDescent="0.2">
      <c r="A132" s="1093" t="s">
        <v>509</v>
      </c>
      <c r="B132" s="1094"/>
      <c r="C132" s="1094"/>
      <c r="D132" s="1094"/>
      <c r="E132" s="1094"/>
      <c r="F132" s="1094"/>
      <c r="G132" s="1094"/>
      <c r="H132" s="1094"/>
      <c r="I132" s="1094"/>
      <c r="J132" s="1094"/>
      <c r="K132" s="1094"/>
      <c r="L132" s="1094"/>
      <c r="M132" s="1094"/>
      <c r="N132" s="1094"/>
      <c r="O132" s="1094"/>
      <c r="P132" s="1094"/>
      <c r="Q132" s="1094"/>
      <c r="R132" s="1094"/>
      <c r="S132" s="1094"/>
      <c r="T132" s="1094"/>
      <c r="U132" s="1094"/>
      <c r="V132" s="1097" t="s">
        <v>510</v>
      </c>
      <c r="W132" s="1097"/>
      <c r="X132" s="1097"/>
      <c r="Y132" s="1097"/>
      <c r="Z132" s="1098"/>
      <c r="AA132" s="1099">
        <v>12.413238249999999</v>
      </c>
      <c r="AB132" s="1100"/>
      <c r="AC132" s="1100"/>
      <c r="AD132" s="1100"/>
      <c r="AE132" s="1101"/>
      <c r="AF132" s="1102">
        <v>11.215891579999999</v>
      </c>
      <c r="AG132" s="1100"/>
      <c r="AH132" s="1100"/>
      <c r="AI132" s="1100"/>
      <c r="AJ132" s="1101"/>
      <c r="AK132" s="1102">
        <v>12.622472459999999</v>
      </c>
      <c r="AL132" s="1100"/>
      <c r="AM132" s="1100"/>
      <c r="AN132" s="1100"/>
      <c r="AO132" s="1101"/>
      <c r="AP132" s="1004"/>
      <c r="AQ132" s="1005"/>
      <c r="AR132" s="1005"/>
      <c r="AS132" s="1005"/>
      <c r="AT132" s="1103"/>
      <c r="AU132" s="253"/>
      <c r="AV132" s="229"/>
      <c r="AW132" s="229"/>
      <c r="AX132" s="229"/>
      <c r="AY132" s="229"/>
      <c r="AZ132" s="229"/>
      <c r="BA132" s="229"/>
      <c r="BB132" s="229"/>
      <c r="BC132" s="229"/>
      <c r="BD132" s="229"/>
      <c r="BE132" s="229"/>
      <c r="BF132" s="229"/>
      <c r="BG132" s="229"/>
      <c r="BH132" s="229"/>
      <c r="BI132" s="229"/>
      <c r="BJ132" s="229"/>
      <c r="BK132" s="229"/>
      <c r="BL132" s="229"/>
      <c r="BM132" s="229"/>
      <c r="BN132" s="229"/>
      <c r="BO132" s="229"/>
      <c r="BP132" s="229"/>
      <c r="BQ132" s="229"/>
      <c r="BR132" s="229"/>
      <c r="BS132" s="230"/>
      <c r="BT132" s="229"/>
      <c r="BU132" s="229"/>
      <c r="BV132" s="229"/>
      <c r="BW132" s="229"/>
      <c r="BX132" s="229"/>
      <c r="BY132" s="229"/>
      <c r="BZ132" s="229"/>
      <c r="CA132" s="252"/>
      <c r="CB132" s="252"/>
      <c r="CC132" s="252"/>
      <c r="CD132" s="252"/>
      <c r="CE132" s="252"/>
      <c r="CF132" s="252"/>
      <c r="CG132" s="252"/>
      <c r="CH132" s="252"/>
      <c r="CI132" s="252"/>
      <c r="CJ132" s="252"/>
      <c r="CK132" s="252"/>
      <c r="CL132" s="252"/>
      <c r="CM132" s="252"/>
      <c r="CN132" s="252"/>
      <c r="CO132" s="252"/>
      <c r="CP132" s="252"/>
      <c r="CQ132" s="252"/>
      <c r="CR132" s="252"/>
      <c r="CS132" s="252"/>
      <c r="CT132" s="252"/>
      <c r="CU132" s="252"/>
      <c r="CV132" s="252"/>
      <c r="CW132" s="252"/>
      <c r="CX132" s="252"/>
      <c r="CY132" s="252"/>
      <c r="CZ132" s="252"/>
      <c r="DA132" s="252"/>
      <c r="DB132" s="252"/>
      <c r="DC132" s="252"/>
      <c r="DD132" s="252"/>
      <c r="DE132" s="252"/>
      <c r="DF132" s="252"/>
      <c r="DG132" s="252"/>
      <c r="DH132" s="252"/>
      <c r="DI132" s="252"/>
      <c r="DJ132" s="252"/>
      <c r="DK132" s="252"/>
      <c r="DL132" s="252"/>
      <c r="DM132" s="252"/>
      <c r="DN132" s="252"/>
      <c r="DO132" s="252"/>
      <c r="DP132" s="229"/>
      <c r="DQ132" s="229"/>
      <c r="DR132" s="229"/>
      <c r="DS132" s="229"/>
      <c r="DT132" s="229"/>
      <c r="DU132" s="229"/>
      <c r="DV132" s="229"/>
      <c r="DW132" s="229"/>
      <c r="DX132" s="229"/>
      <c r="DY132" s="229"/>
      <c r="DZ132" s="229"/>
    </row>
    <row r="133" spans="1:131" s="226" customFormat="1" ht="26.25" customHeight="1" thickBot="1" x14ac:dyDescent="0.25">
      <c r="A133" s="1095"/>
      <c r="B133" s="1096"/>
      <c r="C133" s="1096"/>
      <c r="D133" s="1096"/>
      <c r="E133" s="1096"/>
      <c r="F133" s="1096"/>
      <c r="G133" s="1096"/>
      <c r="H133" s="1096"/>
      <c r="I133" s="1096"/>
      <c r="J133" s="1096"/>
      <c r="K133" s="1096"/>
      <c r="L133" s="1096"/>
      <c r="M133" s="1096"/>
      <c r="N133" s="1096"/>
      <c r="O133" s="1096"/>
      <c r="P133" s="1096"/>
      <c r="Q133" s="1096"/>
      <c r="R133" s="1096"/>
      <c r="S133" s="1096"/>
      <c r="T133" s="1096"/>
      <c r="U133" s="1096"/>
      <c r="V133" s="1080" t="s">
        <v>511</v>
      </c>
      <c r="W133" s="1080"/>
      <c r="X133" s="1080"/>
      <c r="Y133" s="1080"/>
      <c r="Z133" s="1081"/>
      <c r="AA133" s="1082">
        <v>12.2</v>
      </c>
      <c r="AB133" s="1083"/>
      <c r="AC133" s="1083"/>
      <c r="AD133" s="1083"/>
      <c r="AE133" s="1084"/>
      <c r="AF133" s="1082">
        <v>11.9</v>
      </c>
      <c r="AG133" s="1083"/>
      <c r="AH133" s="1083"/>
      <c r="AI133" s="1083"/>
      <c r="AJ133" s="1084"/>
      <c r="AK133" s="1082">
        <v>12</v>
      </c>
      <c r="AL133" s="1083"/>
      <c r="AM133" s="1083"/>
      <c r="AN133" s="1083"/>
      <c r="AO133" s="1084"/>
      <c r="AP133" s="1031"/>
      <c r="AQ133" s="1032"/>
      <c r="AR133" s="1032"/>
      <c r="AS133" s="1032"/>
      <c r="AT133" s="1085"/>
      <c r="AU133" s="229"/>
      <c r="AV133" s="229"/>
      <c r="AW133" s="229"/>
      <c r="AX133" s="229"/>
      <c r="AY133" s="229"/>
      <c r="AZ133" s="229"/>
      <c r="BA133" s="229"/>
      <c r="BB133" s="229"/>
      <c r="BC133" s="229"/>
      <c r="BD133" s="229"/>
      <c r="BE133" s="229"/>
      <c r="BF133" s="229"/>
      <c r="BG133" s="229"/>
      <c r="BH133" s="229"/>
      <c r="BI133" s="229"/>
      <c r="BJ133" s="229"/>
      <c r="BK133" s="229"/>
      <c r="BL133" s="229"/>
      <c r="BM133" s="229"/>
      <c r="BN133" s="252"/>
      <c r="BO133" s="252"/>
      <c r="BP133" s="252"/>
      <c r="BQ133" s="252"/>
      <c r="BR133" s="252"/>
      <c r="BS133" s="252"/>
      <c r="BT133" s="252"/>
      <c r="BU133" s="252"/>
      <c r="BV133" s="252"/>
      <c r="BW133" s="252"/>
      <c r="BX133" s="252"/>
      <c r="BY133" s="252"/>
      <c r="BZ133" s="252"/>
      <c r="CA133" s="252"/>
      <c r="CB133" s="252"/>
      <c r="CC133" s="252"/>
      <c r="CD133" s="252"/>
      <c r="CE133" s="252"/>
      <c r="CF133" s="252"/>
      <c r="CG133" s="252"/>
      <c r="CH133" s="252"/>
      <c r="CI133" s="252"/>
      <c r="CJ133" s="252"/>
      <c r="CK133" s="252"/>
      <c r="CL133" s="252"/>
      <c r="CM133" s="252"/>
      <c r="CN133" s="252"/>
      <c r="CO133" s="252"/>
      <c r="CP133" s="252"/>
      <c r="CQ133" s="252"/>
      <c r="CR133" s="252"/>
      <c r="CS133" s="252"/>
      <c r="CT133" s="252"/>
      <c r="CU133" s="252"/>
      <c r="CV133" s="252"/>
      <c r="CW133" s="252"/>
      <c r="CX133" s="252"/>
      <c r="CY133" s="252"/>
      <c r="CZ133" s="252"/>
      <c r="DA133" s="252"/>
      <c r="DB133" s="252"/>
      <c r="DC133" s="252"/>
      <c r="DD133" s="252"/>
      <c r="DE133" s="252"/>
      <c r="DF133" s="252"/>
      <c r="DG133" s="252"/>
      <c r="DH133" s="252"/>
      <c r="DI133" s="252"/>
      <c r="DJ133" s="252"/>
      <c r="DK133" s="252"/>
      <c r="DL133" s="252"/>
      <c r="DM133" s="252"/>
      <c r="DN133" s="252"/>
      <c r="DO133" s="252"/>
      <c r="DP133" s="229"/>
      <c r="DQ133" s="229"/>
      <c r="DR133" s="229"/>
      <c r="DS133" s="229"/>
      <c r="DT133" s="229"/>
      <c r="DU133" s="229"/>
      <c r="DV133" s="229"/>
      <c r="DW133" s="229"/>
      <c r="DX133" s="229"/>
      <c r="DY133" s="229"/>
      <c r="DZ133" s="229"/>
    </row>
    <row r="134" spans="1:131" ht="11.25" customHeight="1" x14ac:dyDescent="0.2">
      <c r="A134" s="254"/>
      <c r="B134" s="254"/>
      <c r="C134" s="254"/>
      <c r="D134" s="254"/>
      <c r="E134" s="254"/>
      <c r="F134" s="254"/>
      <c r="G134" s="254"/>
      <c r="H134" s="254"/>
      <c r="I134" s="254"/>
      <c r="J134" s="254"/>
      <c r="K134" s="254"/>
      <c r="L134" s="254"/>
      <c r="M134" s="254"/>
      <c r="N134" s="254"/>
      <c r="O134" s="254"/>
      <c r="P134" s="254"/>
      <c r="Q134" s="254"/>
      <c r="R134" s="254"/>
      <c r="S134" s="254"/>
      <c r="T134" s="254"/>
      <c r="U134" s="254"/>
      <c r="V134" s="254"/>
      <c r="W134" s="254"/>
      <c r="X134" s="254"/>
      <c r="Y134" s="254"/>
      <c r="Z134" s="254"/>
      <c r="AA134" s="254"/>
      <c r="AB134" s="254"/>
      <c r="AC134" s="254"/>
      <c r="AD134" s="254"/>
      <c r="AE134" s="254"/>
      <c r="AF134" s="254"/>
      <c r="AG134" s="254"/>
      <c r="AH134" s="254"/>
      <c r="AI134" s="254"/>
      <c r="AJ134" s="254"/>
      <c r="AK134" s="254"/>
      <c r="AL134" s="254"/>
      <c r="AM134" s="254"/>
      <c r="AN134" s="254"/>
      <c r="AO134" s="254"/>
      <c r="AP134" s="254"/>
      <c r="AQ134" s="254"/>
      <c r="AR134" s="254"/>
      <c r="AS134" s="254"/>
      <c r="AT134" s="254"/>
      <c r="AU134" s="229"/>
      <c r="AV134" s="229"/>
      <c r="AW134" s="229"/>
      <c r="AX134" s="229"/>
      <c r="AY134" s="229"/>
      <c r="AZ134" s="229"/>
      <c r="BA134" s="229"/>
      <c r="BB134" s="229"/>
      <c r="BC134" s="229"/>
      <c r="BD134" s="229"/>
      <c r="BE134" s="229"/>
      <c r="BF134" s="229"/>
      <c r="BG134" s="229"/>
      <c r="BH134" s="229"/>
      <c r="BI134" s="229"/>
      <c r="BJ134" s="229"/>
      <c r="BK134" s="229"/>
      <c r="BL134" s="229"/>
      <c r="BM134" s="229"/>
      <c r="BN134" s="252"/>
      <c r="BO134" s="252"/>
      <c r="BP134" s="252"/>
      <c r="BQ134" s="252"/>
      <c r="BR134" s="252"/>
      <c r="BS134" s="252"/>
      <c r="BT134" s="252"/>
      <c r="BU134" s="252"/>
      <c r="BV134" s="252"/>
      <c r="BW134" s="252"/>
      <c r="BX134" s="252"/>
      <c r="BY134" s="252"/>
      <c r="BZ134" s="252"/>
      <c r="CA134" s="252"/>
      <c r="CB134" s="252"/>
      <c r="CC134" s="252"/>
      <c r="CD134" s="252"/>
      <c r="CE134" s="252"/>
      <c r="CF134" s="252"/>
      <c r="CG134" s="252"/>
      <c r="CH134" s="252"/>
      <c r="CI134" s="252"/>
      <c r="CJ134" s="252"/>
      <c r="CK134" s="252"/>
      <c r="CL134" s="252"/>
      <c r="CM134" s="252"/>
      <c r="CN134" s="252"/>
      <c r="CO134" s="252"/>
      <c r="CP134" s="252"/>
      <c r="CQ134" s="252"/>
      <c r="CR134" s="252"/>
      <c r="CS134" s="252"/>
      <c r="CT134" s="252"/>
      <c r="CU134" s="252"/>
      <c r="CV134" s="252"/>
      <c r="CW134" s="252"/>
      <c r="CX134" s="252"/>
      <c r="CY134" s="252"/>
      <c r="CZ134" s="252"/>
      <c r="DA134" s="252"/>
      <c r="DB134" s="252"/>
      <c r="DC134" s="252"/>
      <c r="DD134" s="252"/>
      <c r="DE134" s="252"/>
      <c r="DF134" s="252"/>
      <c r="DG134" s="252"/>
      <c r="DH134" s="252"/>
      <c r="DI134" s="252"/>
      <c r="DJ134" s="252"/>
      <c r="DK134" s="252"/>
      <c r="DL134" s="252"/>
      <c r="DM134" s="252"/>
      <c r="DN134" s="252"/>
      <c r="DO134" s="252"/>
      <c r="DP134" s="229"/>
      <c r="DQ134" s="229"/>
      <c r="DR134" s="229"/>
      <c r="DS134" s="229"/>
      <c r="DT134" s="229"/>
      <c r="DU134" s="229"/>
      <c r="DV134" s="229"/>
      <c r="DW134" s="229"/>
      <c r="DX134" s="229"/>
      <c r="DY134" s="229"/>
      <c r="DZ134" s="229"/>
      <c r="EA134" s="226"/>
    </row>
    <row r="135" spans="1:131" ht="14.4" hidden="1" x14ac:dyDescent="0.2">
      <c r="AU135" s="254"/>
      <c r="AV135" s="254"/>
      <c r="AW135" s="254"/>
      <c r="AX135" s="254"/>
      <c r="AY135" s="254"/>
      <c r="AZ135" s="254"/>
      <c r="BA135" s="254"/>
      <c r="BB135" s="254"/>
      <c r="BC135" s="254"/>
      <c r="BD135" s="254"/>
      <c r="BE135" s="254"/>
      <c r="BF135" s="254"/>
      <c r="BG135" s="254"/>
      <c r="BH135" s="254"/>
      <c r="BI135" s="254"/>
      <c r="BJ135" s="254"/>
      <c r="BK135" s="254"/>
      <c r="BL135" s="254"/>
      <c r="BM135" s="254"/>
      <c r="BN135" s="254"/>
      <c r="BO135" s="254"/>
      <c r="BP135" s="254"/>
      <c r="BQ135" s="254"/>
      <c r="BR135" s="254"/>
      <c r="BS135" s="254"/>
      <c r="BT135" s="254"/>
      <c r="BU135" s="254"/>
      <c r="BV135" s="254"/>
      <c r="BW135" s="254"/>
      <c r="BX135" s="254"/>
      <c r="BY135" s="254"/>
      <c r="BZ135" s="254"/>
      <c r="CA135" s="254"/>
      <c r="CB135" s="254"/>
      <c r="CC135" s="254"/>
      <c r="CD135" s="254"/>
      <c r="CE135" s="254"/>
      <c r="CF135" s="254"/>
      <c r="CG135" s="254"/>
      <c r="CH135" s="254"/>
      <c r="CI135" s="254"/>
      <c r="CJ135" s="254"/>
      <c r="CK135" s="254"/>
      <c r="CL135" s="254"/>
      <c r="CM135" s="254"/>
      <c r="CN135" s="254"/>
      <c r="CO135" s="254"/>
      <c r="CP135" s="254"/>
      <c r="CQ135" s="254"/>
      <c r="CR135" s="254"/>
      <c r="CS135" s="254"/>
      <c r="CT135" s="254"/>
      <c r="CU135" s="254"/>
      <c r="CV135" s="254"/>
      <c r="CW135" s="254"/>
      <c r="CX135" s="254"/>
      <c r="CY135" s="254"/>
      <c r="CZ135" s="254"/>
      <c r="DA135" s="254"/>
      <c r="DB135" s="254"/>
      <c r="DC135" s="254"/>
      <c r="DD135" s="254"/>
      <c r="DE135" s="254"/>
      <c r="DF135" s="254"/>
      <c r="DG135" s="254"/>
      <c r="DH135" s="254"/>
      <c r="DI135" s="254"/>
      <c r="DJ135" s="254"/>
      <c r="DK135" s="254"/>
      <c r="DL135" s="254"/>
      <c r="DM135" s="254"/>
      <c r="DN135" s="254"/>
      <c r="DO135" s="254"/>
      <c r="DP135" s="254"/>
      <c r="DQ135" s="254"/>
      <c r="DR135" s="254"/>
      <c r="DS135" s="254"/>
      <c r="DT135" s="254"/>
      <c r="DU135" s="254"/>
      <c r="DV135" s="254"/>
      <c r="DW135" s="254"/>
      <c r="DX135" s="254"/>
      <c r="DY135" s="254"/>
      <c r="DZ135" s="254"/>
    </row>
  </sheetData>
  <sheetProtection algorithmName="SHA-512" hashValue="zOkqJDQ5AArS4czipAZ1bC4x08L9HvD0+OTJ4t99x6w9hQ3Wk5Ra6vFh3rm4WaOEiDWw78YVfsM6oftbsF7MPg==" saltValue="lxKrJymDMViXsk5buY45r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56" customWidth="1"/>
    <col min="121" max="121" width="0" style="255" hidden="1" customWidth="1"/>
    <col min="122" max="16384" width="9" style="255" hidden="1"/>
  </cols>
  <sheetData>
    <row r="1" spans="1:120" ht="13.2" x14ac:dyDescent="0.2">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5"/>
    </row>
    <row r="17" spans="119:120" ht="13.2" x14ac:dyDescent="0.2">
      <c r="DP17" s="255"/>
    </row>
    <row r="18" spans="119:120" ht="13.2" x14ac:dyDescent="0.2"/>
    <row r="19" spans="119:120" ht="13.2" x14ac:dyDescent="0.2"/>
    <row r="20" spans="119:120" ht="13.2" x14ac:dyDescent="0.2">
      <c r="DO20" s="255"/>
      <c r="DP20" s="255"/>
    </row>
    <row r="21" spans="119:120" ht="13.2" x14ac:dyDescent="0.2">
      <c r="DP21" s="255"/>
    </row>
    <row r="22" spans="119:120" ht="13.2" x14ac:dyDescent="0.2"/>
    <row r="23" spans="119:120" ht="13.2" x14ac:dyDescent="0.2">
      <c r="DO23" s="255"/>
      <c r="DP23" s="255"/>
    </row>
    <row r="24" spans="119:120" ht="13.2" x14ac:dyDescent="0.2">
      <c r="DP24" s="255"/>
    </row>
    <row r="25" spans="119:120" ht="13.2" x14ac:dyDescent="0.2">
      <c r="DP25" s="255"/>
    </row>
    <row r="26" spans="119:120" ht="13.2" x14ac:dyDescent="0.2">
      <c r="DO26" s="255"/>
      <c r="DP26" s="255"/>
    </row>
    <row r="27" spans="119:120" ht="13.2" x14ac:dyDescent="0.2"/>
    <row r="28" spans="119:120" ht="13.2" x14ac:dyDescent="0.2">
      <c r="DO28" s="255"/>
      <c r="DP28" s="255"/>
    </row>
    <row r="29" spans="119:120" ht="13.2" x14ac:dyDescent="0.2">
      <c r="DP29" s="255"/>
    </row>
    <row r="30" spans="119:120" ht="13.2" x14ac:dyDescent="0.2"/>
    <row r="31" spans="119:120" ht="13.2" x14ac:dyDescent="0.2">
      <c r="DO31" s="255"/>
      <c r="DP31" s="255"/>
    </row>
    <row r="32" spans="119:120" ht="13.2" x14ac:dyDescent="0.2"/>
    <row r="33" spans="98:120" ht="13.2" x14ac:dyDescent="0.2">
      <c r="DO33" s="255"/>
      <c r="DP33" s="255"/>
    </row>
    <row r="34" spans="98:120" ht="13.2" x14ac:dyDescent="0.2">
      <c r="DM34" s="255"/>
    </row>
    <row r="35" spans="98:120" ht="13.2" x14ac:dyDescent="0.2">
      <c r="CT35" s="255"/>
      <c r="CU35" s="255"/>
      <c r="CV35" s="255"/>
      <c r="CY35" s="255"/>
      <c r="CZ35" s="255"/>
      <c r="DA35" s="255"/>
      <c r="DD35" s="255"/>
      <c r="DE35" s="255"/>
      <c r="DF35" s="255"/>
      <c r="DI35" s="255"/>
      <c r="DJ35" s="255"/>
      <c r="DK35" s="255"/>
      <c r="DM35" s="255"/>
      <c r="DN35" s="255"/>
      <c r="DO35" s="255"/>
      <c r="DP35" s="255"/>
    </row>
    <row r="36" spans="98:120" ht="13.2" x14ac:dyDescent="0.2"/>
    <row r="37" spans="98:120" ht="13.2" x14ac:dyDescent="0.2">
      <c r="CW37" s="255"/>
      <c r="DB37" s="255"/>
      <c r="DG37" s="255"/>
      <c r="DL37" s="255"/>
      <c r="DP37" s="255"/>
    </row>
    <row r="38" spans="98:120" ht="13.2" x14ac:dyDescent="0.2">
      <c r="CT38" s="255"/>
      <c r="CU38" s="255"/>
      <c r="CV38" s="255"/>
      <c r="CW38" s="255"/>
      <c r="CY38" s="255"/>
      <c r="CZ38" s="255"/>
      <c r="DA38" s="255"/>
      <c r="DB38" s="255"/>
      <c r="DD38" s="255"/>
      <c r="DE38" s="255"/>
      <c r="DF38" s="255"/>
      <c r="DG38" s="255"/>
      <c r="DI38" s="255"/>
      <c r="DJ38" s="255"/>
      <c r="DK38" s="255"/>
      <c r="DL38" s="255"/>
      <c r="DN38" s="255"/>
      <c r="DO38" s="255"/>
      <c r="DP38" s="25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5"/>
      <c r="DO49" s="255"/>
      <c r="DP49" s="25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5"/>
      <c r="CS63" s="255"/>
      <c r="CX63" s="255"/>
      <c r="DC63" s="255"/>
      <c r="DH63" s="255"/>
    </row>
    <row r="64" spans="22:120" ht="13.2" x14ac:dyDescent="0.2">
      <c r="V64" s="255"/>
    </row>
    <row r="65" spans="15:120" ht="13.2" x14ac:dyDescent="0.2">
      <c r="X65" s="255"/>
      <c r="Z65" s="255"/>
      <c r="AA65" s="255"/>
      <c r="AB65" s="255"/>
      <c r="AC65" s="255"/>
      <c r="AD65" s="255"/>
      <c r="AE65" s="255"/>
      <c r="AF65" s="255"/>
      <c r="AG65" s="255"/>
      <c r="AH65" s="255"/>
      <c r="AI65" s="255"/>
      <c r="AJ65" s="255"/>
      <c r="AK65" s="255"/>
      <c r="AL65" s="255"/>
      <c r="AM65" s="255"/>
      <c r="AN65" s="255"/>
      <c r="AO65" s="255"/>
      <c r="AP65" s="255"/>
      <c r="AQ65" s="255"/>
      <c r="AR65" s="255"/>
      <c r="AS65" s="255"/>
      <c r="AT65" s="255"/>
      <c r="AU65" s="255"/>
      <c r="AV65" s="255"/>
      <c r="AW65" s="255"/>
      <c r="AX65" s="255"/>
      <c r="AY65" s="255"/>
      <c r="AZ65" s="255"/>
      <c r="BA65" s="255"/>
      <c r="BB65" s="255"/>
      <c r="BC65" s="255"/>
      <c r="BD65" s="255"/>
      <c r="BE65" s="255"/>
      <c r="BF65" s="255"/>
      <c r="BG65" s="255"/>
      <c r="BH65" s="255"/>
      <c r="BI65" s="255"/>
      <c r="BJ65" s="255"/>
      <c r="BK65" s="255"/>
      <c r="BL65" s="255"/>
      <c r="BM65" s="255"/>
      <c r="BN65" s="255"/>
      <c r="BO65" s="255"/>
      <c r="BP65" s="255"/>
      <c r="BQ65" s="255"/>
      <c r="BR65" s="255"/>
      <c r="BS65" s="255"/>
      <c r="BT65" s="255"/>
      <c r="BU65" s="255"/>
      <c r="BV65" s="255"/>
      <c r="BW65" s="255"/>
      <c r="BX65" s="255"/>
      <c r="BY65" s="255"/>
      <c r="BZ65" s="255"/>
      <c r="CA65" s="255"/>
      <c r="CB65" s="255"/>
      <c r="CC65" s="255"/>
      <c r="CD65" s="255"/>
      <c r="CE65" s="255"/>
      <c r="CF65" s="255"/>
      <c r="CG65" s="255"/>
      <c r="CH65" s="255"/>
      <c r="CI65" s="255"/>
      <c r="CJ65" s="255"/>
      <c r="CK65" s="255"/>
      <c r="CL65" s="255"/>
      <c r="CM65" s="255"/>
      <c r="CN65" s="255"/>
      <c r="CO65" s="255"/>
      <c r="CP65" s="255"/>
      <c r="CQ65" s="255"/>
      <c r="CR65" s="255"/>
      <c r="CU65" s="255"/>
      <c r="CZ65" s="255"/>
      <c r="DE65" s="255"/>
      <c r="DJ65" s="255"/>
    </row>
    <row r="66" spans="15:120" ht="13.2" x14ac:dyDescent="0.2">
      <c r="Q66" s="255"/>
      <c r="S66" s="255"/>
      <c r="U66" s="255"/>
      <c r="DM66" s="255"/>
    </row>
    <row r="67" spans="15:120" ht="13.2" x14ac:dyDescent="0.2">
      <c r="O67" s="255"/>
      <c r="P67" s="255"/>
      <c r="R67" s="255"/>
      <c r="T67" s="255"/>
      <c r="Y67" s="255"/>
      <c r="CT67" s="255"/>
      <c r="CV67" s="255"/>
      <c r="CW67" s="255"/>
      <c r="CY67" s="255"/>
      <c r="DA67" s="255"/>
      <c r="DB67" s="255"/>
      <c r="DD67" s="255"/>
      <c r="DF67" s="255"/>
      <c r="DG67" s="255"/>
      <c r="DI67" s="255"/>
      <c r="DK67" s="255"/>
      <c r="DL67" s="255"/>
      <c r="DN67" s="255"/>
      <c r="DO67" s="255"/>
      <c r="DP67" s="255"/>
    </row>
    <row r="68" spans="15:120" ht="13.2" x14ac:dyDescent="0.2"/>
    <row r="69" spans="15:120" ht="13.2" x14ac:dyDescent="0.2"/>
    <row r="70" spans="15:120" ht="13.2" x14ac:dyDescent="0.2"/>
    <row r="71" spans="15:120" ht="13.2" x14ac:dyDescent="0.2"/>
    <row r="72" spans="15:120" ht="13.2" x14ac:dyDescent="0.2">
      <c r="DP72" s="255"/>
    </row>
    <row r="73" spans="15:120" ht="13.2" x14ac:dyDescent="0.2">
      <c r="DP73" s="25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5"/>
      <c r="CX96" s="255"/>
      <c r="DC96" s="255"/>
      <c r="DH96" s="255"/>
    </row>
    <row r="97" spans="24:120" ht="13.2" x14ac:dyDescent="0.2">
      <c r="CS97" s="255"/>
      <c r="CX97" s="255"/>
      <c r="DC97" s="255"/>
      <c r="DH97" s="255"/>
      <c r="DP97" s="256" t="s">
        <v>512</v>
      </c>
    </row>
    <row r="98" spans="24:120" ht="13.2" hidden="1" x14ac:dyDescent="0.2">
      <c r="CS98" s="255"/>
      <c r="CX98" s="255"/>
      <c r="DC98" s="255"/>
      <c r="DH98" s="255"/>
    </row>
    <row r="99" spans="24:120" ht="13.2" hidden="1" x14ac:dyDescent="0.2">
      <c r="CS99" s="255"/>
      <c r="CX99" s="255"/>
      <c r="DC99" s="255"/>
      <c r="DH99" s="255"/>
    </row>
    <row r="101" spans="24:120" ht="12" hidden="1" customHeight="1" x14ac:dyDescent="0.2">
      <c r="X101" s="255"/>
      <c r="Y101" s="255"/>
      <c r="Z101" s="255"/>
      <c r="AA101" s="255"/>
      <c r="AB101" s="255"/>
      <c r="AC101" s="255"/>
      <c r="AD101" s="255"/>
      <c r="AE101" s="255"/>
      <c r="AF101" s="255"/>
      <c r="AG101" s="255"/>
      <c r="AH101" s="255"/>
      <c r="AI101" s="255"/>
      <c r="AJ101" s="255"/>
      <c r="AK101" s="255"/>
      <c r="AL101" s="255"/>
      <c r="AM101" s="255"/>
      <c r="AN101" s="255"/>
      <c r="AO101" s="255"/>
      <c r="AP101" s="255"/>
      <c r="AQ101" s="255"/>
      <c r="AR101" s="255"/>
      <c r="AS101" s="255"/>
      <c r="AT101" s="255"/>
      <c r="AU101" s="255"/>
      <c r="AV101" s="255"/>
      <c r="AW101" s="255"/>
      <c r="AX101" s="255"/>
      <c r="AY101" s="255"/>
      <c r="AZ101" s="255"/>
      <c r="BA101" s="255"/>
      <c r="BB101" s="255"/>
      <c r="BC101" s="255"/>
      <c r="BD101" s="255"/>
      <c r="BE101" s="255"/>
      <c r="BF101" s="255"/>
      <c r="BG101" s="255"/>
      <c r="BH101" s="255"/>
      <c r="BI101" s="255"/>
      <c r="BJ101" s="255"/>
      <c r="BK101" s="255"/>
      <c r="BL101" s="255"/>
      <c r="BM101" s="255"/>
      <c r="BN101" s="255"/>
      <c r="BO101" s="255"/>
      <c r="BP101" s="255"/>
      <c r="BQ101" s="255"/>
      <c r="BR101" s="255"/>
      <c r="BS101" s="255"/>
      <c r="BT101" s="255"/>
      <c r="BU101" s="255"/>
      <c r="BV101" s="255"/>
      <c r="BW101" s="255"/>
      <c r="BX101" s="255"/>
      <c r="BY101" s="255"/>
      <c r="BZ101" s="255"/>
      <c r="CA101" s="255"/>
      <c r="CB101" s="255"/>
      <c r="CC101" s="255"/>
      <c r="CD101" s="255"/>
      <c r="CE101" s="255"/>
      <c r="CF101" s="255"/>
      <c r="CG101" s="255"/>
      <c r="CH101" s="255"/>
      <c r="CI101" s="255"/>
      <c r="CJ101" s="255"/>
      <c r="CK101" s="255"/>
      <c r="CL101" s="255"/>
      <c r="CM101" s="255"/>
      <c r="CN101" s="255"/>
      <c r="CO101" s="255"/>
      <c r="CP101" s="255"/>
      <c r="CQ101" s="255"/>
      <c r="CR101" s="255"/>
      <c r="CU101" s="255"/>
      <c r="CZ101" s="255"/>
      <c r="DE101" s="255"/>
      <c r="DJ101" s="255"/>
    </row>
    <row r="102" spans="24:120" ht="1.5" hidden="1" customHeight="1" x14ac:dyDescent="0.2">
      <c r="CU102" s="255"/>
      <c r="CZ102" s="255"/>
      <c r="DE102" s="255"/>
      <c r="DJ102" s="255"/>
      <c r="DM102" s="255"/>
    </row>
    <row r="103" spans="24:120" ht="13.2" hidden="1" x14ac:dyDescent="0.2">
      <c r="CT103" s="255"/>
      <c r="CV103" s="255"/>
      <c r="CW103" s="255"/>
      <c r="CY103" s="255"/>
      <c r="DA103" s="255"/>
      <c r="DB103" s="255"/>
      <c r="DD103" s="255"/>
      <c r="DF103" s="255"/>
      <c r="DG103" s="255"/>
      <c r="DI103" s="255"/>
      <c r="DK103" s="255"/>
      <c r="DL103" s="255"/>
      <c r="DM103" s="255"/>
      <c r="DN103" s="255"/>
      <c r="DO103" s="255"/>
      <c r="DP103" s="255"/>
    </row>
    <row r="104" spans="24:120" ht="13.2" hidden="1" x14ac:dyDescent="0.2">
      <c r="CV104" s="255"/>
      <c r="CW104" s="255"/>
      <c r="DA104" s="255"/>
      <c r="DB104" s="255"/>
      <c r="DF104" s="255"/>
      <c r="DG104" s="255"/>
      <c r="DK104" s="255"/>
      <c r="DL104" s="255"/>
      <c r="DN104" s="255"/>
      <c r="DO104" s="255"/>
      <c r="DP104" s="255"/>
    </row>
    <row r="105" spans="24:120" ht="12.75" hidden="1" customHeight="1" x14ac:dyDescent="0.2"/>
  </sheetData>
  <sheetProtection algorithmName="SHA-512" hashValue="NU0g3pE5PSmupW7ikxbpsAs2COM152AIbwAoUFgbUuImpLwnlXN1l/Ly1TtzucB9o5TXv3n7F7Ft2SlPQg4Cyg==" saltValue="CcPYK0cKzSG+FVkshA97K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56" customWidth="1"/>
    <col min="117" max="16384" width="9" style="255" hidden="1"/>
  </cols>
  <sheetData>
    <row r="1" spans="2:116" ht="13.2" x14ac:dyDescent="0.2">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row>
    <row r="2" spans="2:116" ht="13.2" x14ac:dyDescent="0.2"/>
    <row r="3" spans="2:116" ht="13.2" x14ac:dyDescent="0.2"/>
    <row r="4" spans="2:116" ht="13.2" x14ac:dyDescent="0.2">
      <c r="R4" s="255"/>
      <c r="S4" s="255"/>
      <c r="T4" s="255"/>
      <c r="U4" s="255"/>
      <c r="V4" s="255"/>
      <c r="W4" s="255"/>
      <c r="X4" s="255"/>
      <c r="Y4" s="255"/>
      <c r="Z4" s="255"/>
      <c r="AA4" s="255"/>
      <c r="AB4" s="255"/>
      <c r="AC4" s="255"/>
      <c r="AD4" s="255"/>
      <c r="AE4" s="255"/>
      <c r="AF4" s="255"/>
      <c r="AG4" s="255"/>
      <c r="AH4" s="255"/>
      <c r="AI4" s="255"/>
      <c r="AJ4" s="255"/>
      <c r="AK4" s="255"/>
      <c r="AL4" s="255"/>
      <c r="AM4" s="255"/>
      <c r="AN4" s="255"/>
      <c r="AO4" s="255"/>
      <c r="AP4" s="255"/>
      <c r="AQ4" s="255"/>
      <c r="AR4" s="255"/>
      <c r="AS4" s="255"/>
      <c r="AT4" s="255"/>
      <c r="AU4" s="255"/>
      <c r="AV4" s="255"/>
      <c r="AW4" s="255"/>
      <c r="AX4" s="255"/>
      <c r="AY4" s="255"/>
      <c r="AZ4" s="255"/>
      <c r="BA4" s="255"/>
      <c r="BB4" s="255"/>
      <c r="BC4" s="255"/>
      <c r="BD4" s="255"/>
      <c r="BE4" s="255"/>
      <c r="BF4" s="255"/>
      <c r="BG4" s="255"/>
      <c r="BH4" s="255"/>
      <c r="BI4" s="255"/>
      <c r="BJ4" s="255"/>
      <c r="BK4" s="255"/>
      <c r="BL4" s="255"/>
      <c r="BM4" s="255"/>
      <c r="BN4" s="255"/>
      <c r="BO4" s="255"/>
      <c r="BP4" s="255"/>
      <c r="BQ4" s="255"/>
      <c r="BR4" s="255"/>
      <c r="BS4" s="255"/>
      <c r="BT4" s="255"/>
      <c r="BU4" s="255"/>
      <c r="BV4" s="255"/>
      <c r="BW4" s="255"/>
      <c r="BX4" s="255"/>
      <c r="BY4" s="255"/>
      <c r="BZ4" s="255"/>
      <c r="CA4" s="255"/>
      <c r="CB4" s="255"/>
      <c r="CC4" s="255"/>
      <c r="CD4" s="255"/>
      <c r="CE4" s="255"/>
      <c r="CF4" s="255"/>
      <c r="CG4" s="255"/>
      <c r="CH4" s="255"/>
      <c r="CI4" s="255"/>
      <c r="CJ4" s="255"/>
      <c r="CK4" s="255"/>
      <c r="CL4" s="255"/>
      <c r="CM4" s="255"/>
      <c r="CN4" s="255"/>
      <c r="CO4" s="255"/>
      <c r="CP4" s="255"/>
      <c r="CQ4" s="255"/>
      <c r="CR4" s="255"/>
      <c r="CS4" s="255"/>
      <c r="CT4" s="255"/>
      <c r="CU4" s="255"/>
      <c r="CV4" s="255"/>
      <c r="CW4" s="255"/>
      <c r="CX4" s="255"/>
      <c r="CY4" s="255"/>
      <c r="CZ4" s="255"/>
      <c r="DA4" s="255"/>
      <c r="DB4" s="255"/>
      <c r="DC4" s="255"/>
      <c r="DD4" s="255"/>
      <c r="DE4" s="255"/>
      <c r="DF4" s="255"/>
      <c r="DG4" s="255"/>
      <c r="DH4" s="255"/>
      <c r="DI4" s="255"/>
      <c r="DJ4" s="255"/>
      <c r="DK4" s="255"/>
      <c r="DL4" s="255"/>
    </row>
    <row r="5" spans="2:116" ht="13.2" x14ac:dyDescent="0.2">
      <c r="R5" s="255"/>
      <c r="S5" s="255"/>
      <c r="T5" s="255"/>
      <c r="U5" s="255"/>
      <c r="V5" s="255"/>
      <c r="W5" s="255"/>
      <c r="X5" s="255"/>
      <c r="Y5" s="255"/>
      <c r="Z5" s="255"/>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5"/>
      <c r="AY5" s="255"/>
      <c r="AZ5" s="255"/>
      <c r="BA5" s="255"/>
      <c r="BB5" s="255"/>
      <c r="BC5" s="255"/>
      <c r="BD5" s="255"/>
      <c r="BE5" s="255"/>
      <c r="BF5" s="255"/>
      <c r="BG5" s="255"/>
      <c r="BH5" s="255"/>
      <c r="BI5" s="255"/>
      <c r="BJ5" s="255"/>
      <c r="BK5" s="255"/>
      <c r="BL5" s="255"/>
      <c r="BM5" s="255"/>
      <c r="BN5" s="255"/>
      <c r="BO5" s="255"/>
      <c r="BP5" s="255"/>
      <c r="BQ5" s="255"/>
      <c r="BR5" s="255"/>
      <c r="BS5" s="255"/>
      <c r="BT5" s="255"/>
      <c r="BU5" s="255"/>
      <c r="BV5" s="255"/>
      <c r="BW5" s="255"/>
      <c r="BX5" s="255"/>
      <c r="BY5" s="255"/>
      <c r="BZ5" s="255"/>
      <c r="CA5" s="255"/>
      <c r="CB5" s="255"/>
      <c r="CC5" s="255"/>
      <c r="CD5" s="255"/>
      <c r="CE5" s="255"/>
      <c r="CF5" s="255"/>
      <c r="CG5" s="255"/>
      <c r="CH5" s="255"/>
      <c r="CI5" s="255"/>
      <c r="CJ5" s="255"/>
      <c r="CK5" s="255"/>
      <c r="CL5" s="255"/>
      <c r="CM5" s="255"/>
      <c r="CN5" s="255"/>
      <c r="CO5" s="255"/>
      <c r="CP5" s="255"/>
      <c r="CQ5" s="255"/>
      <c r="CR5" s="255"/>
      <c r="CS5" s="255"/>
      <c r="CT5" s="255"/>
      <c r="CU5" s="255"/>
      <c r="CV5" s="255"/>
      <c r="CW5" s="255"/>
      <c r="CX5" s="255"/>
      <c r="CY5" s="255"/>
      <c r="CZ5" s="255"/>
      <c r="DA5" s="255"/>
      <c r="DB5" s="255"/>
      <c r="DC5" s="255"/>
      <c r="DD5" s="255"/>
      <c r="DE5" s="255"/>
      <c r="DF5" s="255"/>
      <c r="DG5" s="255"/>
      <c r="DH5" s="255"/>
      <c r="DI5" s="255"/>
      <c r="DJ5" s="255"/>
      <c r="DK5" s="255"/>
      <c r="DL5" s="25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5"/>
      <c r="J18" s="255"/>
      <c r="K18" s="255"/>
      <c r="L18" s="255"/>
      <c r="M18" s="255"/>
      <c r="N18" s="255"/>
      <c r="O18" s="255"/>
      <c r="P18" s="255"/>
      <c r="Q18" s="255"/>
      <c r="R18" s="255"/>
      <c r="S18" s="255"/>
      <c r="T18" s="255"/>
      <c r="U18" s="255"/>
      <c r="V18" s="255"/>
      <c r="W18" s="255"/>
      <c r="X18" s="255"/>
      <c r="Y18" s="255"/>
      <c r="Z18" s="255"/>
      <c r="AA18" s="255"/>
      <c r="AB18" s="255"/>
      <c r="AC18" s="255"/>
      <c r="AD18" s="255"/>
      <c r="AE18" s="255"/>
      <c r="AF18" s="255"/>
      <c r="AG18" s="255"/>
      <c r="AH18" s="255"/>
      <c r="AI18" s="255"/>
      <c r="AJ18" s="255"/>
      <c r="AK18" s="255"/>
      <c r="AL18" s="255"/>
      <c r="AM18" s="255"/>
      <c r="AN18" s="255"/>
      <c r="AO18" s="255"/>
      <c r="AP18" s="255"/>
      <c r="AQ18" s="255"/>
      <c r="AR18" s="255"/>
      <c r="AS18" s="255"/>
      <c r="AT18" s="255"/>
      <c r="AU18" s="255"/>
      <c r="AV18" s="255"/>
      <c r="AW18" s="255"/>
      <c r="AX18" s="255"/>
      <c r="AY18" s="255"/>
      <c r="AZ18" s="255"/>
      <c r="BA18" s="255"/>
      <c r="BB18" s="255"/>
      <c r="BC18" s="255"/>
      <c r="BD18" s="255"/>
      <c r="BE18" s="255"/>
      <c r="BF18" s="255"/>
      <c r="BG18" s="255"/>
      <c r="BH18" s="255"/>
      <c r="BI18" s="255"/>
      <c r="BJ18" s="255"/>
      <c r="BK18" s="255"/>
      <c r="BL18" s="255"/>
      <c r="BM18" s="255"/>
      <c r="BN18" s="255"/>
      <c r="BO18" s="255"/>
      <c r="BP18" s="255"/>
      <c r="BQ18" s="255"/>
      <c r="BR18" s="255"/>
      <c r="BS18" s="255"/>
      <c r="BT18" s="255"/>
      <c r="BU18" s="255"/>
      <c r="BV18" s="255"/>
      <c r="BW18" s="255"/>
      <c r="BX18" s="255"/>
      <c r="BY18" s="255"/>
      <c r="BZ18" s="255"/>
      <c r="CA18" s="255"/>
      <c r="CB18" s="255"/>
      <c r="CC18" s="255"/>
      <c r="CD18" s="255"/>
      <c r="CE18" s="255"/>
      <c r="CF18" s="255"/>
      <c r="CG18" s="255"/>
      <c r="CH18" s="255"/>
      <c r="CI18" s="255"/>
      <c r="CJ18" s="255"/>
      <c r="CK18" s="255"/>
      <c r="CL18" s="255"/>
      <c r="CM18" s="255"/>
      <c r="CN18" s="255"/>
      <c r="CO18" s="255"/>
      <c r="CP18" s="255"/>
      <c r="CQ18" s="255"/>
      <c r="CR18" s="255"/>
      <c r="CS18" s="255"/>
      <c r="CT18" s="255"/>
      <c r="CU18" s="255"/>
      <c r="CV18" s="255"/>
      <c r="CW18" s="255"/>
      <c r="CX18" s="255"/>
      <c r="CY18" s="255"/>
      <c r="CZ18" s="255"/>
      <c r="DA18" s="255"/>
      <c r="DB18" s="255"/>
      <c r="DC18" s="255"/>
      <c r="DD18" s="255"/>
      <c r="DE18" s="255"/>
      <c r="DF18" s="255"/>
      <c r="DG18" s="255"/>
      <c r="DH18" s="255"/>
      <c r="DI18" s="255"/>
      <c r="DJ18" s="255"/>
      <c r="DK18" s="255"/>
      <c r="DL18" s="255"/>
    </row>
    <row r="19" spans="9:116" ht="13.2" x14ac:dyDescent="0.2"/>
    <row r="20" spans="9:116" ht="13.2" x14ac:dyDescent="0.2"/>
    <row r="21" spans="9:116" ht="13.2" x14ac:dyDescent="0.2">
      <c r="DL21" s="255"/>
    </row>
    <row r="22" spans="9:116" ht="13.2" x14ac:dyDescent="0.2">
      <c r="DI22" s="255"/>
      <c r="DJ22" s="255"/>
      <c r="DK22" s="255"/>
      <c r="DL22" s="255"/>
    </row>
    <row r="23" spans="9:116" ht="13.2" x14ac:dyDescent="0.2">
      <c r="CY23" s="255"/>
      <c r="CZ23" s="255"/>
      <c r="DA23" s="255"/>
      <c r="DB23" s="255"/>
      <c r="DC23" s="255"/>
      <c r="DD23" s="255"/>
      <c r="DE23" s="255"/>
      <c r="DF23" s="255"/>
      <c r="DG23" s="255"/>
      <c r="DH23" s="255"/>
      <c r="DI23" s="255"/>
      <c r="DJ23" s="255"/>
      <c r="DK23" s="255"/>
      <c r="DL23" s="25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5"/>
      <c r="DA35" s="255"/>
      <c r="DB35" s="255"/>
      <c r="DC35" s="255"/>
      <c r="DD35" s="255"/>
      <c r="DE35" s="255"/>
      <c r="DF35" s="255"/>
      <c r="DG35" s="255"/>
      <c r="DH35" s="255"/>
      <c r="DI35" s="255"/>
      <c r="DJ35" s="255"/>
      <c r="DK35" s="255"/>
      <c r="DL35" s="255"/>
    </row>
    <row r="36" spans="15:116" ht="13.2" x14ac:dyDescent="0.2"/>
    <row r="37" spans="15:116" ht="13.2" x14ac:dyDescent="0.2">
      <c r="DL37" s="255"/>
    </row>
    <row r="38" spans="15:116" ht="13.2" x14ac:dyDescent="0.2">
      <c r="DI38" s="255"/>
      <c r="DJ38" s="255"/>
      <c r="DK38" s="255"/>
      <c r="DL38" s="255"/>
    </row>
    <row r="39" spans="15:116" ht="13.2" x14ac:dyDescent="0.2"/>
    <row r="40" spans="15:116" ht="13.2" x14ac:dyDescent="0.2"/>
    <row r="41" spans="15:116" ht="13.2" x14ac:dyDescent="0.2"/>
    <row r="42" spans="15:116" ht="13.2" x14ac:dyDescent="0.2"/>
    <row r="43" spans="15:116" ht="13.2" x14ac:dyDescent="0.2">
      <c r="O43" s="255"/>
      <c r="P43" s="25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E43" s="255"/>
      <c r="DF43" s="255"/>
      <c r="DG43" s="255"/>
      <c r="DH43" s="255"/>
      <c r="DI43" s="255"/>
      <c r="DJ43" s="255"/>
      <c r="DK43" s="255"/>
      <c r="DL43" s="255"/>
    </row>
    <row r="44" spans="15:116" ht="13.2" x14ac:dyDescent="0.2">
      <c r="DL44" s="255"/>
    </row>
    <row r="45" spans="15:116" ht="13.2" x14ac:dyDescent="0.2"/>
    <row r="46" spans="15:116" ht="13.2" x14ac:dyDescent="0.2">
      <c r="DA46" s="255"/>
      <c r="DB46" s="255"/>
      <c r="DC46" s="255"/>
      <c r="DD46" s="255"/>
      <c r="DE46" s="255"/>
      <c r="DF46" s="255"/>
      <c r="DG46" s="255"/>
      <c r="DH46" s="255"/>
      <c r="DI46" s="255"/>
      <c r="DJ46" s="255"/>
      <c r="DK46" s="255"/>
      <c r="DL46" s="255"/>
    </row>
    <row r="47" spans="15:116" ht="13.2" x14ac:dyDescent="0.2"/>
    <row r="48" spans="15:116" ht="13.2" x14ac:dyDescent="0.2"/>
    <row r="49" spans="104:116" ht="13.2" x14ac:dyDescent="0.2"/>
    <row r="50" spans="104:116" ht="13.2" x14ac:dyDescent="0.2">
      <c r="CZ50" s="255"/>
      <c r="DA50" s="255"/>
      <c r="DB50" s="255"/>
      <c r="DC50" s="255"/>
      <c r="DD50" s="255"/>
      <c r="DE50" s="255"/>
      <c r="DF50" s="255"/>
      <c r="DG50" s="255"/>
      <c r="DH50" s="255"/>
      <c r="DI50" s="255"/>
      <c r="DJ50" s="255"/>
      <c r="DK50" s="255"/>
      <c r="DL50" s="255"/>
    </row>
    <row r="51" spans="104:116" ht="13.2" x14ac:dyDescent="0.2"/>
    <row r="52" spans="104:116" ht="13.2" x14ac:dyDescent="0.2"/>
    <row r="53" spans="104:116" ht="13.2" x14ac:dyDescent="0.2">
      <c r="DL53" s="25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5"/>
      <c r="DD67" s="255"/>
      <c r="DE67" s="255"/>
      <c r="DF67" s="255"/>
      <c r="DG67" s="255"/>
      <c r="DH67" s="255"/>
      <c r="DI67" s="255"/>
      <c r="DJ67" s="255"/>
      <c r="DK67" s="255"/>
      <c r="DL67" s="25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PrsTCjzmpg8O102/0PP4t+HH79/Tr1othl7rPDRaT8At3UtJ8vVGFgvLDh0M+2URtliSSleVEkoxR7sR4qCTKQ==" saltValue="pi5IuHqxSUa3KKRPG04HS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257" customWidth="1"/>
    <col min="37" max="44" width="17" style="257" customWidth="1"/>
    <col min="45" max="45" width="6.109375" style="264" customWidth="1"/>
    <col min="46" max="46" width="3" style="262" customWidth="1"/>
    <col min="47" max="47" width="19.109375" style="257" hidden="1" customWidth="1"/>
    <col min="48" max="52" width="12.6640625" style="257" hidden="1" customWidth="1"/>
    <col min="53" max="16384" width="8.6640625" style="257" hidden="1"/>
  </cols>
  <sheetData>
    <row r="1" spans="1:46" ht="13.2" x14ac:dyDescent="0.2">
      <c r="AS1" s="258"/>
      <c r="AT1" s="258"/>
    </row>
    <row r="2" spans="1:46" ht="13.2" x14ac:dyDescent="0.2">
      <c r="AS2" s="258"/>
      <c r="AT2" s="258"/>
    </row>
    <row r="3" spans="1:46" ht="13.2" x14ac:dyDescent="0.2">
      <c r="AS3" s="258"/>
      <c r="AT3" s="258"/>
    </row>
    <row r="4" spans="1:46" ht="13.2" x14ac:dyDescent="0.2">
      <c r="AS4" s="258"/>
      <c r="AT4" s="258"/>
    </row>
    <row r="5" spans="1:46" ht="16.2" x14ac:dyDescent="0.2">
      <c r="A5" s="259" t="s">
        <v>513</v>
      </c>
      <c r="B5" s="260"/>
      <c r="C5" s="260"/>
      <c r="D5" s="260"/>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60"/>
      <c r="AJ5" s="260"/>
      <c r="AK5" s="260"/>
      <c r="AL5" s="260"/>
      <c r="AM5" s="260"/>
      <c r="AN5" s="260"/>
      <c r="AO5" s="260"/>
      <c r="AP5" s="260"/>
      <c r="AQ5" s="260"/>
      <c r="AR5" s="260"/>
      <c r="AS5" s="261"/>
    </row>
    <row r="6" spans="1:46" ht="13.2" x14ac:dyDescent="0.2">
      <c r="A6" s="262"/>
      <c r="B6" s="258"/>
      <c r="C6" s="258"/>
      <c r="D6" s="258"/>
      <c r="E6" s="258"/>
      <c r="F6" s="258"/>
      <c r="G6" s="258"/>
      <c r="H6" s="258"/>
      <c r="I6" s="258"/>
      <c r="J6" s="258"/>
      <c r="K6" s="258"/>
      <c r="L6" s="258"/>
      <c r="M6" s="258"/>
      <c r="N6" s="258"/>
      <c r="O6" s="258"/>
      <c r="P6" s="258"/>
      <c r="Q6" s="258"/>
      <c r="R6" s="258"/>
      <c r="S6" s="258"/>
      <c r="T6" s="258"/>
      <c r="U6" s="258"/>
      <c r="V6" s="258"/>
      <c r="W6" s="258"/>
      <c r="X6" s="258"/>
      <c r="Y6" s="258"/>
      <c r="Z6" s="258"/>
      <c r="AA6" s="258"/>
      <c r="AB6" s="258"/>
      <c r="AC6" s="258"/>
      <c r="AD6" s="258"/>
      <c r="AE6" s="258"/>
      <c r="AF6" s="258"/>
      <c r="AG6" s="258"/>
      <c r="AH6" s="258"/>
      <c r="AI6" s="258"/>
      <c r="AJ6" s="258"/>
      <c r="AK6" s="263" t="s">
        <v>514</v>
      </c>
      <c r="AL6" s="263"/>
      <c r="AM6" s="263"/>
      <c r="AN6" s="263"/>
      <c r="AO6" s="258"/>
      <c r="AP6" s="258"/>
      <c r="AQ6" s="258"/>
      <c r="AR6" s="258"/>
    </row>
    <row r="7" spans="1:46" ht="13.5" customHeight="1" x14ac:dyDescent="0.2">
      <c r="A7" s="262"/>
      <c r="B7" s="258"/>
      <c r="C7" s="258"/>
      <c r="D7" s="258"/>
      <c r="E7" s="258"/>
      <c r="F7" s="258"/>
      <c r="G7" s="258"/>
      <c r="H7" s="258"/>
      <c r="I7" s="258"/>
      <c r="J7" s="258"/>
      <c r="K7" s="258"/>
      <c r="L7" s="258"/>
      <c r="M7" s="258"/>
      <c r="N7" s="258"/>
      <c r="O7" s="258"/>
      <c r="P7" s="258"/>
      <c r="Q7" s="258"/>
      <c r="R7" s="258"/>
      <c r="S7" s="258"/>
      <c r="T7" s="258"/>
      <c r="U7" s="258"/>
      <c r="V7" s="258"/>
      <c r="W7" s="258"/>
      <c r="X7" s="258"/>
      <c r="Y7" s="258"/>
      <c r="Z7" s="258"/>
      <c r="AA7" s="258"/>
      <c r="AB7" s="258"/>
      <c r="AC7" s="258"/>
      <c r="AD7" s="258"/>
      <c r="AE7" s="258"/>
      <c r="AF7" s="258"/>
      <c r="AG7" s="258"/>
      <c r="AH7" s="258"/>
      <c r="AI7" s="258"/>
      <c r="AJ7" s="258"/>
      <c r="AK7" s="265"/>
      <c r="AL7" s="266"/>
      <c r="AM7" s="266"/>
      <c r="AN7" s="267"/>
      <c r="AO7" s="1117" t="s">
        <v>515</v>
      </c>
      <c r="AP7" s="268"/>
      <c r="AQ7" s="269" t="s">
        <v>516</v>
      </c>
      <c r="AR7" s="270"/>
    </row>
    <row r="8" spans="1:46" ht="13.2" x14ac:dyDescent="0.2">
      <c r="A8" s="262"/>
      <c r="B8" s="258"/>
      <c r="C8" s="258"/>
      <c r="D8" s="258"/>
      <c r="E8" s="258"/>
      <c r="F8" s="258"/>
      <c r="G8" s="258"/>
      <c r="H8" s="258"/>
      <c r="I8" s="258"/>
      <c r="J8" s="258"/>
      <c r="K8" s="258"/>
      <c r="L8" s="258"/>
      <c r="M8" s="258"/>
      <c r="N8" s="258"/>
      <c r="O8" s="258"/>
      <c r="P8" s="258"/>
      <c r="Q8" s="258"/>
      <c r="R8" s="258"/>
      <c r="S8" s="258"/>
      <c r="T8" s="258"/>
      <c r="U8" s="258"/>
      <c r="V8" s="258"/>
      <c r="W8" s="258"/>
      <c r="X8" s="258"/>
      <c r="Y8" s="258"/>
      <c r="Z8" s="258"/>
      <c r="AA8" s="258"/>
      <c r="AB8" s="258"/>
      <c r="AC8" s="258"/>
      <c r="AD8" s="258"/>
      <c r="AE8" s="258"/>
      <c r="AF8" s="258"/>
      <c r="AG8" s="258"/>
      <c r="AH8" s="258"/>
      <c r="AI8" s="258"/>
      <c r="AJ8" s="258"/>
      <c r="AK8" s="271"/>
      <c r="AL8" s="272"/>
      <c r="AM8" s="272"/>
      <c r="AN8" s="273"/>
      <c r="AO8" s="1118"/>
      <c r="AP8" s="274" t="s">
        <v>517</v>
      </c>
      <c r="AQ8" s="275" t="s">
        <v>518</v>
      </c>
      <c r="AR8" s="276" t="s">
        <v>519</v>
      </c>
    </row>
    <row r="9" spans="1:46" ht="13.2" x14ac:dyDescent="0.2">
      <c r="A9" s="262"/>
      <c r="B9" s="258"/>
      <c r="C9" s="258"/>
      <c r="D9" s="258"/>
      <c r="E9" s="258"/>
      <c r="F9" s="258"/>
      <c r="G9" s="258"/>
      <c r="H9" s="258"/>
      <c r="I9" s="258"/>
      <c r="J9" s="258"/>
      <c r="K9" s="258"/>
      <c r="L9" s="258"/>
      <c r="M9" s="258"/>
      <c r="N9" s="258"/>
      <c r="O9" s="258"/>
      <c r="P9" s="258"/>
      <c r="Q9" s="258"/>
      <c r="R9" s="258"/>
      <c r="S9" s="258"/>
      <c r="T9" s="258"/>
      <c r="U9" s="258"/>
      <c r="V9" s="258"/>
      <c r="W9" s="258"/>
      <c r="X9" s="258"/>
      <c r="Y9" s="258"/>
      <c r="Z9" s="258"/>
      <c r="AA9" s="258"/>
      <c r="AB9" s="258"/>
      <c r="AC9" s="258"/>
      <c r="AD9" s="258"/>
      <c r="AE9" s="258"/>
      <c r="AF9" s="258"/>
      <c r="AG9" s="258"/>
      <c r="AH9" s="258"/>
      <c r="AI9" s="258"/>
      <c r="AJ9" s="258"/>
      <c r="AK9" s="1119" t="s">
        <v>520</v>
      </c>
      <c r="AL9" s="1120"/>
      <c r="AM9" s="1120"/>
      <c r="AN9" s="1121"/>
      <c r="AO9" s="277">
        <v>928418</v>
      </c>
      <c r="AP9" s="277">
        <v>86590</v>
      </c>
      <c r="AQ9" s="278">
        <v>104296</v>
      </c>
      <c r="AR9" s="279">
        <v>-17</v>
      </c>
    </row>
    <row r="10" spans="1:46" ht="13.5" customHeight="1" x14ac:dyDescent="0.2">
      <c r="A10" s="262"/>
      <c r="B10" s="258"/>
      <c r="C10" s="258"/>
      <c r="D10" s="258"/>
      <c r="E10" s="258"/>
      <c r="F10" s="258"/>
      <c r="G10" s="258"/>
      <c r="H10" s="258"/>
      <c r="I10" s="258"/>
      <c r="J10" s="258"/>
      <c r="K10" s="258"/>
      <c r="L10" s="258"/>
      <c r="M10" s="258"/>
      <c r="N10" s="258"/>
      <c r="O10" s="258"/>
      <c r="P10" s="258"/>
      <c r="Q10" s="258"/>
      <c r="R10" s="258"/>
      <c r="S10" s="258"/>
      <c r="T10" s="258"/>
      <c r="U10" s="258"/>
      <c r="V10" s="258"/>
      <c r="W10" s="258"/>
      <c r="X10" s="258"/>
      <c r="Y10" s="258"/>
      <c r="Z10" s="258"/>
      <c r="AA10" s="258"/>
      <c r="AB10" s="258"/>
      <c r="AC10" s="258"/>
      <c r="AD10" s="258"/>
      <c r="AE10" s="258"/>
      <c r="AF10" s="258"/>
      <c r="AG10" s="258"/>
      <c r="AH10" s="258"/>
      <c r="AI10" s="258"/>
      <c r="AJ10" s="258"/>
      <c r="AK10" s="1119" t="s">
        <v>521</v>
      </c>
      <c r="AL10" s="1120"/>
      <c r="AM10" s="1120"/>
      <c r="AN10" s="1121"/>
      <c r="AO10" s="280">
        <v>5582</v>
      </c>
      <c r="AP10" s="280">
        <v>521</v>
      </c>
      <c r="AQ10" s="281">
        <v>16614</v>
      </c>
      <c r="AR10" s="282">
        <v>-96.9</v>
      </c>
    </row>
    <row r="11" spans="1:46" ht="13.5" customHeight="1" x14ac:dyDescent="0.2">
      <c r="A11" s="262"/>
      <c r="B11" s="258"/>
      <c r="C11" s="258"/>
      <c r="D11" s="258"/>
      <c r="E11" s="258"/>
      <c r="F11" s="258"/>
      <c r="G11" s="258"/>
      <c r="H11" s="258"/>
      <c r="I11" s="258"/>
      <c r="J11" s="258"/>
      <c r="K11" s="258"/>
      <c r="L11" s="258"/>
      <c r="M11" s="258"/>
      <c r="N11" s="258"/>
      <c r="O11" s="258"/>
      <c r="P11" s="258"/>
      <c r="Q11" s="258"/>
      <c r="R11" s="258"/>
      <c r="S11" s="258"/>
      <c r="T11" s="258"/>
      <c r="U11" s="258"/>
      <c r="V11" s="258"/>
      <c r="W11" s="258"/>
      <c r="X11" s="258"/>
      <c r="Y11" s="258"/>
      <c r="Z11" s="258"/>
      <c r="AA11" s="258"/>
      <c r="AB11" s="258"/>
      <c r="AC11" s="258"/>
      <c r="AD11" s="258"/>
      <c r="AE11" s="258"/>
      <c r="AF11" s="258"/>
      <c r="AG11" s="258"/>
      <c r="AH11" s="258"/>
      <c r="AI11" s="258"/>
      <c r="AJ11" s="258"/>
      <c r="AK11" s="1119" t="s">
        <v>522</v>
      </c>
      <c r="AL11" s="1120"/>
      <c r="AM11" s="1120"/>
      <c r="AN11" s="1121"/>
      <c r="AO11" s="280" t="s">
        <v>523</v>
      </c>
      <c r="AP11" s="280" t="s">
        <v>523</v>
      </c>
      <c r="AQ11" s="281">
        <v>799</v>
      </c>
      <c r="AR11" s="282" t="s">
        <v>523</v>
      </c>
    </row>
    <row r="12" spans="1:46" ht="13.5" customHeight="1" x14ac:dyDescent="0.2">
      <c r="A12" s="262"/>
      <c r="B12" s="258"/>
      <c r="C12" s="258"/>
      <c r="D12" s="258"/>
      <c r="E12" s="258"/>
      <c r="F12" s="258"/>
      <c r="G12" s="258"/>
      <c r="H12" s="258"/>
      <c r="I12" s="258"/>
      <c r="J12" s="258"/>
      <c r="K12" s="258"/>
      <c r="L12" s="258"/>
      <c r="M12" s="258"/>
      <c r="N12" s="258"/>
      <c r="O12" s="258"/>
      <c r="P12" s="258"/>
      <c r="Q12" s="258"/>
      <c r="R12" s="258"/>
      <c r="S12" s="258"/>
      <c r="T12" s="258"/>
      <c r="U12" s="258"/>
      <c r="V12" s="258"/>
      <c r="W12" s="258"/>
      <c r="X12" s="258"/>
      <c r="Y12" s="258"/>
      <c r="Z12" s="258"/>
      <c r="AA12" s="258"/>
      <c r="AB12" s="258"/>
      <c r="AC12" s="258"/>
      <c r="AD12" s="258"/>
      <c r="AE12" s="258"/>
      <c r="AF12" s="258"/>
      <c r="AG12" s="258"/>
      <c r="AH12" s="258"/>
      <c r="AI12" s="258"/>
      <c r="AJ12" s="258"/>
      <c r="AK12" s="1119" t="s">
        <v>524</v>
      </c>
      <c r="AL12" s="1120"/>
      <c r="AM12" s="1120"/>
      <c r="AN12" s="1121"/>
      <c r="AO12" s="280" t="s">
        <v>523</v>
      </c>
      <c r="AP12" s="280" t="s">
        <v>523</v>
      </c>
      <c r="AQ12" s="281" t="s">
        <v>523</v>
      </c>
      <c r="AR12" s="282" t="s">
        <v>523</v>
      </c>
    </row>
    <row r="13" spans="1:46" ht="13.5" customHeight="1" x14ac:dyDescent="0.2">
      <c r="A13" s="262"/>
      <c r="B13" s="258"/>
      <c r="C13" s="258"/>
      <c r="D13" s="258"/>
      <c r="E13" s="258"/>
      <c r="F13" s="258"/>
      <c r="G13" s="258"/>
      <c r="H13" s="258"/>
      <c r="I13" s="258"/>
      <c r="J13" s="258"/>
      <c r="K13" s="258"/>
      <c r="L13" s="258"/>
      <c r="M13" s="258"/>
      <c r="N13" s="258"/>
      <c r="O13" s="258"/>
      <c r="P13" s="258"/>
      <c r="Q13" s="258"/>
      <c r="R13" s="258"/>
      <c r="S13" s="258"/>
      <c r="T13" s="258"/>
      <c r="U13" s="258"/>
      <c r="V13" s="258"/>
      <c r="W13" s="258"/>
      <c r="X13" s="258"/>
      <c r="Y13" s="258"/>
      <c r="Z13" s="258"/>
      <c r="AA13" s="258"/>
      <c r="AB13" s="258"/>
      <c r="AC13" s="258"/>
      <c r="AD13" s="258"/>
      <c r="AE13" s="258"/>
      <c r="AF13" s="258"/>
      <c r="AG13" s="258"/>
      <c r="AH13" s="258"/>
      <c r="AI13" s="258"/>
      <c r="AJ13" s="258"/>
      <c r="AK13" s="1119" t="s">
        <v>525</v>
      </c>
      <c r="AL13" s="1120"/>
      <c r="AM13" s="1120"/>
      <c r="AN13" s="1121"/>
      <c r="AO13" s="280">
        <v>60596</v>
      </c>
      <c r="AP13" s="280">
        <v>5652</v>
      </c>
      <c r="AQ13" s="281">
        <v>4504</v>
      </c>
      <c r="AR13" s="282">
        <v>25.5</v>
      </c>
    </row>
    <row r="14" spans="1:46" ht="13.5" customHeight="1" x14ac:dyDescent="0.2">
      <c r="A14" s="262"/>
      <c r="B14" s="258"/>
      <c r="C14" s="258"/>
      <c r="D14" s="258"/>
      <c r="E14" s="258"/>
      <c r="F14" s="258"/>
      <c r="G14" s="258"/>
      <c r="H14" s="258"/>
      <c r="I14" s="258"/>
      <c r="J14" s="258"/>
      <c r="K14" s="258"/>
      <c r="L14" s="258"/>
      <c r="M14" s="258"/>
      <c r="N14" s="258"/>
      <c r="O14" s="258"/>
      <c r="P14" s="258"/>
      <c r="Q14" s="258"/>
      <c r="R14" s="258"/>
      <c r="S14" s="258"/>
      <c r="T14" s="258"/>
      <c r="U14" s="258"/>
      <c r="V14" s="258"/>
      <c r="W14" s="258"/>
      <c r="X14" s="258"/>
      <c r="Y14" s="258"/>
      <c r="Z14" s="258"/>
      <c r="AA14" s="258"/>
      <c r="AB14" s="258"/>
      <c r="AC14" s="258"/>
      <c r="AD14" s="258"/>
      <c r="AE14" s="258"/>
      <c r="AF14" s="258"/>
      <c r="AG14" s="258"/>
      <c r="AH14" s="258"/>
      <c r="AI14" s="258"/>
      <c r="AJ14" s="258"/>
      <c r="AK14" s="1119" t="s">
        <v>526</v>
      </c>
      <c r="AL14" s="1120"/>
      <c r="AM14" s="1120"/>
      <c r="AN14" s="1121"/>
      <c r="AO14" s="280" t="s">
        <v>523</v>
      </c>
      <c r="AP14" s="280" t="s">
        <v>523</v>
      </c>
      <c r="AQ14" s="281">
        <v>2125</v>
      </c>
      <c r="AR14" s="282" t="s">
        <v>523</v>
      </c>
    </row>
    <row r="15" spans="1:46" ht="13.5" customHeight="1" x14ac:dyDescent="0.2">
      <c r="A15" s="262"/>
      <c r="B15" s="258"/>
      <c r="C15" s="258"/>
      <c r="D15" s="258"/>
      <c r="E15" s="258"/>
      <c r="F15" s="258"/>
      <c r="G15" s="258"/>
      <c r="H15" s="258"/>
      <c r="I15" s="258"/>
      <c r="J15" s="258"/>
      <c r="K15" s="258"/>
      <c r="L15" s="258"/>
      <c r="M15" s="258"/>
      <c r="N15" s="258"/>
      <c r="O15" s="258"/>
      <c r="P15" s="258"/>
      <c r="Q15" s="258"/>
      <c r="R15" s="258"/>
      <c r="S15" s="258"/>
      <c r="T15" s="258"/>
      <c r="U15" s="258"/>
      <c r="V15" s="258"/>
      <c r="W15" s="258"/>
      <c r="X15" s="258"/>
      <c r="Y15" s="258"/>
      <c r="Z15" s="258"/>
      <c r="AA15" s="258"/>
      <c r="AB15" s="258"/>
      <c r="AC15" s="258"/>
      <c r="AD15" s="258"/>
      <c r="AE15" s="258"/>
      <c r="AF15" s="258"/>
      <c r="AG15" s="258"/>
      <c r="AH15" s="258"/>
      <c r="AI15" s="258"/>
      <c r="AJ15" s="258"/>
      <c r="AK15" s="1122" t="s">
        <v>527</v>
      </c>
      <c r="AL15" s="1123"/>
      <c r="AM15" s="1123"/>
      <c r="AN15" s="1124"/>
      <c r="AO15" s="280">
        <v>-67148</v>
      </c>
      <c r="AP15" s="280">
        <v>-6263</v>
      </c>
      <c r="AQ15" s="281">
        <v>-7352</v>
      </c>
      <c r="AR15" s="282">
        <v>-14.8</v>
      </c>
    </row>
    <row r="16" spans="1:46" ht="13.2" x14ac:dyDescent="0.2">
      <c r="A16" s="262"/>
      <c r="B16" s="258"/>
      <c r="C16" s="258"/>
      <c r="D16" s="258"/>
      <c r="E16" s="258"/>
      <c r="F16" s="258"/>
      <c r="G16" s="258"/>
      <c r="H16" s="258"/>
      <c r="I16" s="258"/>
      <c r="J16" s="258"/>
      <c r="K16" s="258"/>
      <c r="L16" s="258"/>
      <c r="M16" s="258"/>
      <c r="N16" s="258"/>
      <c r="O16" s="258"/>
      <c r="P16" s="258"/>
      <c r="Q16" s="258"/>
      <c r="R16" s="258"/>
      <c r="S16" s="258"/>
      <c r="T16" s="258"/>
      <c r="U16" s="258"/>
      <c r="V16" s="258"/>
      <c r="W16" s="258"/>
      <c r="X16" s="258"/>
      <c r="Y16" s="258"/>
      <c r="Z16" s="258"/>
      <c r="AA16" s="258"/>
      <c r="AB16" s="258"/>
      <c r="AC16" s="258"/>
      <c r="AD16" s="258"/>
      <c r="AE16" s="258"/>
      <c r="AF16" s="258"/>
      <c r="AG16" s="258"/>
      <c r="AH16" s="258"/>
      <c r="AI16" s="258"/>
      <c r="AJ16" s="258"/>
      <c r="AK16" s="1122" t="s">
        <v>192</v>
      </c>
      <c r="AL16" s="1123"/>
      <c r="AM16" s="1123"/>
      <c r="AN16" s="1124"/>
      <c r="AO16" s="280">
        <v>927448</v>
      </c>
      <c r="AP16" s="280">
        <v>86500</v>
      </c>
      <c r="AQ16" s="281">
        <v>120986</v>
      </c>
      <c r="AR16" s="282">
        <v>-28.5</v>
      </c>
    </row>
    <row r="17" spans="1:46" ht="13.2" x14ac:dyDescent="0.2">
      <c r="A17" s="262"/>
      <c r="B17" s="258"/>
      <c r="C17" s="258"/>
      <c r="D17" s="258"/>
      <c r="E17" s="258"/>
      <c r="F17" s="258"/>
      <c r="G17" s="258"/>
      <c r="H17" s="258"/>
      <c r="I17" s="258"/>
      <c r="J17" s="258"/>
      <c r="K17" s="258"/>
      <c r="L17" s="258"/>
      <c r="M17" s="258"/>
      <c r="N17" s="258"/>
      <c r="O17" s="258"/>
      <c r="P17" s="258"/>
      <c r="Q17" s="258"/>
      <c r="R17" s="258"/>
      <c r="S17" s="258"/>
      <c r="T17" s="258"/>
      <c r="U17" s="258"/>
      <c r="V17" s="258"/>
      <c r="W17" s="258"/>
      <c r="X17" s="258"/>
      <c r="Y17" s="258"/>
      <c r="Z17" s="258"/>
      <c r="AA17" s="258"/>
      <c r="AB17" s="258"/>
      <c r="AC17" s="258"/>
      <c r="AD17" s="258"/>
      <c r="AE17" s="258"/>
      <c r="AF17" s="258"/>
      <c r="AG17" s="258"/>
      <c r="AH17" s="258"/>
      <c r="AI17" s="258"/>
      <c r="AJ17" s="258"/>
      <c r="AK17" s="258"/>
      <c r="AL17" s="258"/>
      <c r="AM17" s="258"/>
      <c r="AN17" s="258"/>
      <c r="AO17" s="258"/>
      <c r="AP17" s="258"/>
      <c r="AQ17" s="258"/>
      <c r="AR17" s="283"/>
    </row>
    <row r="18" spans="1:46" ht="13.2" x14ac:dyDescent="0.2">
      <c r="A18" s="262"/>
      <c r="B18" s="258"/>
      <c r="C18" s="258"/>
      <c r="D18" s="258"/>
      <c r="E18" s="258"/>
      <c r="F18" s="258"/>
      <c r="G18" s="258"/>
      <c r="H18" s="258"/>
      <c r="I18" s="258"/>
      <c r="J18" s="258"/>
      <c r="K18" s="258"/>
      <c r="L18" s="258"/>
      <c r="M18" s="258"/>
      <c r="N18" s="258"/>
      <c r="O18" s="258"/>
      <c r="P18" s="258"/>
      <c r="Q18" s="258"/>
      <c r="R18" s="258"/>
      <c r="S18" s="258"/>
      <c r="T18" s="258"/>
      <c r="U18" s="258"/>
      <c r="V18" s="258"/>
      <c r="W18" s="258"/>
      <c r="X18" s="258"/>
      <c r="Y18" s="258"/>
      <c r="Z18" s="258"/>
      <c r="AA18" s="258"/>
      <c r="AB18" s="258"/>
      <c r="AC18" s="258"/>
      <c r="AD18" s="258"/>
      <c r="AE18" s="258"/>
      <c r="AF18" s="258"/>
      <c r="AG18" s="258"/>
      <c r="AH18" s="258"/>
      <c r="AI18" s="258"/>
      <c r="AJ18" s="258"/>
      <c r="AK18" s="258"/>
      <c r="AL18" s="258"/>
      <c r="AM18" s="258"/>
      <c r="AN18" s="258"/>
      <c r="AO18" s="258"/>
      <c r="AP18" s="258"/>
      <c r="AQ18" s="284"/>
      <c r="AR18" s="284"/>
    </row>
    <row r="19" spans="1:46" ht="13.2" x14ac:dyDescent="0.2">
      <c r="A19" s="262"/>
      <c r="B19" s="258"/>
      <c r="C19" s="258"/>
      <c r="D19" s="258"/>
      <c r="E19" s="258"/>
      <c r="F19" s="258"/>
      <c r="G19" s="258"/>
      <c r="H19" s="258"/>
      <c r="I19" s="258"/>
      <c r="J19" s="258"/>
      <c r="K19" s="258"/>
      <c r="L19" s="258"/>
      <c r="M19" s="258"/>
      <c r="N19" s="258"/>
      <c r="O19" s="258"/>
      <c r="P19" s="258"/>
      <c r="Q19" s="258"/>
      <c r="R19" s="258"/>
      <c r="S19" s="258"/>
      <c r="T19" s="258"/>
      <c r="U19" s="258"/>
      <c r="V19" s="258"/>
      <c r="W19" s="258"/>
      <c r="X19" s="258"/>
      <c r="Y19" s="258"/>
      <c r="Z19" s="258"/>
      <c r="AA19" s="258"/>
      <c r="AB19" s="258"/>
      <c r="AC19" s="258"/>
      <c r="AD19" s="258"/>
      <c r="AE19" s="258"/>
      <c r="AF19" s="258"/>
      <c r="AG19" s="258"/>
      <c r="AH19" s="258"/>
      <c r="AI19" s="258"/>
      <c r="AJ19" s="258"/>
      <c r="AK19" s="258" t="s">
        <v>528</v>
      </c>
      <c r="AL19" s="258"/>
      <c r="AM19" s="258"/>
      <c r="AN19" s="258"/>
      <c r="AO19" s="258"/>
      <c r="AP19" s="258"/>
      <c r="AQ19" s="258"/>
      <c r="AR19" s="258"/>
    </row>
    <row r="20" spans="1:46" ht="13.2" x14ac:dyDescent="0.2">
      <c r="A20" s="262"/>
      <c r="B20" s="258"/>
      <c r="C20" s="258"/>
      <c r="D20" s="258"/>
      <c r="E20" s="258"/>
      <c r="F20" s="258"/>
      <c r="G20" s="258"/>
      <c r="H20" s="258"/>
      <c r="I20" s="258"/>
      <c r="J20" s="258"/>
      <c r="K20" s="258"/>
      <c r="L20" s="258"/>
      <c r="M20" s="258"/>
      <c r="N20" s="258"/>
      <c r="O20" s="258"/>
      <c r="P20" s="258"/>
      <c r="Q20" s="258"/>
      <c r="R20" s="258"/>
      <c r="S20" s="258"/>
      <c r="T20" s="258"/>
      <c r="U20" s="258"/>
      <c r="V20" s="258"/>
      <c r="W20" s="258"/>
      <c r="X20" s="258"/>
      <c r="Y20" s="258"/>
      <c r="Z20" s="258"/>
      <c r="AA20" s="258"/>
      <c r="AB20" s="258"/>
      <c r="AC20" s="258"/>
      <c r="AD20" s="258"/>
      <c r="AE20" s="258"/>
      <c r="AF20" s="258"/>
      <c r="AG20" s="258"/>
      <c r="AH20" s="258"/>
      <c r="AI20" s="258"/>
      <c r="AJ20" s="258"/>
      <c r="AK20" s="285"/>
      <c r="AL20" s="286"/>
      <c r="AM20" s="286"/>
      <c r="AN20" s="287"/>
      <c r="AO20" s="288" t="s">
        <v>529</v>
      </c>
      <c r="AP20" s="289" t="s">
        <v>530</v>
      </c>
      <c r="AQ20" s="290" t="s">
        <v>531</v>
      </c>
      <c r="AR20" s="291"/>
    </row>
    <row r="21" spans="1:46" s="297" customFormat="1" ht="13.2" x14ac:dyDescent="0.2">
      <c r="A21" s="292"/>
      <c r="B21" s="263"/>
      <c r="C21" s="263"/>
      <c r="D21" s="263"/>
      <c r="E21" s="263"/>
      <c r="F21" s="263"/>
      <c r="G21" s="263"/>
      <c r="H21" s="263"/>
      <c r="I21" s="263"/>
      <c r="J21" s="263"/>
      <c r="K21" s="263"/>
      <c r="L21" s="263"/>
      <c r="M21" s="263"/>
      <c r="N21" s="263"/>
      <c r="O21" s="263"/>
      <c r="P21" s="263"/>
      <c r="Q21" s="263"/>
      <c r="R21" s="263"/>
      <c r="S21" s="263"/>
      <c r="T21" s="263"/>
      <c r="U21" s="263"/>
      <c r="V21" s="263"/>
      <c r="W21" s="263"/>
      <c r="X21" s="263"/>
      <c r="Y21" s="263"/>
      <c r="Z21" s="263"/>
      <c r="AA21" s="263"/>
      <c r="AB21" s="263"/>
      <c r="AC21" s="263"/>
      <c r="AD21" s="263"/>
      <c r="AE21" s="263"/>
      <c r="AF21" s="263"/>
      <c r="AG21" s="263"/>
      <c r="AH21" s="263"/>
      <c r="AI21" s="263"/>
      <c r="AJ21" s="263"/>
      <c r="AK21" s="1125" t="s">
        <v>532</v>
      </c>
      <c r="AL21" s="1126"/>
      <c r="AM21" s="1126"/>
      <c r="AN21" s="1127"/>
      <c r="AO21" s="293">
        <v>8.58</v>
      </c>
      <c r="AP21" s="294">
        <v>10.56</v>
      </c>
      <c r="AQ21" s="295">
        <v>-1.98</v>
      </c>
      <c r="AR21" s="263"/>
      <c r="AS21" s="296"/>
      <c r="AT21" s="292"/>
    </row>
    <row r="22" spans="1:46" s="297" customFormat="1" ht="13.2" x14ac:dyDescent="0.2">
      <c r="A22" s="292"/>
      <c r="B22" s="263"/>
      <c r="C22" s="263"/>
      <c r="D22" s="263"/>
      <c r="E22" s="263"/>
      <c r="F22" s="263"/>
      <c r="G22" s="263"/>
      <c r="H22" s="263"/>
      <c r="I22" s="263"/>
      <c r="J22" s="263"/>
      <c r="K22" s="263"/>
      <c r="L22" s="263"/>
      <c r="M22" s="263"/>
      <c r="N22" s="263"/>
      <c r="O22" s="263"/>
      <c r="P22" s="263"/>
      <c r="Q22" s="263"/>
      <c r="R22" s="263"/>
      <c r="S22" s="263"/>
      <c r="T22" s="263"/>
      <c r="U22" s="263"/>
      <c r="V22" s="263"/>
      <c r="W22" s="263"/>
      <c r="X22" s="263"/>
      <c r="Y22" s="263"/>
      <c r="Z22" s="263"/>
      <c r="AA22" s="263"/>
      <c r="AB22" s="263"/>
      <c r="AC22" s="263"/>
      <c r="AD22" s="263"/>
      <c r="AE22" s="263"/>
      <c r="AF22" s="263"/>
      <c r="AG22" s="263"/>
      <c r="AH22" s="263"/>
      <c r="AI22" s="263"/>
      <c r="AJ22" s="263"/>
      <c r="AK22" s="1125" t="s">
        <v>533</v>
      </c>
      <c r="AL22" s="1126"/>
      <c r="AM22" s="1126"/>
      <c r="AN22" s="1127"/>
      <c r="AO22" s="298">
        <v>100.9</v>
      </c>
      <c r="AP22" s="299">
        <v>96.8</v>
      </c>
      <c r="AQ22" s="300">
        <v>4.0999999999999996</v>
      </c>
      <c r="AR22" s="284"/>
      <c r="AS22" s="296"/>
      <c r="AT22" s="292"/>
    </row>
    <row r="23" spans="1:46" s="297" customFormat="1" ht="13.2" x14ac:dyDescent="0.2">
      <c r="A23" s="292"/>
      <c r="B23" s="263"/>
      <c r="C23" s="263"/>
      <c r="D23" s="263"/>
      <c r="E23" s="263"/>
      <c r="F23" s="263"/>
      <c r="G23" s="263"/>
      <c r="H23" s="263"/>
      <c r="I23" s="263"/>
      <c r="J23" s="263"/>
      <c r="K23" s="263"/>
      <c r="L23" s="263"/>
      <c r="M23" s="263"/>
      <c r="N23" s="263"/>
      <c r="O23" s="263"/>
      <c r="P23" s="263"/>
      <c r="Q23" s="263"/>
      <c r="R23" s="263"/>
      <c r="S23" s="263"/>
      <c r="T23" s="263"/>
      <c r="U23" s="263"/>
      <c r="V23" s="263"/>
      <c r="W23" s="263"/>
      <c r="X23" s="263"/>
      <c r="Y23" s="263"/>
      <c r="Z23" s="263"/>
      <c r="AA23" s="263"/>
      <c r="AB23" s="263"/>
      <c r="AC23" s="263"/>
      <c r="AD23" s="263"/>
      <c r="AE23" s="263"/>
      <c r="AF23" s="263"/>
      <c r="AG23" s="263"/>
      <c r="AH23" s="263"/>
      <c r="AI23" s="263"/>
      <c r="AJ23" s="263"/>
      <c r="AK23" s="263"/>
      <c r="AL23" s="263"/>
      <c r="AM23" s="263"/>
      <c r="AN23" s="263"/>
      <c r="AO23" s="263"/>
      <c r="AP23" s="284"/>
      <c r="AQ23" s="284"/>
      <c r="AR23" s="284"/>
      <c r="AS23" s="296"/>
      <c r="AT23" s="292"/>
    </row>
    <row r="24" spans="1:46" s="297" customFormat="1" ht="13.2" x14ac:dyDescent="0.2">
      <c r="A24" s="292"/>
      <c r="B24" s="263"/>
      <c r="C24" s="263"/>
      <c r="D24" s="263"/>
      <c r="E24" s="263"/>
      <c r="F24" s="263"/>
      <c r="G24" s="263"/>
      <c r="H24" s="263"/>
      <c r="I24" s="263"/>
      <c r="J24" s="263"/>
      <c r="K24" s="263"/>
      <c r="L24" s="263"/>
      <c r="M24" s="263"/>
      <c r="N24" s="263"/>
      <c r="O24" s="263"/>
      <c r="P24" s="263"/>
      <c r="Q24" s="263"/>
      <c r="R24" s="263"/>
      <c r="S24" s="263"/>
      <c r="T24" s="263"/>
      <c r="U24" s="263"/>
      <c r="V24" s="263"/>
      <c r="W24" s="263"/>
      <c r="X24" s="263"/>
      <c r="Y24" s="263"/>
      <c r="Z24" s="263"/>
      <c r="AA24" s="263"/>
      <c r="AB24" s="263"/>
      <c r="AC24" s="263"/>
      <c r="AD24" s="263"/>
      <c r="AE24" s="263"/>
      <c r="AF24" s="263"/>
      <c r="AG24" s="263"/>
      <c r="AH24" s="263"/>
      <c r="AI24" s="263"/>
      <c r="AJ24" s="263"/>
      <c r="AK24" s="263"/>
      <c r="AL24" s="263"/>
      <c r="AM24" s="263"/>
      <c r="AN24" s="263"/>
      <c r="AO24" s="263"/>
      <c r="AP24" s="284"/>
      <c r="AQ24" s="284"/>
      <c r="AR24" s="284"/>
      <c r="AS24" s="296"/>
      <c r="AT24" s="292"/>
    </row>
    <row r="25" spans="1:46" s="297" customFormat="1" ht="13.2" x14ac:dyDescent="0.2">
      <c r="A25" s="301"/>
      <c r="B25" s="302"/>
      <c r="C25" s="302"/>
      <c r="D25" s="302"/>
      <c r="E25" s="302"/>
      <c r="F25" s="302"/>
      <c r="G25" s="302"/>
      <c r="H25" s="302"/>
      <c r="I25" s="302"/>
      <c r="J25" s="302"/>
      <c r="K25" s="302"/>
      <c r="L25" s="302"/>
      <c r="M25" s="302"/>
      <c r="N25" s="302"/>
      <c r="O25" s="302"/>
      <c r="P25" s="302"/>
      <c r="Q25" s="302"/>
      <c r="R25" s="302"/>
      <c r="S25" s="302"/>
      <c r="T25" s="302"/>
      <c r="U25" s="302"/>
      <c r="V25" s="302"/>
      <c r="W25" s="302"/>
      <c r="X25" s="302"/>
      <c r="Y25" s="302"/>
      <c r="Z25" s="302"/>
      <c r="AA25" s="302"/>
      <c r="AB25" s="302"/>
      <c r="AC25" s="302"/>
      <c r="AD25" s="302"/>
      <c r="AE25" s="302"/>
      <c r="AF25" s="302"/>
      <c r="AG25" s="302"/>
      <c r="AH25" s="302"/>
      <c r="AI25" s="302"/>
      <c r="AJ25" s="302"/>
      <c r="AK25" s="302"/>
      <c r="AL25" s="302"/>
      <c r="AM25" s="302"/>
      <c r="AN25" s="302"/>
      <c r="AO25" s="302"/>
      <c r="AP25" s="303"/>
      <c r="AQ25" s="303"/>
      <c r="AR25" s="303"/>
      <c r="AS25" s="304"/>
      <c r="AT25" s="292"/>
    </row>
    <row r="26" spans="1:46" s="297" customFormat="1" ht="13.2" x14ac:dyDescent="0.2">
      <c r="A26" s="1116" t="s">
        <v>534</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c r="AT26" s="263"/>
    </row>
    <row r="27" spans="1:46" ht="13.2" x14ac:dyDescent="0.2">
      <c r="A27" s="305"/>
      <c r="AO27" s="258"/>
      <c r="AP27" s="258"/>
      <c r="AQ27" s="258"/>
      <c r="AR27" s="258"/>
      <c r="AS27" s="258"/>
      <c r="AT27" s="258"/>
    </row>
    <row r="28" spans="1:46" ht="16.2" x14ac:dyDescent="0.2">
      <c r="A28" s="259" t="s">
        <v>535</v>
      </c>
      <c r="B28" s="260"/>
      <c r="C28" s="260"/>
      <c r="D28" s="260"/>
      <c r="E28" s="260"/>
      <c r="F28" s="260"/>
      <c r="G28" s="260"/>
      <c r="H28" s="260"/>
      <c r="I28" s="260"/>
      <c r="J28" s="260"/>
      <c r="K28" s="260"/>
      <c r="L28" s="260"/>
      <c r="M28" s="260"/>
      <c r="N28" s="260"/>
      <c r="O28" s="260"/>
      <c r="P28" s="260"/>
      <c r="Q28" s="260"/>
      <c r="R28" s="260"/>
      <c r="S28" s="260"/>
      <c r="T28" s="260"/>
      <c r="U28" s="260"/>
      <c r="V28" s="260"/>
      <c r="W28" s="260"/>
      <c r="X28" s="260"/>
      <c r="Y28" s="260"/>
      <c r="Z28" s="260"/>
      <c r="AA28" s="260"/>
      <c r="AB28" s="260"/>
      <c r="AC28" s="260"/>
      <c r="AD28" s="260"/>
      <c r="AE28" s="260"/>
      <c r="AF28" s="260"/>
      <c r="AG28" s="260"/>
      <c r="AH28" s="260"/>
      <c r="AI28" s="260"/>
      <c r="AJ28" s="260"/>
      <c r="AK28" s="260"/>
      <c r="AL28" s="260"/>
      <c r="AM28" s="260"/>
      <c r="AN28" s="260"/>
      <c r="AO28" s="260"/>
      <c r="AP28" s="260"/>
      <c r="AQ28" s="260"/>
      <c r="AR28" s="260"/>
      <c r="AS28" s="306"/>
    </row>
    <row r="29" spans="1:46" ht="13.2" x14ac:dyDescent="0.2">
      <c r="A29" s="262"/>
      <c r="B29" s="258"/>
      <c r="C29" s="258"/>
      <c r="D29" s="258"/>
      <c r="E29" s="258"/>
      <c r="F29" s="258"/>
      <c r="G29" s="258"/>
      <c r="H29" s="258"/>
      <c r="I29" s="258"/>
      <c r="J29" s="258"/>
      <c r="K29" s="258"/>
      <c r="L29" s="258"/>
      <c r="M29" s="258"/>
      <c r="N29" s="258"/>
      <c r="O29" s="258"/>
      <c r="P29" s="258"/>
      <c r="Q29" s="258"/>
      <c r="R29" s="258"/>
      <c r="S29" s="258"/>
      <c r="T29" s="258"/>
      <c r="U29" s="258"/>
      <c r="V29" s="258"/>
      <c r="W29" s="258"/>
      <c r="X29" s="258"/>
      <c r="Y29" s="258"/>
      <c r="Z29" s="258"/>
      <c r="AA29" s="258"/>
      <c r="AB29" s="258"/>
      <c r="AC29" s="258"/>
      <c r="AD29" s="258"/>
      <c r="AE29" s="258"/>
      <c r="AF29" s="258"/>
      <c r="AG29" s="258"/>
      <c r="AH29" s="258"/>
      <c r="AI29" s="258"/>
      <c r="AJ29" s="258"/>
      <c r="AK29" s="263" t="s">
        <v>536</v>
      </c>
      <c r="AL29" s="263"/>
      <c r="AM29" s="263"/>
      <c r="AN29" s="263"/>
      <c r="AO29" s="258"/>
      <c r="AP29" s="258"/>
      <c r="AQ29" s="258"/>
      <c r="AR29" s="258"/>
      <c r="AS29" s="307"/>
    </row>
    <row r="30" spans="1:46" ht="13.5" customHeight="1" x14ac:dyDescent="0.2">
      <c r="A30" s="262"/>
      <c r="B30" s="258"/>
      <c r="C30" s="258"/>
      <c r="D30" s="258"/>
      <c r="E30" s="258"/>
      <c r="F30" s="258"/>
      <c r="G30" s="258"/>
      <c r="H30" s="258"/>
      <c r="I30" s="258"/>
      <c r="J30" s="258"/>
      <c r="K30" s="258"/>
      <c r="L30" s="258"/>
      <c r="M30" s="258"/>
      <c r="N30" s="258"/>
      <c r="O30" s="258"/>
      <c r="P30" s="258"/>
      <c r="Q30" s="258"/>
      <c r="R30" s="258"/>
      <c r="S30" s="258"/>
      <c r="T30" s="258"/>
      <c r="U30" s="258"/>
      <c r="V30" s="258"/>
      <c r="W30" s="258"/>
      <c r="X30" s="258"/>
      <c r="Y30" s="258"/>
      <c r="Z30" s="258"/>
      <c r="AA30" s="258"/>
      <c r="AB30" s="258"/>
      <c r="AC30" s="258"/>
      <c r="AD30" s="258"/>
      <c r="AE30" s="258"/>
      <c r="AF30" s="258"/>
      <c r="AG30" s="258"/>
      <c r="AH30" s="258"/>
      <c r="AI30" s="258"/>
      <c r="AJ30" s="258"/>
      <c r="AK30" s="265"/>
      <c r="AL30" s="266"/>
      <c r="AM30" s="266"/>
      <c r="AN30" s="267"/>
      <c r="AO30" s="1117" t="s">
        <v>515</v>
      </c>
      <c r="AP30" s="268"/>
      <c r="AQ30" s="269" t="s">
        <v>516</v>
      </c>
      <c r="AR30" s="270"/>
    </row>
    <row r="31" spans="1:46" ht="13.2" x14ac:dyDescent="0.2">
      <c r="A31" s="262"/>
      <c r="B31" s="258"/>
      <c r="C31" s="258"/>
      <c r="D31" s="258"/>
      <c r="E31" s="258"/>
      <c r="F31" s="258"/>
      <c r="G31" s="258"/>
      <c r="H31" s="258"/>
      <c r="I31" s="258"/>
      <c r="J31" s="258"/>
      <c r="K31" s="258"/>
      <c r="L31" s="258"/>
      <c r="M31" s="258"/>
      <c r="N31" s="258"/>
      <c r="O31" s="258"/>
      <c r="P31" s="258"/>
      <c r="Q31" s="258"/>
      <c r="R31" s="258"/>
      <c r="S31" s="258"/>
      <c r="T31" s="258"/>
      <c r="U31" s="258"/>
      <c r="V31" s="258"/>
      <c r="W31" s="258"/>
      <c r="X31" s="258"/>
      <c r="Y31" s="258"/>
      <c r="Z31" s="258"/>
      <c r="AA31" s="258"/>
      <c r="AB31" s="258"/>
      <c r="AC31" s="258"/>
      <c r="AD31" s="258"/>
      <c r="AE31" s="258"/>
      <c r="AF31" s="258"/>
      <c r="AG31" s="258"/>
      <c r="AH31" s="258"/>
      <c r="AI31" s="258"/>
      <c r="AJ31" s="258"/>
      <c r="AK31" s="271"/>
      <c r="AL31" s="272"/>
      <c r="AM31" s="272"/>
      <c r="AN31" s="273"/>
      <c r="AO31" s="1118"/>
      <c r="AP31" s="274" t="s">
        <v>517</v>
      </c>
      <c r="AQ31" s="275" t="s">
        <v>518</v>
      </c>
      <c r="AR31" s="276" t="s">
        <v>519</v>
      </c>
    </row>
    <row r="32" spans="1:46" ht="27" customHeight="1" x14ac:dyDescent="0.2">
      <c r="A32" s="262"/>
      <c r="B32" s="258"/>
      <c r="C32" s="258"/>
      <c r="D32" s="258"/>
      <c r="E32" s="258"/>
      <c r="F32" s="258"/>
      <c r="G32" s="258"/>
      <c r="H32" s="258"/>
      <c r="I32" s="258"/>
      <c r="J32" s="258"/>
      <c r="K32" s="258"/>
      <c r="L32" s="258"/>
      <c r="M32" s="258"/>
      <c r="N32" s="258"/>
      <c r="O32" s="258"/>
      <c r="P32" s="258"/>
      <c r="Q32" s="258"/>
      <c r="R32" s="258"/>
      <c r="S32" s="258"/>
      <c r="T32" s="258"/>
      <c r="U32" s="258"/>
      <c r="V32" s="258"/>
      <c r="W32" s="258"/>
      <c r="X32" s="258"/>
      <c r="Y32" s="258"/>
      <c r="Z32" s="258"/>
      <c r="AA32" s="258"/>
      <c r="AB32" s="258"/>
      <c r="AC32" s="258"/>
      <c r="AD32" s="258"/>
      <c r="AE32" s="258"/>
      <c r="AF32" s="258"/>
      <c r="AG32" s="258"/>
      <c r="AH32" s="258"/>
      <c r="AI32" s="258"/>
      <c r="AJ32" s="258"/>
      <c r="AK32" s="1133" t="s">
        <v>537</v>
      </c>
      <c r="AL32" s="1134"/>
      <c r="AM32" s="1134"/>
      <c r="AN32" s="1135"/>
      <c r="AO32" s="308">
        <v>494922</v>
      </c>
      <c r="AP32" s="308">
        <v>46159</v>
      </c>
      <c r="AQ32" s="309">
        <v>60627</v>
      </c>
      <c r="AR32" s="310">
        <v>-23.9</v>
      </c>
    </row>
    <row r="33" spans="1:46" ht="13.5" customHeight="1" x14ac:dyDescent="0.2">
      <c r="A33" s="262"/>
      <c r="B33" s="258"/>
      <c r="C33" s="258"/>
      <c r="D33" s="258"/>
      <c r="E33" s="258"/>
      <c r="F33" s="258"/>
      <c r="G33" s="258"/>
      <c r="H33" s="258"/>
      <c r="I33" s="258"/>
      <c r="J33" s="258"/>
      <c r="K33" s="258"/>
      <c r="L33" s="258"/>
      <c r="M33" s="258"/>
      <c r="N33" s="258"/>
      <c r="O33" s="258"/>
      <c r="P33" s="258"/>
      <c r="Q33" s="258"/>
      <c r="R33" s="258"/>
      <c r="S33" s="258"/>
      <c r="T33" s="258"/>
      <c r="U33" s="258"/>
      <c r="V33" s="258"/>
      <c r="W33" s="258"/>
      <c r="X33" s="258"/>
      <c r="Y33" s="258"/>
      <c r="Z33" s="258"/>
      <c r="AA33" s="258"/>
      <c r="AB33" s="258"/>
      <c r="AC33" s="258"/>
      <c r="AD33" s="258"/>
      <c r="AE33" s="258"/>
      <c r="AF33" s="258"/>
      <c r="AG33" s="258"/>
      <c r="AH33" s="258"/>
      <c r="AI33" s="258"/>
      <c r="AJ33" s="258"/>
      <c r="AK33" s="1133" t="s">
        <v>538</v>
      </c>
      <c r="AL33" s="1134"/>
      <c r="AM33" s="1134"/>
      <c r="AN33" s="1135"/>
      <c r="AO33" s="308" t="s">
        <v>523</v>
      </c>
      <c r="AP33" s="308" t="s">
        <v>523</v>
      </c>
      <c r="AQ33" s="309" t="s">
        <v>523</v>
      </c>
      <c r="AR33" s="310" t="s">
        <v>523</v>
      </c>
    </row>
    <row r="34" spans="1:46" ht="27" customHeight="1" x14ac:dyDescent="0.2">
      <c r="A34" s="262"/>
      <c r="B34" s="258"/>
      <c r="C34" s="258"/>
      <c r="D34" s="258"/>
      <c r="E34" s="258"/>
      <c r="F34" s="258"/>
      <c r="G34" s="258"/>
      <c r="H34" s="258"/>
      <c r="I34" s="258"/>
      <c r="J34" s="258"/>
      <c r="K34" s="258"/>
      <c r="L34" s="258"/>
      <c r="M34" s="258"/>
      <c r="N34" s="258"/>
      <c r="O34" s="258"/>
      <c r="P34" s="258"/>
      <c r="Q34" s="258"/>
      <c r="R34" s="258"/>
      <c r="S34" s="258"/>
      <c r="T34" s="258"/>
      <c r="U34" s="258"/>
      <c r="V34" s="258"/>
      <c r="W34" s="258"/>
      <c r="X34" s="258"/>
      <c r="Y34" s="258"/>
      <c r="Z34" s="258"/>
      <c r="AA34" s="258"/>
      <c r="AB34" s="258"/>
      <c r="AC34" s="258"/>
      <c r="AD34" s="258"/>
      <c r="AE34" s="258"/>
      <c r="AF34" s="258"/>
      <c r="AG34" s="258"/>
      <c r="AH34" s="258"/>
      <c r="AI34" s="258"/>
      <c r="AJ34" s="258"/>
      <c r="AK34" s="1133" t="s">
        <v>539</v>
      </c>
      <c r="AL34" s="1134"/>
      <c r="AM34" s="1134"/>
      <c r="AN34" s="1135"/>
      <c r="AO34" s="308" t="s">
        <v>523</v>
      </c>
      <c r="AP34" s="308" t="s">
        <v>523</v>
      </c>
      <c r="AQ34" s="309" t="s">
        <v>523</v>
      </c>
      <c r="AR34" s="310" t="s">
        <v>523</v>
      </c>
    </row>
    <row r="35" spans="1:46" ht="27" customHeight="1" x14ac:dyDescent="0.2">
      <c r="A35" s="262"/>
      <c r="B35" s="258"/>
      <c r="C35" s="258"/>
      <c r="D35" s="258"/>
      <c r="E35" s="258"/>
      <c r="F35" s="258"/>
      <c r="G35" s="258"/>
      <c r="H35" s="258"/>
      <c r="I35" s="258"/>
      <c r="J35" s="258"/>
      <c r="K35" s="258"/>
      <c r="L35" s="258"/>
      <c r="M35" s="258"/>
      <c r="N35" s="258"/>
      <c r="O35" s="258"/>
      <c r="P35" s="258"/>
      <c r="Q35" s="258"/>
      <c r="R35" s="258"/>
      <c r="S35" s="258"/>
      <c r="T35" s="258"/>
      <c r="U35" s="258"/>
      <c r="V35" s="258"/>
      <c r="W35" s="258"/>
      <c r="X35" s="258"/>
      <c r="Y35" s="258"/>
      <c r="Z35" s="258"/>
      <c r="AA35" s="258"/>
      <c r="AB35" s="258"/>
      <c r="AC35" s="258"/>
      <c r="AD35" s="258"/>
      <c r="AE35" s="258"/>
      <c r="AF35" s="258"/>
      <c r="AG35" s="258"/>
      <c r="AH35" s="258"/>
      <c r="AI35" s="258"/>
      <c r="AJ35" s="258"/>
      <c r="AK35" s="1133" t="s">
        <v>540</v>
      </c>
      <c r="AL35" s="1134"/>
      <c r="AM35" s="1134"/>
      <c r="AN35" s="1135"/>
      <c r="AO35" s="308">
        <v>240136</v>
      </c>
      <c r="AP35" s="308">
        <v>22397</v>
      </c>
      <c r="AQ35" s="309">
        <v>21887</v>
      </c>
      <c r="AR35" s="310">
        <v>2.2999999999999998</v>
      </c>
    </row>
    <row r="36" spans="1:46" ht="27" customHeight="1" x14ac:dyDescent="0.2">
      <c r="A36" s="262"/>
      <c r="B36" s="258"/>
      <c r="C36" s="258"/>
      <c r="D36" s="258"/>
      <c r="E36" s="258"/>
      <c r="F36" s="258"/>
      <c r="G36" s="258"/>
      <c r="H36" s="258"/>
      <c r="I36" s="258"/>
      <c r="J36" s="258"/>
      <c r="K36" s="258"/>
      <c r="L36" s="258"/>
      <c r="M36" s="258"/>
      <c r="N36" s="258"/>
      <c r="O36" s="258"/>
      <c r="P36" s="258"/>
      <c r="Q36" s="258"/>
      <c r="R36" s="258"/>
      <c r="S36" s="258"/>
      <c r="T36" s="258"/>
      <c r="U36" s="258"/>
      <c r="V36" s="258"/>
      <c r="W36" s="258"/>
      <c r="X36" s="258"/>
      <c r="Y36" s="258"/>
      <c r="Z36" s="258"/>
      <c r="AA36" s="258"/>
      <c r="AB36" s="258"/>
      <c r="AC36" s="258"/>
      <c r="AD36" s="258"/>
      <c r="AE36" s="258"/>
      <c r="AF36" s="258"/>
      <c r="AG36" s="258"/>
      <c r="AH36" s="258"/>
      <c r="AI36" s="258"/>
      <c r="AJ36" s="258"/>
      <c r="AK36" s="1133" t="s">
        <v>541</v>
      </c>
      <c r="AL36" s="1134"/>
      <c r="AM36" s="1134"/>
      <c r="AN36" s="1135"/>
      <c r="AO36" s="308">
        <v>40123</v>
      </c>
      <c r="AP36" s="308">
        <v>3742</v>
      </c>
      <c r="AQ36" s="309">
        <v>5351</v>
      </c>
      <c r="AR36" s="310">
        <v>-30.1</v>
      </c>
    </row>
    <row r="37" spans="1:46" ht="13.5" customHeight="1" x14ac:dyDescent="0.2">
      <c r="A37" s="262"/>
      <c r="B37" s="258"/>
      <c r="C37" s="258"/>
      <c r="D37" s="258"/>
      <c r="E37" s="258"/>
      <c r="F37" s="258"/>
      <c r="G37" s="258"/>
      <c r="H37" s="258"/>
      <c r="I37" s="258"/>
      <c r="J37" s="258"/>
      <c r="K37" s="258"/>
      <c r="L37" s="258"/>
      <c r="M37" s="258"/>
      <c r="N37" s="258"/>
      <c r="O37" s="258"/>
      <c r="P37" s="258"/>
      <c r="Q37" s="258"/>
      <c r="R37" s="258"/>
      <c r="S37" s="258"/>
      <c r="T37" s="258"/>
      <c r="U37" s="258"/>
      <c r="V37" s="258"/>
      <c r="W37" s="258"/>
      <c r="X37" s="258"/>
      <c r="Y37" s="258"/>
      <c r="Z37" s="258"/>
      <c r="AA37" s="258"/>
      <c r="AB37" s="258"/>
      <c r="AC37" s="258"/>
      <c r="AD37" s="258"/>
      <c r="AE37" s="258"/>
      <c r="AF37" s="258"/>
      <c r="AG37" s="258"/>
      <c r="AH37" s="258"/>
      <c r="AI37" s="258"/>
      <c r="AJ37" s="258"/>
      <c r="AK37" s="1133" t="s">
        <v>542</v>
      </c>
      <c r="AL37" s="1134"/>
      <c r="AM37" s="1134"/>
      <c r="AN37" s="1135"/>
      <c r="AO37" s="308" t="s">
        <v>523</v>
      </c>
      <c r="AP37" s="308" t="s">
        <v>523</v>
      </c>
      <c r="AQ37" s="309">
        <v>569</v>
      </c>
      <c r="AR37" s="310" t="s">
        <v>523</v>
      </c>
    </row>
    <row r="38" spans="1:46" ht="27" customHeight="1" x14ac:dyDescent="0.2">
      <c r="A38" s="262"/>
      <c r="B38" s="258"/>
      <c r="C38" s="258"/>
      <c r="D38" s="258"/>
      <c r="E38" s="258"/>
      <c r="F38" s="258"/>
      <c r="G38" s="258"/>
      <c r="H38" s="258"/>
      <c r="I38" s="258"/>
      <c r="J38" s="258"/>
      <c r="K38" s="258"/>
      <c r="L38" s="258"/>
      <c r="M38" s="258"/>
      <c r="N38" s="258"/>
      <c r="O38" s="258"/>
      <c r="P38" s="258"/>
      <c r="Q38" s="258"/>
      <c r="R38" s="258"/>
      <c r="S38" s="258"/>
      <c r="T38" s="258"/>
      <c r="U38" s="258"/>
      <c r="V38" s="258"/>
      <c r="W38" s="258"/>
      <c r="X38" s="258"/>
      <c r="Y38" s="258"/>
      <c r="Z38" s="258"/>
      <c r="AA38" s="258"/>
      <c r="AB38" s="258"/>
      <c r="AC38" s="258"/>
      <c r="AD38" s="258"/>
      <c r="AE38" s="258"/>
      <c r="AF38" s="258"/>
      <c r="AG38" s="258"/>
      <c r="AH38" s="258"/>
      <c r="AI38" s="258"/>
      <c r="AJ38" s="258"/>
      <c r="AK38" s="1136" t="s">
        <v>543</v>
      </c>
      <c r="AL38" s="1137"/>
      <c r="AM38" s="1137"/>
      <c r="AN38" s="1138"/>
      <c r="AO38" s="311" t="s">
        <v>523</v>
      </c>
      <c r="AP38" s="311" t="s">
        <v>523</v>
      </c>
      <c r="AQ38" s="312">
        <v>12</v>
      </c>
      <c r="AR38" s="300" t="s">
        <v>523</v>
      </c>
      <c r="AS38" s="307"/>
    </row>
    <row r="39" spans="1:46" ht="13.2" x14ac:dyDescent="0.2">
      <c r="A39" s="262"/>
      <c r="B39" s="258"/>
      <c r="C39" s="258"/>
      <c r="D39" s="258"/>
      <c r="E39" s="258"/>
      <c r="F39" s="258"/>
      <c r="G39" s="258"/>
      <c r="H39" s="258"/>
      <c r="I39" s="258"/>
      <c r="J39" s="258"/>
      <c r="K39" s="258"/>
      <c r="L39" s="258"/>
      <c r="M39" s="258"/>
      <c r="N39" s="258"/>
      <c r="O39" s="258"/>
      <c r="P39" s="258"/>
      <c r="Q39" s="258"/>
      <c r="R39" s="258"/>
      <c r="S39" s="258"/>
      <c r="T39" s="258"/>
      <c r="U39" s="258"/>
      <c r="V39" s="258"/>
      <c r="W39" s="258"/>
      <c r="X39" s="258"/>
      <c r="Y39" s="258"/>
      <c r="Z39" s="258"/>
      <c r="AA39" s="258"/>
      <c r="AB39" s="258"/>
      <c r="AC39" s="258"/>
      <c r="AD39" s="258"/>
      <c r="AE39" s="258"/>
      <c r="AF39" s="258"/>
      <c r="AG39" s="258"/>
      <c r="AH39" s="258"/>
      <c r="AI39" s="258"/>
      <c r="AJ39" s="258"/>
      <c r="AK39" s="1136" t="s">
        <v>544</v>
      </c>
      <c r="AL39" s="1137"/>
      <c r="AM39" s="1137"/>
      <c r="AN39" s="1138"/>
      <c r="AO39" s="308">
        <v>-846</v>
      </c>
      <c r="AP39" s="308">
        <v>-79</v>
      </c>
      <c r="AQ39" s="309">
        <v>-1532</v>
      </c>
      <c r="AR39" s="310">
        <v>-94.8</v>
      </c>
      <c r="AS39" s="307"/>
    </row>
    <row r="40" spans="1:46" ht="27" customHeight="1" x14ac:dyDescent="0.2">
      <c r="A40" s="262"/>
      <c r="B40" s="258"/>
      <c r="C40" s="258"/>
      <c r="D40" s="258"/>
      <c r="E40" s="258"/>
      <c r="F40" s="258"/>
      <c r="G40" s="258"/>
      <c r="H40" s="258"/>
      <c r="I40" s="258"/>
      <c r="J40" s="258"/>
      <c r="K40" s="258"/>
      <c r="L40" s="258"/>
      <c r="M40" s="258"/>
      <c r="N40" s="258"/>
      <c r="O40" s="258"/>
      <c r="P40" s="258"/>
      <c r="Q40" s="258"/>
      <c r="R40" s="258"/>
      <c r="S40" s="258"/>
      <c r="T40" s="258"/>
      <c r="U40" s="258"/>
      <c r="V40" s="258"/>
      <c r="W40" s="258"/>
      <c r="X40" s="258"/>
      <c r="Y40" s="258"/>
      <c r="Z40" s="258"/>
      <c r="AA40" s="258"/>
      <c r="AB40" s="258"/>
      <c r="AC40" s="258"/>
      <c r="AD40" s="258"/>
      <c r="AE40" s="258"/>
      <c r="AF40" s="258"/>
      <c r="AG40" s="258"/>
      <c r="AH40" s="258"/>
      <c r="AI40" s="258"/>
      <c r="AJ40" s="258"/>
      <c r="AK40" s="1133" t="s">
        <v>545</v>
      </c>
      <c r="AL40" s="1134"/>
      <c r="AM40" s="1134"/>
      <c r="AN40" s="1135"/>
      <c r="AO40" s="308">
        <v>-407209</v>
      </c>
      <c r="AP40" s="308">
        <v>-37979</v>
      </c>
      <c r="AQ40" s="309">
        <v>-57744</v>
      </c>
      <c r="AR40" s="310">
        <v>-34.200000000000003</v>
      </c>
      <c r="AS40" s="307"/>
    </row>
    <row r="41" spans="1:46" ht="13.2" x14ac:dyDescent="0.2">
      <c r="A41" s="262"/>
      <c r="B41" s="258"/>
      <c r="C41" s="258"/>
      <c r="D41" s="258"/>
      <c r="E41" s="258"/>
      <c r="F41" s="258"/>
      <c r="G41" s="258"/>
      <c r="H41" s="258"/>
      <c r="I41" s="258"/>
      <c r="J41" s="258"/>
      <c r="K41" s="258"/>
      <c r="L41" s="258"/>
      <c r="M41" s="258"/>
      <c r="N41" s="258"/>
      <c r="O41" s="258"/>
      <c r="P41" s="258"/>
      <c r="Q41" s="258"/>
      <c r="R41" s="258"/>
      <c r="S41" s="258"/>
      <c r="T41" s="258"/>
      <c r="U41" s="258"/>
      <c r="V41" s="258"/>
      <c r="W41" s="258"/>
      <c r="X41" s="258"/>
      <c r="Y41" s="258"/>
      <c r="Z41" s="258"/>
      <c r="AA41" s="258"/>
      <c r="AB41" s="258"/>
      <c r="AC41" s="258"/>
      <c r="AD41" s="258"/>
      <c r="AE41" s="258"/>
      <c r="AF41" s="258"/>
      <c r="AG41" s="258"/>
      <c r="AH41" s="258"/>
      <c r="AI41" s="258"/>
      <c r="AJ41" s="258"/>
      <c r="AK41" s="1139" t="s">
        <v>305</v>
      </c>
      <c r="AL41" s="1140"/>
      <c r="AM41" s="1140"/>
      <c r="AN41" s="1141"/>
      <c r="AO41" s="308">
        <v>367126</v>
      </c>
      <c r="AP41" s="308">
        <v>34240</v>
      </c>
      <c r="AQ41" s="309">
        <v>29170</v>
      </c>
      <c r="AR41" s="310">
        <v>17.399999999999999</v>
      </c>
      <c r="AS41" s="307"/>
    </row>
    <row r="42" spans="1:46" ht="13.2" x14ac:dyDescent="0.2">
      <c r="A42" s="262"/>
      <c r="B42" s="258"/>
      <c r="C42" s="258"/>
      <c r="D42" s="258"/>
      <c r="E42" s="258"/>
      <c r="F42" s="258"/>
      <c r="G42" s="258"/>
      <c r="H42" s="258"/>
      <c r="I42" s="258"/>
      <c r="J42" s="258"/>
      <c r="K42" s="258"/>
      <c r="L42" s="258"/>
      <c r="M42" s="258"/>
      <c r="N42" s="258"/>
      <c r="O42" s="258"/>
      <c r="P42" s="258"/>
      <c r="Q42" s="258"/>
      <c r="R42" s="258"/>
      <c r="S42" s="258"/>
      <c r="T42" s="258"/>
      <c r="U42" s="258"/>
      <c r="V42" s="258"/>
      <c r="W42" s="258"/>
      <c r="X42" s="258"/>
      <c r="Y42" s="258"/>
      <c r="Z42" s="258"/>
      <c r="AA42" s="258"/>
      <c r="AB42" s="258"/>
      <c r="AC42" s="258"/>
      <c r="AD42" s="258"/>
      <c r="AE42" s="258"/>
      <c r="AF42" s="258"/>
      <c r="AG42" s="258"/>
      <c r="AH42" s="258"/>
      <c r="AI42" s="258"/>
      <c r="AJ42" s="258"/>
      <c r="AK42" s="313" t="s">
        <v>546</v>
      </c>
      <c r="AL42" s="258"/>
      <c r="AM42" s="258"/>
      <c r="AN42" s="258"/>
      <c r="AO42" s="258"/>
      <c r="AP42" s="258"/>
      <c r="AQ42" s="284"/>
      <c r="AR42" s="284"/>
      <c r="AS42" s="307"/>
    </row>
    <row r="43" spans="1:46" ht="13.2" x14ac:dyDescent="0.2">
      <c r="A43" s="262"/>
      <c r="B43" s="258"/>
      <c r="C43" s="258"/>
      <c r="D43" s="258"/>
      <c r="E43" s="258"/>
      <c r="F43" s="258"/>
      <c r="G43" s="258"/>
      <c r="H43" s="258"/>
      <c r="I43" s="258"/>
      <c r="J43" s="258"/>
      <c r="K43" s="258"/>
      <c r="L43" s="258"/>
      <c r="M43" s="258"/>
      <c r="N43" s="258"/>
      <c r="O43" s="258"/>
      <c r="P43" s="258"/>
      <c r="Q43" s="258"/>
      <c r="R43" s="258"/>
      <c r="S43" s="258"/>
      <c r="T43" s="258"/>
      <c r="U43" s="258"/>
      <c r="V43" s="258"/>
      <c r="W43" s="258"/>
      <c r="X43" s="258"/>
      <c r="Y43" s="258"/>
      <c r="Z43" s="258"/>
      <c r="AA43" s="258"/>
      <c r="AB43" s="258"/>
      <c r="AC43" s="258"/>
      <c r="AD43" s="258"/>
      <c r="AE43" s="258"/>
      <c r="AF43" s="258"/>
      <c r="AG43" s="258"/>
      <c r="AH43" s="258"/>
      <c r="AI43" s="258"/>
      <c r="AJ43" s="258"/>
      <c r="AK43" s="258"/>
      <c r="AL43" s="258"/>
      <c r="AM43" s="258"/>
      <c r="AN43" s="258"/>
      <c r="AO43" s="258"/>
      <c r="AP43" s="314"/>
      <c r="AQ43" s="284"/>
      <c r="AR43" s="258"/>
      <c r="AS43" s="307"/>
    </row>
    <row r="44" spans="1:46" ht="13.2" x14ac:dyDescent="0.2">
      <c r="A44" s="262"/>
      <c r="B44" s="258"/>
      <c r="C44" s="258"/>
      <c r="D44" s="258"/>
      <c r="E44" s="258"/>
      <c r="F44" s="258"/>
      <c r="G44" s="258"/>
      <c r="H44" s="258"/>
      <c r="I44" s="258"/>
      <c r="J44" s="258"/>
      <c r="K44" s="258"/>
      <c r="L44" s="258"/>
      <c r="M44" s="258"/>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8"/>
      <c r="AN44" s="258"/>
      <c r="AO44" s="258"/>
      <c r="AP44" s="258"/>
      <c r="AQ44" s="284"/>
      <c r="AR44" s="258"/>
    </row>
    <row r="45" spans="1:46" ht="13.2" x14ac:dyDescent="0.2">
      <c r="A45" s="260"/>
      <c r="B45" s="260"/>
      <c r="C45" s="260"/>
      <c r="D45" s="260"/>
      <c r="E45" s="260"/>
      <c r="F45" s="260"/>
      <c r="G45" s="260"/>
      <c r="H45" s="260"/>
      <c r="I45" s="260"/>
      <c r="J45" s="260"/>
      <c r="K45" s="260"/>
      <c r="L45" s="260"/>
      <c r="M45" s="260"/>
      <c r="N45" s="260"/>
      <c r="O45" s="260"/>
      <c r="P45" s="260"/>
      <c r="Q45" s="260"/>
      <c r="R45" s="260"/>
      <c r="S45" s="260"/>
      <c r="T45" s="260"/>
      <c r="U45" s="260"/>
      <c r="V45" s="260"/>
      <c r="W45" s="260"/>
      <c r="X45" s="260"/>
      <c r="Y45" s="260"/>
      <c r="Z45" s="260"/>
      <c r="AA45" s="260"/>
      <c r="AB45" s="260"/>
      <c r="AC45" s="260"/>
      <c r="AD45" s="260"/>
      <c r="AE45" s="260"/>
      <c r="AF45" s="260"/>
      <c r="AG45" s="260"/>
      <c r="AH45" s="260"/>
      <c r="AI45" s="260"/>
      <c r="AJ45" s="260"/>
      <c r="AK45" s="260"/>
      <c r="AL45" s="260"/>
      <c r="AM45" s="260"/>
      <c r="AN45" s="260"/>
      <c r="AO45" s="260"/>
      <c r="AP45" s="260"/>
      <c r="AQ45" s="315"/>
      <c r="AR45" s="260"/>
      <c r="AS45" s="260"/>
      <c r="AT45" s="258"/>
    </row>
    <row r="46" spans="1:46" ht="13.2" x14ac:dyDescent="0.2">
      <c r="A46" s="316"/>
      <c r="B46" s="316"/>
      <c r="C46" s="316"/>
      <c r="D46" s="316"/>
      <c r="E46" s="316"/>
      <c r="F46" s="316"/>
      <c r="G46" s="316"/>
      <c r="H46" s="316"/>
      <c r="I46" s="316"/>
      <c r="J46" s="316"/>
      <c r="K46" s="316"/>
      <c r="L46" s="316"/>
      <c r="M46" s="316"/>
      <c r="N46" s="316"/>
      <c r="O46" s="316"/>
      <c r="P46" s="316"/>
      <c r="Q46" s="316"/>
      <c r="R46" s="316"/>
      <c r="S46" s="316"/>
      <c r="T46" s="316"/>
      <c r="U46" s="316"/>
      <c r="V46" s="316"/>
      <c r="W46" s="316"/>
      <c r="X46" s="316"/>
      <c r="Y46" s="316"/>
      <c r="Z46" s="316"/>
      <c r="AA46" s="316"/>
      <c r="AB46" s="316"/>
      <c r="AC46" s="316"/>
      <c r="AD46" s="316"/>
      <c r="AE46" s="316"/>
      <c r="AF46" s="316"/>
      <c r="AG46" s="316"/>
      <c r="AH46" s="316"/>
      <c r="AI46" s="316"/>
      <c r="AJ46" s="316"/>
      <c r="AK46" s="316"/>
      <c r="AL46" s="316"/>
      <c r="AM46" s="316"/>
      <c r="AN46" s="316"/>
      <c r="AO46" s="316"/>
      <c r="AP46" s="316"/>
      <c r="AQ46" s="316"/>
      <c r="AR46" s="316"/>
      <c r="AS46" s="316"/>
      <c r="AT46" s="258"/>
    </row>
    <row r="47" spans="1:46" ht="17.25" customHeight="1" x14ac:dyDescent="0.2">
      <c r="A47" s="317" t="s">
        <v>547</v>
      </c>
      <c r="B47" s="258"/>
      <c r="C47" s="258"/>
      <c r="D47" s="258"/>
      <c r="E47" s="258"/>
      <c r="F47" s="258"/>
      <c r="G47" s="258"/>
      <c r="H47" s="258"/>
      <c r="I47" s="258"/>
      <c r="J47" s="258"/>
      <c r="K47" s="258"/>
      <c r="L47" s="258"/>
      <c r="M47" s="258"/>
      <c r="N47" s="258"/>
      <c r="O47" s="258"/>
      <c r="P47" s="258"/>
      <c r="Q47" s="258"/>
      <c r="R47" s="258"/>
      <c r="S47" s="258"/>
      <c r="T47" s="258"/>
      <c r="U47" s="258"/>
      <c r="V47" s="258"/>
      <c r="W47" s="258"/>
      <c r="X47" s="258"/>
      <c r="Y47" s="258"/>
      <c r="Z47" s="258"/>
      <c r="AA47" s="258"/>
      <c r="AB47" s="258"/>
      <c r="AC47" s="258"/>
      <c r="AD47" s="258"/>
      <c r="AE47" s="258"/>
      <c r="AF47" s="258"/>
      <c r="AG47" s="258"/>
      <c r="AH47" s="258"/>
      <c r="AI47" s="258"/>
      <c r="AJ47" s="258"/>
      <c r="AK47" s="258"/>
      <c r="AL47" s="258"/>
      <c r="AM47" s="258"/>
      <c r="AN47" s="258"/>
      <c r="AO47" s="258"/>
      <c r="AP47" s="258"/>
      <c r="AQ47" s="258"/>
      <c r="AR47" s="258"/>
    </row>
    <row r="48" spans="1:46" ht="13.2" x14ac:dyDescent="0.2">
      <c r="A48" s="262"/>
      <c r="B48" s="258"/>
      <c r="C48" s="258"/>
      <c r="D48" s="258"/>
      <c r="E48" s="258"/>
      <c r="F48" s="258"/>
      <c r="G48" s="258"/>
      <c r="H48" s="258"/>
      <c r="I48" s="258"/>
      <c r="J48" s="258"/>
      <c r="K48" s="258"/>
      <c r="L48" s="258"/>
      <c r="M48" s="258"/>
      <c r="N48" s="258"/>
      <c r="O48" s="258"/>
      <c r="P48" s="258"/>
      <c r="Q48" s="258"/>
      <c r="R48" s="258"/>
      <c r="S48" s="258"/>
      <c r="T48" s="258"/>
      <c r="U48" s="258"/>
      <c r="V48" s="258"/>
      <c r="W48" s="258"/>
      <c r="X48" s="258"/>
      <c r="Y48" s="258"/>
      <c r="Z48" s="258"/>
      <c r="AA48" s="258"/>
      <c r="AB48" s="258"/>
      <c r="AC48" s="258"/>
      <c r="AD48" s="258"/>
      <c r="AE48" s="258"/>
      <c r="AF48" s="258"/>
      <c r="AG48" s="258"/>
      <c r="AH48" s="258"/>
      <c r="AI48" s="258"/>
      <c r="AJ48" s="258"/>
      <c r="AK48" s="318" t="s">
        <v>548</v>
      </c>
      <c r="AL48" s="318"/>
      <c r="AM48" s="318"/>
      <c r="AN48" s="318"/>
      <c r="AO48" s="318"/>
      <c r="AP48" s="318"/>
      <c r="AQ48" s="319"/>
      <c r="AR48" s="318"/>
    </row>
    <row r="49" spans="1:44" ht="13.5" customHeight="1" x14ac:dyDescent="0.2">
      <c r="A49" s="262"/>
      <c r="B49" s="258"/>
      <c r="C49" s="258"/>
      <c r="D49" s="258"/>
      <c r="E49" s="258"/>
      <c r="F49" s="258"/>
      <c r="G49" s="258"/>
      <c r="H49" s="258"/>
      <c r="I49" s="258"/>
      <c r="J49" s="258"/>
      <c r="K49" s="258"/>
      <c r="L49" s="258"/>
      <c r="M49" s="258"/>
      <c r="N49" s="258"/>
      <c r="O49" s="258"/>
      <c r="P49" s="258"/>
      <c r="Q49" s="258"/>
      <c r="R49" s="258"/>
      <c r="S49" s="258"/>
      <c r="T49" s="258"/>
      <c r="U49" s="258"/>
      <c r="V49" s="258"/>
      <c r="W49" s="258"/>
      <c r="X49" s="258"/>
      <c r="Y49" s="258"/>
      <c r="Z49" s="258"/>
      <c r="AA49" s="258"/>
      <c r="AB49" s="258"/>
      <c r="AC49" s="258"/>
      <c r="AD49" s="258"/>
      <c r="AE49" s="258"/>
      <c r="AF49" s="258"/>
      <c r="AG49" s="258"/>
      <c r="AH49" s="258"/>
      <c r="AI49" s="258"/>
      <c r="AJ49" s="258"/>
      <c r="AK49" s="320"/>
      <c r="AL49" s="321"/>
      <c r="AM49" s="1128" t="s">
        <v>515</v>
      </c>
      <c r="AN49" s="1130" t="s">
        <v>549</v>
      </c>
      <c r="AO49" s="1131"/>
      <c r="AP49" s="1131"/>
      <c r="AQ49" s="1131"/>
      <c r="AR49" s="1132"/>
    </row>
    <row r="50" spans="1:44" ht="13.2" x14ac:dyDescent="0.2">
      <c r="A50" s="262"/>
      <c r="B50" s="258"/>
      <c r="C50" s="258"/>
      <c r="D50" s="258"/>
      <c r="E50" s="258"/>
      <c r="F50" s="258"/>
      <c r="G50" s="258"/>
      <c r="H50" s="258"/>
      <c r="I50" s="258"/>
      <c r="J50" s="258"/>
      <c r="K50" s="258"/>
      <c r="L50" s="258"/>
      <c r="M50" s="258"/>
      <c r="N50" s="258"/>
      <c r="O50" s="258"/>
      <c r="P50" s="258"/>
      <c r="Q50" s="258"/>
      <c r="R50" s="258"/>
      <c r="S50" s="258"/>
      <c r="T50" s="258"/>
      <c r="U50" s="258"/>
      <c r="V50" s="258"/>
      <c r="W50" s="258"/>
      <c r="X50" s="258"/>
      <c r="Y50" s="258"/>
      <c r="Z50" s="258"/>
      <c r="AA50" s="258"/>
      <c r="AB50" s="258"/>
      <c r="AC50" s="258"/>
      <c r="AD50" s="258"/>
      <c r="AE50" s="258"/>
      <c r="AF50" s="258"/>
      <c r="AG50" s="258"/>
      <c r="AH50" s="258"/>
      <c r="AI50" s="258"/>
      <c r="AJ50" s="258"/>
      <c r="AK50" s="322"/>
      <c r="AL50" s="323"/>
      <c r="AM50" s="1129"/>
      <c r="AN50" s="324" t="s">
        <v>550</v>
      </c>
      <c r="AO50" s="325" t="s">
        <v>551</v>
      </c>
      <c r="AP50" s="326" t="s">
        <v>552</v>
      </c>
      <c r="AQ50" s="327" t="s">
        <v>553</v>
      </c>
      <c r="AR50" s="328" t="s">
        <v>554</v>
      </c>
    </row>
    <row r="51" spans="1:44" ht="13.2" x14ac:dyDescent="0.2">
      <c r="A51" s="262"/>
      <c r="B51" s="258"/>
      <c r="C51" s="258"/>
      <c r="D51" s="258"/>
      <c r="E51" s="258"/>
      <c r="F51" s="258"/>
      <c r="G51" s="258"/>
      <c r="H51" s="258"/>
      <c r="I51" s="258"/>
      <c r="J51" s="258"/>
      <c r="K51" s="258"/>
      <c r="L51" s="258"/>
      <c r="M51" s="258"/>
      <c r="N51" s="258"/>
      <c r="O51" s="258"/>
      <c r="P51" s="258"/>
      <c r="Q51" s="258"/>
      <c r="R51" s="258"/>
      <c r="S51" s="258"/>
      <c r="T51" s="258"/>
      <c r="U51" s="258"/>
      <c r="V51" s="258"/>
      <c r="W51" s="258"/>
      <c r="X51" s="258"/>
      <c r="Y51" s="258"/>
      <c r="Z51" s="258"/>
      <c r="AA51" s="258"/>
      <c r="AB51" s="258"/>
      <c r="AC51" s="258"/>
      <c r="AD51" s="258"/>
      <c r="AE51" s="258"/>
      <c r="AF51" s="258"/>
      <c r="AG51" s="258"/>
      <c r="AH51" s="258"/>
      <c r="AI51" s="258"/>
      <c r="AJ51" s="258"/>
      <c r="AK51" s="320" t="s">
        <v>555</v>
      </c>
      <c r="AL51" s="321"/>
      <c r="AM51" s="329">
        <v>171102</v>
      </c>
      <c r="AN51" s="330">
        <v>15181</v>
      </c>
      <c r="AO51" s="331">
        <v>-65</v>
      </c>
      <c r="AP51" s="332">
        <v>108252</v>
      </c>
      <c r="AQ51" s="333">
        <v>30.4</v>
      </c>
      <c r="AR51" s="334">
        <v>-95.4</v>
      </c>
    </row>
    <row r="52" spans="1:44" ht="13.2" x14ac:dyDescent="0.2">
      <c r="A52" s="262"/>
      <c r="B52" s="258"/>
      <c r="C52" s="258"/>
      <c r="D52" s="258"/>
      <c r="E52" s="258"/>
      <c r="F52" s="258"/>
      <c r="G52" s="258"/>
      <c r="H52" s="258"/>
      <c r="I52" s="258"/>
      <c r="J52" s="258"/>
      <c r="K52" s="258"/>
      <c r="L52" s="258"/>
      <c r="M52" s="258"/>
      <c r="N52" s="258"/>
      <c r="O52" s="258"/>
      <c r="P52" s="258"/>
      <c r="Q52" s="258"/>
      <c r="R52" s="258"/>
      <c r="S52" s="258"/>
      <c r="T52" s="258"/>
      <c r="U52" s="258"/>
      <c r="V52" s="258"/>
      <c r="W52" s="258"/>
      <c r="X52" s="258"/>
      <c r="Y52" s="258"/>
      <c r="Z52" s="258"/>
      <c r="AA52" s="258"/>
      <c r="AB52" s="258"/>
      <c r="AC52" s="258"/>
      <c r="AD52" s="258"/>
      <c r="AE52" s="258"/>
      <c r="AF52" s="258"/>
      <c r="AG52" s="258"/>
      <c r="AH52" s="258"/>
      <c r="AI52" s="258"/>
      <c r="AJ52" s="258"/>
      <c r="AK52" s="335"/>
      <c r="AL52" s="336" t="s">
        <v>556</v>
      </c>
      <c r="AM52" s="337">
        <v>117369</v>
      </c>
      <c r="AN52" s="338">
        <v>10413</v>
      </c>
      <c r="AO52" s="339">
        <v>-28.9</v>
      </c>
      <c r="AP52" s="340">
        <v>50321</v>
      </c>
      <c r="AQ52" s="341">
        <v>7.6</v>
      </c>
      <c r="AR52" s="342">
        <v>-36.5</v>
      </c>
    </row>
    <row r="53" spans="1:44" ht="13.2" x14ac:dyDescent="0.2">
      <c r="A53" s="262"/>
      <c r="B53" s="258"/>
      <c r="C53" s="258"/>
      <c r="D53" s="258"/>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c r="AJ53" s="258"/>
      <c r="AK53" s="320" t="s">
        <v>557</v>
      </c>
      <c r="AL53" s="321"/>
      <c r="AM53" s="329">
        <v>867511</v>
      </c>
      <c r="AN53" s="330">
        <v>77616</v>
      </c>
      <c r="AO53" s="331">
        <v>411.3</v>
      </c>
      <c r="AP53" s="332">
        <v>93492</v>
      </c>
      <c r="AQ53" s="333">
        <v>-13.6</v>
      </c>
      <c r="AR53" s="334">
        <v>424.9</v>
      </c>
    </row>
    <row r="54" spans="1:44" ht="13.2" x14ac:dyDescent="0.2">
      <c r="A54" s="262"/>
      <c r="B54" s="258"/>
      <c r="C54" s="258"/>
      <c r="D54" s="258"/>
      <c r="E54" s="258"/>
      <c r="F54" s="258"/>
      <c r="G54" s="258"/>
      <c r="H54" s="258"/>
      <c r="I54" s="258"/>
      <c r="J54" s="258"/>
      <c r="K54" s="258"/>
      <c r="L54" s="258"/>
      <c r="M54" s="258"/>
      <c r="N54" s="258"/>
      <c r="O54" s="258"/>
      <c r="P54" s="258"/>
      <c r="Q54" s="258"/>
      <c r="R54" s="258"/>
      <c r="S54" s="258"/>
      <c r="T54" s="258"/>
      <c r="U54" s="258"/>
      <c r="V54" s="258"/>
      <c r="W54" s="258"/>
      <c r="X54" s="258"/>
      <c r="Y54" s="258"/>
      <c r="Z54" s="258"/>
      <c r="AA54" s="258"/>
      <c r="AB54" s="258"/>
      <c r="AC54" s="258"/>
      <c r="AD54" s="258"/>
      <c r="AE54" s="258"/>
      <c r="AF54" s="258"/>
      <c r="AG54" s="258"/>
      <c r="AH54" s="258"/>
      <c r="AI54" s="258"/>
      <c r="AJ54" s="258"/>
      <c r="AK54" s="335"/>
      <c r="AL54" s="336" t="s">
        <v>556</v>
      </c>
      <c r="AM54" s="337">
        <v>503984</v>
      </c>
      <c r="AN54" s="338">
        <v>45091</v>
      </c>
      <c r="AO54" s="339">
        <v>333</v>
      </c>
      <c r="AP54" s="340">
        <v>53316</v>
      </c>
      <c r="AQ54" s="341">
        <v>6</v>
      </c>
      <c r="AR54" s="342">
        <v>327</v>
      </c>
    </row>
    <row r="55" spans="1:44" ht="13.2" x14ac:dyDescent="0.2">
      <c r="A55" s="262"/>
      <c r="B55" s="258"/>
      <c r="C55" s="258"/>
      <c r="D55" s="258"/>
      <c r="E55" s="258"/>
      <c r="F55" s="258"/>
      <c r="G55" s="258"/>
      <c r="H55" s="258"/>
      <c r="I55" s="258"/>
      <c r="J55" s="258"/>
      <c r="K55" s="258"/>
      <c r="L55" s="258"/>
      <c r="M55" s="258"/>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320" t="s">
        <v>558</v>
      </c>
      <c r="AL55" s="321"/>
      <c r="AM55" s="329">
        <v>252849</v>
      </c>
      <c r="AN55" s="330">
        <v>22951</v>
      </c>
      <c r="AO55" s="331">
        <v>-70.400000000000006</v>
      </c>
      <c r="AP55" s="332">
        <v>94796</v>
      </c>
      <c r="AQ55" s="333">
        <v>1.4</v>
      </c>
      <c r="AR55" s="334">
        <v>-71.8</v>
      </c>
    </row>
    <row r="56" spans="1:44" ht="13.2" x14ac:dyDescent="0.2">
      <c r="A56" s="262"/>
      <c r="B56" s="258"/>
      <c r="C56" s="258"/>
      <c r="D56" s="258"/>
      <c r="E56" s="258"/>
      <c r="F56" s="258"/>
      <c r="G56" s="258"/>
      <c r="H56" s="258"/>
      <c r="I56" s="258"/>
      <c r="J56" s="258"/>
      <c r="K56" s="258"/>
      <c r="L56" s="258"/>
      <c r="M56" s="258"/>
      <c r="N56" s="258"/>
      <c r="O56" s="258"/>
      <c r="P56" s="258"/>
      <c r="Q56" s="258"/>
      <c r="R56" s="258"/>
      <c r="S56" s="258"/>
      <c r="T56" s="258"/>
      <c r="U56" s="258"/>
      <c r="V56" s="258"/>
      <c r="W56" s="258"/>
      <c r="X56" s="258"/>
      <c r="Y56" s="258"/>
      <c r="Z56" s="258"/>
      <c r="AA56" s="258"/>
      <c r="AB56" s="258"/>
      <c r="AC56" s="258"/>
      <c r="AD56" s="258"/>
      <c r="AE56" s="258"/>
      <c r="AF56" s="258"/>
      <c r="AG56" s="258"/>
      <c r="AH56" s="258"/>
      <c r="AI56" s="258"/>
      <c r="AJ56" s="258"/>
      <c r="AK56" s="335"/>
      <c r="AL56" s="336" t="s">
        <v>556</v>
      </c>
      <c r="AM56" s="337">
        <v>97322</v>
      </c>
      <c r="AN56" s="338">
        <v>8834</v>
      </c>
      <c r="AO56" s="339">
        <v>-80.400000000000006</v>
      </c>
      <c r="AP56" s="340">
        <v>55781</v>
      </c>
      <c r="AQ56" s="341">
        <v>4.5999999999999996</v>
      </c>
      <c r="AR56" s="342">
        <v>-85</v>
      </c>
    </row>
    <row r="57" spans="1:44" ht="13.2" x14ac:dyDescent="0.2">
      <c r="A57" s="262"/>
      <c r="B57" s="258"/>
      <c r="C57" s="258"/>
      <c r="D57" s="258"/>
      <c r="E57" s="258"/>
      <c r="F57" s="258"/>
      <c r="G57" s="258"/>
      <c r="H57" s="258"/>
      <c r="I57" s="258"/>
      <c r="J57" s="258"/>
      <c r="K57" s="258"/>
      <c r="L57" s="258"/>
      <c r="M57" s="258"/>
      <c r="N57" s="258"/>
      <c r="O57" s="258"/>
      <c r="P57" s="258"/>
      <c r="Q57" s="258"/>
      <c r="R57" s="258"/>
      <c r="S57" s="258"/>
      <c r="T57" s="258"/>
      <c r="U57" s="258"/>
      <c r="V57" s="258"/>
      <c r="W57" s="258"/>
      <c r="X57" s="258"/>
      <c r="Y57" s="258"/>
      <c r="Z57" s="258"/>
      <c r="AA57" s="258"/>
      <c r="AB57" s="258"/>
      <c r="AC57" s="258"/>
      <c r="AD57" s="258"/>
      <c r="AE57" s="258"/>
      <c r="AF57" s="258"/>
      <c r="AG57" s="258"/>
      <c r="AH57" s="258"/>
      <c r="AI57" s="258"/>
      <c r="AJ57" s="258"/>
      <c r="AK57" s="320" t="s">
        <v>559</v>
      </c>
      <c r="AL57" s="321"/>
      <c r="AM57" s="329">
        <v>157635</v>
      </c>
      <c r="AN57" s="330">
        <v>14466</v>
      </c>
      <c r="AO57" s="331">
        <v>-37</v>
      </c>
      <c r="AP57" s="332">
        <v>85942</v>
      </c>
      <c r="AQ57" s="333">
        <v>-9.3000000000000007</v>
      </c>
      <c r="AR57" s="334">
        <v>-27.7</v>
      </c>
    </row>
    <row r="58" spans="1:44" ht="13.2" x14ac:dyDescent="0.2">
      <c r="A58" s="262"/>
      <c r="B58" s="258"/>
      <c r="C58" s="258"/>
      <c r="D58" s="258"/>
      <c r="E58" s="258"/>
      <c r="F58" s="258"/>
      <c r="G58" s="258"/>
      <c r="H58" s="258"/>
      <c r="I58" s="258"/>
      <c r="J58" s="258"/>
      <c r="K58" s="258"/>
      <c r="L58" s="258"/>
      <c r="M58" s="258"/>
      <c r="N58" s="258"/>
      <c r="O58" s="258"/>
      <c r="P58" s="258"/>
      <c r="Q58" s="258"/>
      <c r="R58" s="258"/>
      <c r="S58" s="258"/>
      <c r="T58" s="258"/>
      <c r="U58" s="258"/>
      <c r="V58" s="258"/>
      <c r="W58" s="258"/>
      <c r="X58" s="258"/>
      <c r="Y58" s="258"/>
      <c r="Z58" s="258"/>
      <c r="AA58" s="258"/>
      <c r="AB58" s="258"/>
      <c r="AC58" s="258"/>
      <c r="AD58" s="258"/>
      <c r="AE58" s="258"/>
      <c r="AF58" s="258"/>
      <c r="AG58" s="258"/>
      <c r="AH58" s="258"/>
      <c r="AI58" s="258"/>
      <c r="AJ58" s="258"/>
      <c r="AK58" s="335"/>
      <c r="AL58" s="336" t="s">
        <v>556</v>
      </c>
      <c r="AM58" s="337">
        <v>73992</v>
      </c>
      <c r="AN58" s="338">
        <v>6790</v>
      </c>
      <c r="AO58" s="339">
        <v>-23.1</v>
      </c>
      <c r="AP58" s="340">
        <v>48630</v>
      </c>
      <c r="AQ58" s="341">
        <v>-12.8</v>
      </c>
      <c r="AR58" s="342">
        <v>-10.3</v>
      </c>
    </row>
    <row r="59" spans="1:44" ht="13.2" x14ac:dyDescent="0.2">
      <c r="A59" s="262"/>
      <c r="B59" s="258"/>
      <c r="C59" s="258"/>
      <c r="D59" s="258"/>
      <c r="E59" s="258"/>
      <c r="F59" s="258"/>
      <c r="G59" s="258"/>
      <c r="H59" s="258"/>
      <c r="I59" s="258"/>
      <c r="J59" s="258"/>
      <c r="K59" s="258"/>
      <c r="L59" s="258"/>
      <c r="M59" s="258"/>
      <c r="N59" s="258"/>
      <c r="O59" s="258"/>
      <c r="P59" s="258"/>
      <c r="Q59" s="258"/>
      <c r="R59" s="258"/>
      <c r="S59" s="258"/>
      <c r="T59" s="258"/>
      <c r="U59" s="258"/>
      <c r="V59" s="258"/>
      <c r="W59" s="258"/>
      <c r="X59" s="258"/>
      <c r="Y59" s="258"/>
      <c r="Z59" s="258"/>
      <c r="AA59" s="258"/>
      <c r="AB59" s="258"/>
      <c r="AC59" s="258"/>
      <c r="AD59" s="258"/>
      <c r="AE59" s="258"/>
      <c r="AF59" s="258"/>
      <c r="AG59" s="258"/>
      <c r="AH59" s="258"/>
      <c r="AI59" s="258"/>
      <c r="AJ59" s="258"/>
      <c r="AK59" s="320" t="s">
        <v>560</v>
      </c>
      <c r="AL59" s="321"/>
      <c r="AM59" s="329">
        <v>258740</v>
      </c>
      <c r="AN59" s="330">
        <v>24132</v>
      </c>
      <c r="AO59" s="331">
        <v>66.8</v>
      </c>
      <c r="AP59" s="332">
        <v>95007</v>
      </c>
      <c r="AQ59" s="333">
        <v>10.5</v>
      </c>
      <c r="AR59" s="334">
        <v>56.3</v>
      </c>
    </row>
    <row r="60" spans="1:44" ht="13.2" x14ac:dyDescent="0.2">
      <c r="A60" s="262"/>
      <c r="B60" s="258"/>
      <c r="C60" s="258"/>
      <c r="D60" s="258"/>
      <c r="E60" s="258"/>
      <c r="F60" s="258"/>
      <c r="G60" s="258"/>
      <c r="H60" s="258"/>
      <c r="I60" s="258"/>
      <c r="J60" s="258"/>
      <c r="K60" s="258"/>
      <c r="L60" s="258"/>
      <c r="M60" s="258"/>
      <c r="N60" s="258"/>
      <c r="O60" s="258"/>
      <c r="P60" s="258"/>
      <c r="Q60" s="258"/>
      <c r="R60" s="258"/>
      <c r="S60" s="258"/>
      <c r="T60" s="258"/>
      <c r="U60" s="258"/>
      <c r="V60" s="258"/>
      <c r="W60" s="258"/>
      <c r="X60" s="258"/>
      <c r="Y60" s="258"/>
      <c r="Z60" s="258"/>
      <c r="AA60" s="258"/>
      <c r="AB60" s="258"/>
      <c r="AC60" s="258"/>
      <c r="AD60" s="258"/>
      <c r="AE60" s="258"/>
      <c r="AF60" s="258"/>
      <c r="AG60" s="258"/>
      <c r="AH60" s="258"/>
      <c r="AI60" s="258"/>
      <c r="AJ60" s="258"/>
      <c r="AK60" s="335"/>
      <c r="AL60" s="336" t="s">
        <v>556</v>
      </c>
      <c r="AM60" s="337">
        <v>210998</v>
      </c>
      <c r="AN60" s="338">
        <v>19679</v>
      </c>
      <c r="AO60" s="339">
        <v>189.8</v>
      </c>
      <c r="AP60" s="340">
        <v>48509</v>
      </c>
      <c r="AQ60" s="341">
        <v>-0.2</v>
      </c>
      <c r="AR60" s="342">
        <v>190</v>
      </c>
    </row>
    <row r="61" spans="1:44" ht="13.2" x14ac:dyDescent="0.2">
      <c r="A61" s="262"/>
      <c r="B61" s="258"/>
      <c r="C61" s="258"/>
      <c r="D61" s="258"/>
      <c r="E61" s="258"/>
      <c r="F61" s="258"/>
      <c r="G61" s="258"/>
      <c r="H61" s="258"/>
      <c r="I61" s="258"/>
      <c r="J61" s="258"/>
      <c r="K61" s="258"/>
      <c r="L61" s="258"/>
      <c r="M61" s="258"/>
      <c r="N61" s="258"/>
      <c r="O61" s="258"/>
      <c r="P61" s="258"/>
      <c r="Q61" s="258"/>
      <c r="R61" s="258"/>
      <c r="S61" s="258"/>
      <c r="T61" s="258"/>
      <c r="U61" s="258"/>
      <c r="V61" s="258"/>
      <c r="W61" s="258"/>
      <c r="X61" s="258"/>
      <c r="Y61" s="258"/>
      <c r="Z61" s="258"/>
      <c r="AA61" s="258"/>
      <c r="AB61" s="258"/>
      <c r="AC61" s="258"/>
      <c r="AD61" s="258"/>
      <c r="AE61" s="258"/>
      <c r="AF61" s="258"/>
      <c r="AG61" s="258"/>
      <c r="AH61" s="258"/>
      <c r="AI61" s="258"/>
      <c r="AJ61" s="258"/>
      <c r="AK61" s="320" t="s">
        <v>561</v>
      </c>
      <c r="AL61" s="343"/>
      <c r="AM61" s="344">
        <v>341567</v>
      </c>
      <c r="AN61" s="345">
        <v>30869</v>
      </c>
      <c r="AO61" s="346">
        <v>61.1</v>
      </c>
      <c r="AP61" s="347">
        <v>95498</v>
      </c>
      <c r="AQ61" s="348">
        <v>3.9</v>
      </c>
      <c r="AR61" s="334">
        <v>57.2</v>
      </c>
    </row>
    <row r="62" spans="1:44" ht="13.2" x14ac:dyDescent="0.2">
      <c r="A62" s="262"/>
      <c r="B62" s="258"/>
      <c r="C62" s="258"/>
      <c r="D62" s="258"/>
      <c r="E62" s="258"/>
      <c r="F62" s="258"/>
      <c r="G62" s="258"/>
      <c r="H62" s="258"/>
      <c r="I62" s="258"/>
      <c r="J62" s="258"/>
      <c r="K62" s="258"/>
      <c r="L62" s="258"/>
      <c r="M62" s="258"/>
      <c r="N62" s="258"/>
      <c r="O62" s="258"/>
      <c r="P62" s="258"/>
      <c r="Q62" s="258"/>
      <c r="R62" s="258"/>
      <c r="S62" s="258"/>
      <c r="T62" s="258"/>
      <c r="U62" s="258"/>
      <c r="V62" s="258"/>
      <c r="W62" s="258"/>
      <c r="X62" s="258"/>
      <c r="Y62" s="258"/>
      <c r="Z62" s="258"/>
      <c r="AA62" s="258"/>
      <c r="AB62" s="258"/>
      <c r="AC62" s="258"/>
      <c r="AD62" s="258"/>
      <c r="AE62" s="258"/>
      <c r="AF62" s="258"/>
      <c r="AG62" s="258"/>
      <c r="AH62" s="258"/>
      <c r="AI62" s="258"/>
      <c r="AJ62" s="258"/>
      <c r="AK62" s="335"/>
      <c r="AL62" s="336" t="s">
        <v>556</v>
      </c>
      <c r="AM62" s="337">
        <v>200733</v>
      </c>
      <c r="AN62" s="338">
        <v>18161</v>
      </c>
      <c r="AO62" s="339">
        <v>78.099999999999994</v>
      </c>
      <c r="AP62" s="340">
        <v>51311</v>
      </c>
      <c r="AQ62" s="341">
        <v>1</v>
      </c>
      <c r="AR62" s="342">
        <v>77.099999999999994</v>
      </c>
    </row>
    <row r="63" spans="1:44" ht="13.2" x14ac:dyDescent="0.2">
      <c r="A63" s="262"/>
      <c r="B63" s="258"/>
      <c r="C63" s="258"/>
      <c r="D63" s="258"/>
      <c r="E63" s="258"/>
      <c r="F63" s="258"/>
      <c r="G63" s="258"/>
      <c r="H63" s="258"/>
      <c r="I63" s="258"/>
      <c r="J63" s="258"/>
      <c r="K63" s="258"/>
      <c r="L63" s="258"/>
      <c r="M63" s="258"/>
      <c r="N63" s="258"/>
      <c r="O63" s="258"/>
      <c r="P63" s="258"/>
      <c r="Q63" s="258"/>
      <c r="R63" s="258"/>
      <c r="S63" s="258"/>
      <c r="T63" s="258"/>
      <c r="U63" s="258"/>
      <c r="V63" s="258"/>
      <c r="W63" s="258"/>
      <c r="X63" s="258"/>
      <c r="Y63" s="258"/>
      <c r="Z63" s="258"/>
      <c r="AA63" s="258"/>
      <c r="AB63" s="258"/>
      <c r="AC63" s="258"/>
      <c r="AD63" s="258"/>
      <c r="AE63" s="258"/>
      <c r="AF63" s="258"/>
      <c r="AG63" s="258"/>
      <c r="AH63" s="258"/>
      <c r="AI63" s="258"/>
      <c r="AJ63" s="258"/>
      <c r="AK63" s="258"/>
      <c r="AL63" s="258"/>
      <c r="AM63" s="258"/>
      <c r="AN63" s="258"/>
      <c r="AO63" s="258"/>
      <c r="AP63" s="258"/>
      <c r="AQ63" s="258"/>
      <c r="AR63" s="258"/>
    </row>
    <row r="64" spans="1:44" ht="13.2" x14ac:dyDescent="0.2">
      <c r="A64" s="262"/>
      <c r="B64" s="258"/>
      <c r="C64" s="258"/>
      <c r="D64" s="258"/>
      <c r="E64" s="258"/>
      <c r="F64" s="258"/>
      <c r="G64" s="258"/>
      <c r="H64" s="258"/>
      <c r="I64" s="258"/>
      <c r="J64" s="258"/>
      <c r="K64" s="258"/>
      <c r="L64" s="258"/>
      <c r="M64" s="258"/>
      <c r="N64" s="258"/>
      <c r="O64" s="258"/>
      <c r="P64" s="258"/>
      <c r="Q64" s="258"/>
      <c r="R64" s="258"/>
      <c r="S64" s="258"/>
      <c r="T64" s="258"/>
      <c r="U64" s="258"/>
      <c r="V64" s="258"/>
      <c r="W64" s="258"/>
      <c r="X64" s="258"/>
      <c r="Y64" s="258"/>
      <c r="Z64" s="258"/>
      <c r="AA64" s="258"/>
      <c r="AB64" s="258"/>
      <c r="AC64" s="258"/>
      <c r="AD64" s="258"/>
      <c r="AE64" s="258"/>
      <c r="AF64" s="258"/>
      <c r="AG64" s="258"/>
      <c r="AH64" s="258"/>
      <c r="AI64" s="258"/>
      <c r="AJ64" s="258"/>
      <c r="AK64" s="258"/>
      <c r="AL64" s="258"/>
      <c r="AM64" s="258"/>
      <c r="AN64" s="258"/>
      <c r="AO64" s="258"/>
      <c r="AP64" s="258"/>
      <c r="AQ64" s="258"/>
      <c r="AR64" s="258"/>
    </row>
    <row r="65" spans="1:46" ht="13.2" x14ac:dyDescent="0.2">
      <c r="A65" s="262"/>
      <c r="B65" s="258"/>
      <c r="C65" s="258"/>
      <c r="D65" s="258"/>
      <c r="E65" s="258"/>
      <c r="F65" s="258"/>
      <c r="G65" s="258"/>
      <c r="H65" s="258"/>
      <c r="I65" s="258"/>
      <c r="J65" s="258"/>
      <c r="K65" s="258"/>
      <c r="L65" s="258"/>
      <c r="M65" s="258"/>
      <c r="N65" s="258"/>
      <c r="O65" s="258"/>
      <c r="P65" s="258"/>
      <c r="Q65" s="258"/>
      <c r="R65" s="258"/>
      <c r="S65" s="258"/>
      <c r="T65" s="258"/>
      <c r="U65" s="258"/>
      <c r="V65" s="258"/>
      <c r="W65" s="258"/>
      <c r="X65" s="258"/>
      <c r="Y65" s="258"/>
      <c r="Z65" s="258"/>
      <c r="AA65" s="258"/>
      <c r="AB65" s="258"/>
      <c r="AC65" s="258"/>
      <c r="AD65" s="258"/>
      <c r="AE65" s="258"/>
      <c r="AF65" s="258"/>
      <c r="AG65" s="258"/>
      <c r="AH65" s="258"/>
      <c r="AI65" s="258"/>
      <c r="AJ65" s="258"/>
      <c r="AK65" s="258"/>
      <c r="AL65" s="258"/>
      <c r="AM65" s="258"/>
      <c r="AN65" s="258"/>
      <c r="AO65" s="258"/>
      <c r="AP65" s="258"/>
      <c r="AQ65" s="258"/>
      <c r="AR65" s="258"/>
    </row>
    <row r="66" spans="1:46" ht="13.2" x14ac:dyDescent="0.2">
      <c r="A66" s="349"/>
      <c r="B66" s="316"/>
      <c r="C66" s="316"/>
      <c r="D66" s="316"/>
      <c r="E66" s="316"/>
      <c r="F66" s="316"/>
      <c r="G66" s="316"/>
      <c r="H66" s="316"/>
      <c r="I66" s="316"/>
      <c r="J66" s="316"/>
      <c r="K66" s="316"/>
      <c r="L66" s="316"/>
      <c r="M66" s="316"/>
      <c r="N66" s="316"/>
      <c r="O66" s="316"/>
      <c r="P66" s="316"/>
      <c r="Q66" s="316"/>
      <c r="R66" s="316"/>
      <c r="S66" s="316"/>
      <c r="T66" s="316"/>
      <c r="U66" s="316"/>
      <c r="V66" s="316"/>
      <c r="W66" s="316"/>
      <c r="X66" s="316"/>
      <c r="Y66" s="316"/>
      <c r="Z66" s="316"/>
      <c r="AA66" s="316"/>
      <c r="AB66" s="316"/>
      <c r="AC66" s="316"/>
      <c r="AD66" s="316"/>
      <c r="AE66" s="316"/>
      <c r="AF66" s="316"/>
      <c r="AG66" s="316"/>
      <c r="AH66" s="316"/>
      <c r="AI66" s="316"/>
      <c r="AJ66" s="316"/>
      <c r="AK66" s="316"/>
      <c r="AL66" s="316"/>
      <c r="AM66" s="316"/>
      <c r="AN66" s="316"/>
      <c r="AO66" s="316"/>
      <c r="AP66" s="316"/>
      <c r="AQ66" s="316"/>
      <c r="AR66" s="316"/>
      <c r="AS66" s="350"/>
    </row>
    <row r="67" spans="1:46" ht="13.5" hidden="1" customHeight="1" x14ac:dyDescent="0.2">
      <c r="AK67" s="258"/>
      <c r="AL67" s="258"/>
      <c r="AM67" s="258"/>
      <c r="AN67" s="258"/>
      <c r="AO67" s="258"/>
      <c r="AP67" s="258"/>
      <c r="AQ67" s="258"/>
      <c r="AR67" s="258"/>
      <c r="AS67" s="258"/>
      <c r="AT67" s="258"/>
    </row>
    <row r="68" spans="1:46" ht="13.5" hidden="1" customHeight="1" x14ac:dyDescent="0.2">
      <c r="AK68" s="258"/>
      <c r="AL68" s="258"/>
      <c r="AM68" s="258"/>
      <c r="AN68" s="258"/>
      <c r="AO68" s="258"/>
      <c r="AP68" s="258"/>
      <c r="AQ68" s="258"/>
      <c r="AR68" s="258"/>
    </row>
    <row r="69" spans="1:46" ht="13.5" hidden="1" customHeight="1" x14ac:dyDescent="0.2">
      <c r="AK69" s="258"/>
      <c r="AL69" s="258"/>
      <c r="AM69" s="258"/>
      <c r="AN69" s="258"/>
      <c r="AO69" s="258"/>
      <c r="AP69" s="258"/>
      <c r="AQ69" s="258"/>
      <c r="AR69" s="258"/>
    </row>
    <row r="70" spans="1:46" ht="13.2" hidden="1" x14ac:dyDescent="0.2">
      <c r="AK70" s="258"/>
      <c r="AL70" s="258"/>
      <c r="AM70" s="258"/>
      <c r="AN70" s="258"/>
      <c r="AO70" s="258"/>
      <c r="AP70" s="258"/>
      <c r="AQ70" s="258"/>
      <c r="AR70" s="258"/>
    </row>
    <row r="71" spans="1:46" ht="13.2" hidden="1" x14ac:dyDescent="0.2">
      <c r="AK71" s="258"/>
      <c r="AL71" s="258"/>
      <c r="AM71" s="258"/>
      <c r="AN71" s="258"/>
      <c r="AO71" s="258"/>
      <c r="AP71" s="258"/>
      <c r="AQ71" s="258"/>
      <c r="AR71" s="258"/>
    </row>
    <row r="72" spans="1:46" ht="13.2" hidden="1" x14ac:dyDescent="0.2">
      <c r="AK72" s="258"/>
      <c r="AL72" s="258"/>
      <c r="AM72" s="258"/>
      <c r="AN72" s="258"/>
      <c r="AO72" s="258"/>
      <c r="AP72" s="258"/>
      <c r="AQ72" s="258"/>
      <c r="AR72" s="258"/>
    </row>
    <row r="73" spans="1:46" ht="13.2" hidden="1" x14ac:dyDescent="0.2">
      <c r="AK73" s="258"/>
      <c r="AL73" s="258"/>
      <c r="AM73" s="258"/>
      <c r="AN73" s="258"/>
      <c r="AO73" s="258"/>
      <c r="AP73" s="258"/>
      <c r="AQ73" s="258"/>
      <c r="AR73" s="258"/>
    </row>
  </sheetData>
  <sheetProtection algorithmName="SHA-512" hashValue="kH+eqfJedTZQ38NbL6cPfkGprSTx5MEBHPgqle7YJO4RrmcImD1pMK5x49dimb12EvO91XIQqOScHeUVQUcP3Q==" saltValue="+PpFwDsayGh0b+BgtCvZQ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56" customWidth="1"/>
    <col min="126" max="16384" width="9" style="255" hidden="1"/>
  </cols>
  <sheetData>
    <row r="1" spans="2:125" ht="13.5" customHeight="1" x14ac:dyDescent="0.2">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2:125" ht="13.2" x14ac:dyDescent="0.2">
      <c r="B2" s="255"/>
      <c r="DG2" s="255"/>
    </row>
    <row r="3" spans="2:125" ht="13.2" x14ac:dyDescent="0.2">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H3" s="255"/>
      <c r="DI3" s="255"/>
      <c r="DJ3" s="255"/>
      <c r="DK3" s="255"/>
      <c r="DL3" s="255"/>
      <c r="DM3" s="255"/>
      <c r="DN3" s="255"/>
      <c r="DO3" s="255"/>
      <c r="DP3" s="255"/>
      <c r="DQ3" s="255"/>
      <c r="DR3" s="255"/>
      <c r="DS3" s="255"/>
      <c r="DT3" s="255"/>
      <c r="DU3" s="255"/>
    </row>
    <row r="4" spans="2:125" ht="13.2" x14ac:dyDescent="0.2"/>
    <row r="5" spans="2:125" ht="13.2" x14ac:dyDescent="0.2"/>
    <row r="6" spans="2:125" ht="13.2" x14ac:dyDescent="0.2"/>
    <row r="7" spans="2:125" ht="13.2" x14ac:dyDescent="0.2"/>
    <row r="8" spans="2:125" ht="13.2" x14ac:dyDescent="0.2"/>
    <row r="9" spans="2:125" ht="13.2" x14ac:dyDescent="0.2">
      <c r="DU9" s="25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5"/>
    </row>
    <row r="18" spans="125:125" ht="13.2" x14ac:dyDescent="0.2"/>
    <row r="19" spans="125:125" ht="13.2" x14ac:dyDescent="0.2"/>
    <row r="20" spans="125:125" ht="13.2" x14ac:dyDescent="0.2">
      <c r="DU20" s="255"/>
    </row>
    <row r="21" spans="125:125" ht="13.2" x14ac:dyDescent="0.2">
      <c r="DU21" s="25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5"/>
    </row>
    <row r="29" spans="125:125" ht="13.2" x14ac:dyDescent="0.2"/>
    <row r="30" spans="125:125" ht="13.2" x14ac:dyDescent="0.2"/>
    <row r="31" spans="125:125" ht="13.2" x14ac:dyDescent="0.2"/>
    <row r="32" spans="125:125" ht="13.2" x14ac:dyDescent="0.2"/>
    <row r="33" spans="2:125" ht="13.2" x14ac:dyDescent="0.2">
      <c r="B33" s="255"/>
      <c r="G33" s="255"/>
      <c r="I33" s="255"/>
    </row>
    <row r="34" spans="2:125" ht="13.2" x14ac:dyDescent="0.2">
      <c r="C34" s="255"/>
      <c r="P34" s="255"/>
      <c r="DE34" s="255"/>
      <c r="DH34" s="255"/>
    </row>
    <row r="35" spans="2:125" ht="13.2" x14ac:dyDescent="0.2">
      <c r="D35" s="255"/>
      <c r="E35" s="255"/>
      <c r="DG35" s="255"/>
      <c r="DJ35" s="255"/>
      <c r="DP35" s="255"/>
      <c r="DQ35" s="255"/>
      <c r="DR35" s="255"/>
      <c r="DS35" s="255"/>
      <c r="DT35" s="255"/>
      <c r="DU35" s="255"/>
    </row>
    <row r="36" spans="2:125" ht="13.2" x14ac:dyDescent="0.2">
      <c r="F36" s="255"/>
      <c r="H36" s="255"/>
      <c r="J36" s="255"/>
      <c r="K36" s="255"/>
      <c r="L36" s="255"/>
      <c r="M36" s="255"/>
      <c r="N36" s="255"/>
      <c r="O36" s="255"/>
      <c r="Q36" s="255"/>
      <c r="R36" s="255"/>
      <c r="S36" s="255"/>
      <c r="T36" s="255"/>
      <c r="U36" s="255"/>
      <c r="V36" s="255"/>
      <c r="W36" s="255"/>
      <c r="X36" s="255"/>
      <c r="Y36" s="255"/>
      <c r="Z36" s="255"/>
      <c r="AA36" s="255"/>
      <c r="AB36" s="255"/>
      <c r="AC36" s="255"/>
      <c r="AD36" s="255"/>
      <c r="AE36" s="255"/>
      <c r="AF36" s="255"/>
      <c r="AG36" s="255"/>
      <c r="AH36" s="255"/>
      <c r="AI36" s="255"/>
      <c r="AJ36" s="255"/>
      <c r="AK36" s="255"/>
      <c r="AL36" s="255"/>
      <c r="AM36" s="255"/>
      <c r="AN36" s="255"/>
      <c r="AO36" s="255"/>
      <c r="AP36" s="255"/>
      <c r="AQ36" s="255"/>
      <c r="AR36" s="255"/>
      <c r="AS36" s="255"/>
      <c r="AT36" s="255"/>
      <c r="AU36" s="255"/>
      <c r="AV36" s="255"/>
      <c r="AW36" s="255"/>
      <c r="AX36" s="255"/>
      <c r="AY36" s="255"/>
      <c r="AZ36" s="255"/>
      <c r="BA36" s="255"/>
      <c r="BB36" s="255"/>
      <c r="BC36" s="255"/>
      <c r="BD36" s="255"/>
      <c r="BE36" s="255"/>
      <c r="BF36" s="255"/>
      <c r="BG36" s="255"/>
      <c r="BH36" s="255"/>
      <c r="BI36" s="255"/>
      <c r="BJ36" s="255"/>
      <c r="BK36" s="255"/>
      <c r="BL36" s="255"/>
      <c r="BM36" s="255"/>
      <c r="BN36" s="255"/>
      <c r="BO36" s="255"/>
      <c r="BP36" s="255"/>
      <c r="BQ36" s="255"/>
      <c r="BR36" s="255"/>
      <c r="BS36" s="255"/>
      <c r="BT36" s="255"/>
      <c r="BU36" s="255"/>
      <c r="BV36" s="255"/>
      <c r="BW36" s="255"/>
      <c r="BX36" s="255"/>
      <c r="BY36" s="255"/>
      <c r="BZ36" s="255"/>
      <c r="CA36" s="255"/>
      <c r="CB36" s="255"/>
      <c r="CC36" s="255"/>
      <c r="CD36" s="255"/>
      <c r="CE36" s="255"/>
      <c r="CF36" s="255"/>
      <c r="CG36" s="255"/>
      <c r="CH36" s="255"/>
      <c r="CI36" s="255"/>
      <c r="CJ36" s="255"/>
      <c r="CK36" s="255"/>
      <c r="CL36" s="255"/>
      <c r="CM36" s="255"/>
      <c r="CN36" s="255"/>
      <c r="CO36" s="255"/>
      <c r="CP36" s="255"/>
      <c r="CQ36" s="255"/>
      <c r="CR36" s="255"/>
      <c r="CS36" s="255"/>
      <c r="CT36" s="255"/>
      <c r="CU36" s="255"/>
      <c r="CV36" s="255"/>
      <c r="CW36" s="255"/>
      <c r="CX36" s="255"/>
      <c r="CY36" s="255"/>
      <c r="CZ36" s="255"/>
      <c r="DA36" s="255"/>
      <c r="DB36" s="255"/>
      <c r="DC36" s="255"/>
      <c r="DD36" s="255"/>
      <c r="DF36" s="255"/>
      <c r="DI36" s="255"/>
      <c r="DK36" s="255"/>
      <c r="DL36" s="255"/>
      <c r="DM36" s="255"/>
      <c r="DN36" s="255"/>
      <c r="DO36" s="255"/>
      <c r="DP36" s="255"/>
      <c r="DQ36" s="255"/>
      <c r="DR36" s="255"/>
      <c r="DS36" s="255"/>
      <c r="DT36" s="255"/>
      <c r="DU36" s="255"/>
    </row>
    <row r="37" spans="2:125" ht="13.2" x14ac:dyDescent="0.2">
      <c r="DU37" s="255"/>
    </row>
    <row r="38" spans="2:125" ht="13.2" x14ac:dyDescent="0.2">
      <c r="DT38" s="255"/>
      <c r="DU38" s="255"/>
    </row>
    <row r="39" spans="2:125" ht="13.2" x14ac:dyDescent="0.2"/>
    <row r="40" spans="2:125" ht="13.2" x14ac:dyDescent="0.2">
      <c r="DH40" s="255"/>
    </row>
    <row r="41" spans="2:125" ht="13.2" x14ac:dyDescent="0.2">
      <c r="DE41" s="255"/>
    </row>
    <row r="42" spans="2:125" ht="13.2" x14ac:dyDescent="0.2">
      <c r="DG42" s="255"/>
      <c r="DJ42" s="255"/>
    </row>
    <row r="43" spans="2:125" ht="13.2" x14ac:dyDescent="0.2">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F43" s="255"/>
      <c r="DI43" s="255"/>
      <c r="DK43" s="255"/>
      <c r="DL43" s="255"/>
      <c r="DM43" s="255"/>
      <c r="DN43" s="255"/>
      <c r="DO43" s="255"/>
      <c r="DP43" s="255"/>
      <c r="DQ43" s="255"/>
      <c r="DR43" s="255"/>
      <c r="DS43" s="255"/>
      <c r="DT43" s="255"/>
      <c r="DU43" s="255"/>
    </row>
    <row r="44" spans="2:125" ht="13.2" x14ac:dyDescent="0.2">
      <c r="DU44" s="255"/>
    </row>
    <row r="45" spans="2:125" ht="13.2" x14ac:dyDescent="0.2"/>
    <row r="46" spans="2:125" ht="13.2" x14ac:dyDescent="0.2"/>
    <row r="47" spans="2:125" ht="13.2" x14ac:dyDescent="0.2"/>
    <row r="48" spans="2:125" ht="13.2" x14ac:dyDescent="0.2">
      <c r="DT48" s="255"/>
      <c r="DU48" s="255"/>
    </row>
    <row r="49" spans="120:125" ht="13.2" x14ac:dyDescent="0.2">
      <c r="DU49" s="255"/>
    </row>
    <row r="50" spans="120:125" ht="13.2" x14ac:dyDescent="0.2">
      <c r="DU50" s="255"/>
    </row>
    <row r="51" spans="120:125" ht="13.2" x14ac:dyDescent="0.2">
      <c r="DP51" s="255"/>
      <c r="DQ51" s="255"/>
      <c r="DR51" s="255"/>
      <c r="DS51" s="255"/>
      <c r="DT51" s="255"/>
      <c r="DU51" s="255"/>
    </row>
    <row r="52" spans="120:125" ht="13.2" x14ac:dyDescent="0.2"/>
    <row r="53" spans="120:125" ht="13.2" x14ac:dyDescent="0.2"/>
    <row r="54" spans="120:125" ht="13.2" x14ac:dyDescent="0.2">
      <c r="DU54" s="255"/>
    </row>
    <row r="55" spans="120:125" ht="13.2" x14ac:dyDescent="0.2"/>
    <row r="56" spans="120:125" ht="13.2" x14ac:dyDescent="0.2"/>
    <row r="57" spans="120:125" ht="13.2" x14ac:dyDescent="0.2"/>
    <row r="58" spans="120:125" ht="13.2" x14ac:dyDescent="0.2">
      <c r="DU58" s="255"/>
    </row>
    <row r="59" spans="120:125" ht="13.2" x14ac:dyDescent="0.2"/>
    <row r="60" spans="120:125" ht="13.2" x14ac:dyDescent="0.2"/>
    <row r="61" spans="120:125" ht="13.2" x14ac:dyDescent="0.2"/>
    <row r="62" spans="120:125" ht="13.2" x14ac:dyDescent="0.2"/>
    <row r="63" spans="120:125" ht="13.2" x14ac:dyDescent="0.2">
      <c r="DU63" s="255"/>
    </row>
    <row r="64" spans="120:125" ht="13.2" x14ac:dyDescent="0.2">
      <c r="DT64" s="255"/>
      <c r="DU64" s="255"/>
    </row>
    <row r="65" spans="123:125" ht="13.2" x14ac:dyDescent="0.2"/>
    <row r="66" spans="123:125" ht="13.2" x14ac:dyDescent="0.2"/>
    <row r="67" spans="123:125" ht="13.2" x14ac:dyDescent="0.2"/>
    <row r="68" spans="123:125" ht="13.2" x14ac:dyDescent="0.2"/>
    <row r="69" spans="123:125" ht="13.2" x14ac:dyDescent="0.2">
      <c r="DS69" s="255"/>
      <c r="DT69" s="255"/>
      <c r="DU69" s="25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5"/>
    </row>
    <row r="83" spans="116:125" ht="13.2" x14ac:dyDescent="0.2">
      <c r="DM83" s="255"/>
      <c r="DN83" s="255"/>
      <c r="DO83" s="255"/>
      <c r="DP83" s="255"/>
      <c r="DQ83" s="255"/>
      <c r="DR83" s="255"/>
      <c r="DS83" s="255"/>
      <c r="DT83" s="255"/>
      <c r="DU83" s="255"/>
    </row>
    <row r="84" spans="116:125" ht="13.2" x14ac:dyDescent="0.2"/>
    <row r="85" spans="116:125" ht="13.2" x14ac:dyDescent="0.2"/>
    <row r="86" spans="116:125" ht="13.2" x14ac:dyDescent="0.2"/>
    <row r="87" spans="116:125" ht="13.2" x14ac:dyDescent="0.2"/>
    <row r="88" spans="116:125" ht="13.2" x14ac:dyDescent="0.2">
      <c r="DU88" s="25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5"/>
      <c r="DT94" s="255"/>
      <c r="DU94" s="255"/>
    </row>
    <row r="95" spans="116:125" ht="13.5" customHeight="1" x14ac:dyDescent="0.2">
      <c r="DU95" s="25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5"/>
    </row>
    <row r="102" spans="124:125" ht="13.5" customHeight="1" x14ac:dyDescent="0.2"/>
    <row r="103" spans="124:125" ht="13.5" customHeight="1" x14ac:dyDescent="0.2"/>
    <row r="104" spans="124:125" ht="13.5" customHeight="1" x14ac:dyDescent="0.2">
      <c r="DT104" s="255"/>
      <c r="DU104" s="25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5" t="s">
        <v>563</v>
      </c>
    </row>
    <row r="120" spans="125:125" ht="13.5" hidden="1" customHeight="1" x14ac:dyDescent="0.2"/>
    <row r="121" spans="125:125" ht="13.5" hidden="1" customHeight="1" x14ac:dyDescent="0.2">
      <c r="DU121" s="255"/>
    </row>
  </sheetData>
  <sheetProtection algorithmName="SHA-512" hashValue="FnxuEXklU5E7OsGvf2gb5nLd3rCTvQ2522j283YMm1n2e6ApFU3nQb2dvfR0XAY4F9kKCK4Gzbp9F/rwwXXcvg==" saltValue="VZjxqZ8U+6s5krxaLqDzR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56" customWidth="1"/>
    <col min="126" max="142" width="0" style="255" hidden="1" customWidth="1"/>
    <col min="143" max="16384" width="9" style="255" hidden="1"/>
  </cols>
  <sheetData>
    <row r="1" spans="1:125" ht="13.5" customHeight="1" x14ac:dyDescent="0.2">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1:125" ht="13.2" x14ac:dyDescent="0.2">
      <c r="B2" s="255"/>
      <c r="T2" s="255"/>
    </row>
    <row r="3" spans="1:125" ht="13.2" x14ac:dyDescent="0.2">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G3" s="255"/>
      <c r="DH3" s="255"/>
      <c r="DI3" s="255"/>
      <c r="DJ3" s="255"/>
      <c r="DK3" s="255"/>
      <c r="DL3" s="255"/>
      <c r="DM3" s="255"/>
      <c r="DN3" s="255"/>
      <c r="DO3" s="255"/>
      <c r="DP3" s="255"/>
      <c r="DQ3" s="255"/>
      <c r="DR3" s="255"/>
      <c r="DS3" s="255"/>
      <c r="DT3" s="255"/>
      <c r="DU3" s="25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5"/>
      <c r="G33" s="255"/>
      <c r="I33" s="255"/>
    </row>
    <row r="34" spans="2:125" ht="13.2" x14ac:dyDescent="0.2">
      <c r="C34" s="255"/>
      <c r="P34" s="255"/>
      <c r="R34" s="255"/>
      <c r="U34" s="255"/>
    </row>
    <row r="35" spans="2:125" ht="13.2" x14ac:dyDescent="0.2">
      <c r="D35" s="255"/>
      <c r="E35" s="255"/>
      <c r="T35" s="255"/>
      <c r="W35" s="255"/>
      <c r="X35" s="255"/>
      <c r="Y35" s="255"/>
      <c r="Z35" s="255"/>
      <c r="AA35" s="255"/>
      <c r="AB35" s="255"/>
      <c r="AC35" s="255"/>
      <c r="AD35" s="255"/>
      <c r="AE35" s="255"/>
      <c r="AF35" s="255"/>
      <c r="AG35" s="255"/>
      <c r="AH35" s="255"/>
      <c r="AI35" s="255"/>
      <c r="AJ35" s="255"/>
      <c r="AK35" s="255"/>
      <c r="AL35" s="255"/>
      <c r="AM35" s="255"/>
      <c r="AN35" s="255"/>
      <c r="AO35" s="255"/>
      <c r="AP35" s="255"/>
      <c r="AQ35" s="255"/>
      <c r="AR35" s="255"/>
      <c r="AS35" s="255"/>
      <c r="AT35" s="255"/>
      <c r="AU35" s="255"/>
      <c r="AV35" s="255"/>
      <c r="AW35" s="255"/>
      <c r="AX35" s="255"/>
      <c r="AY35" s="255"/>
      <c r="AZ35" s="255"/>
      <c r="BA35" s="255"/>
      <c r="BB35" s="255"/>
      <c r="BC35" s="255"/>
      <c r="BD35" s="255"/>
      <c r="BE35" s="255"/>
      <c r="BF35" s="255"/>
      <c r="BG35" s="255"/>
      <c r="BH35" s="255"/>
      <c r="BI35" s="255"/>
      <c r="BJ35" s="255"/>
      <c r="BK35" s="255"/>
      <c r="BL35" s="255"/>
      <c r="BM35" s="255"/>
      <c r="BN35" s="255"/>
      <c r="BO35" s="255"/>
      <c r="BP35" s="255"/>
      <c r="BQ35" s="255"/>
      <c r="BR35" s="255"/>
      <c r="BS35" s="255"/>
      <c r="BT35" s="255"/>
      <c r="BU35" s="255"/>
      <c r="BV35" s="255"/>
      <c r="BW35" s="255"/>
      <c r="BX35" s="255"/>
      <c r="BY35" s="255"/>
      <c r="BZ35" s="255"/>
      <c r="CA35" s="255"/>
      <c r="CB35" s="255"/>
      <c r="CC35" s="255"/>
      <c r="CD35" s="255"/>
      <c r="CE35" s="255"/>
      <c r="CF35" s="255"/>
      <c r="CG35" s="255"/>
      <c r="CH35" s="255"/>
      <c r="CI35" s="255"/>
      <c r="CJ35" s="255"/>
      <c r="CK35" s="255"/>
      <c r="CL35" s="255"/>
      <c r="CM35" s="255"/>
      <c r="CN35" s="255"/>
      <c r="CO35" s="255"/>
      <c r="CP35" s="255"/>
      <c r="CQ35" s="255"/>
      <c r="CR35" s="255"/>
      <c r="CS35" s="255"/>
      <c r="CT35" s="255"/>
      <c r="CU35" s="255"/>
      <c r="CV35" s="255"/>
      <c r="CW35" s="255"/>
      <c r="CX35" s="255"/>
      <c r="CY35" s="255"/>
      <c r="CZ35" s="255"/>
      <c r="DA35" s="255"/>
      <c r="DB35" s="255"/>
      <c r="DC35" s="255"/>
      <c r="DD35" s="255"/>
      <c r="DE35" s="255"/>
      <c r="DF35" s="255"/>
      <c r="DG35" s="255"/>
      <c r="DH35" s="255"/>
      <c r="DI35" s="255"/>
      <c r="DJ35" s="255"/>
      <c r="DK35" s="255"/>
      <c r="DL35" s="255"/>
      <c r="DM35" s="255"/>
      <c r="DN35" s="255"/>
      <c r="DO35" s="255"/>
      <c r="DP35" s="255"/>
      <c r="DQ35" s="255"/>
      <c r="DR35" s="255"/>
      <c r="DS35" s="255"/>
      <c r="DT35" s="255"/>
      <c r="DU35" s="255"/>
    </row>
    <row r="36" spans="2:125" ht="13.2" x14ac:dyDescent="0.2">
      <c r="F36" s="255"/>
      <c r="H36" s="255"/>
      <c r="J36" s="255"/>
      <c r="K36" s="255"/>
      <c r="L36" s="255"/>
      <c r="M36" s="255"/>
      <c r="N36" s="255"/>
      <c r="O36" s="255"/>
      <c r="Q36" s="255"/>
      <c r="S36" s="255"/>
      <c r="V36" s="255"/>
    </row>
    <row r="37" spans="2:125" ht="13.2" x14ac:dyDescent="0.2"/>
    <row r="38" spans="2:125" ht="13.2" x14ac:dyDescent="0.2"/>
    <row r="39" spans="2:125" ht="13.2" x14ac:dyDescent="0.2"/>
    <row r="40" spans="2:125" ht="13.2" x14ac:dyDescent="0.2">
      <c r="U40" s="255"/>
    </row>
    <row r="41" spans="2:125" ht="13.2" x14ac:dyDescent="0.2">
      <c r="R41" s="255"/>
    </row>
    <row r="42" spans="2:125" ht="13.2" x14ac:dyDescent="0.2">
      <c r="T42" s="255"/>
      <c r="W42" s="255"/>
      <c r="X42" s="255"/>
      <c r="Y42" s="255"/>
      <c r="Z42" s="255"/>
      <c r="AA42" s="255"/>
      <c r="AB42" s="255"/>
      <c r="AC42" s="255"/>
      <c r="AD42" s="255"/>
      <c r="AE42" s="255"/>
      <c r="AF42" s="255"/>
      <c r="AG42" s="255"/>
      <c r="AH42" s="255"/>
      <c r="AI42" s="255"/>
      <c r="AJ42" s="255"/>
      <c r="AK42" s="255"/>
      <c r="AL42" s="255"/>
      <c r="AM42" s="255"/>
      <c r="AN42" s="255"/>
      <c r="AO42" s="255"/>
      <c r="AP42" s="255"/>
      <c r="AQ42" s="255"/>
      <c r="AR42" s="255"/>
      <c r="AS42" s="255"/>
      <c r="AT42" s="255"/>
      <c r="AU42" s="255"/>
      <c r="AV42" s="255"/>
      <c r="AW42" s="255"/>
      <c r="AX42" s="255"/>
      <c r="AY42" s="255"/>
      <c r="AZ42" s="255"/>
      <c r="BA42" s="255"/>
      <c r="BB42" s="255"/>
      <c r="BC42" s="255"/>
      <c r="BD42" s="255"/>
      <c r="BE42" s="255"/>
      <c r="BF42" s="255"/>
      <c r="BG42" s="255"/>
      <c r="BH42" s="255"/>
      <c r="BI42" s="255"/>
      <c r="BJ42" s="255"/>
      <c r="BK42" s="255"/>
      <c r="BL42" s="255"/>
      <c r="BM42" s="255"/>
      <c r="BN42" s="255"/>
      <c r="BO42" s="255"/>
      <c r="BP42" s="255"/>
      <c r="BQ42" s="255"/>
      <c r="BR42" s="255"/>
      <c r="BS42" s="255"/>
      <c r="BT42" s="255"/>
      <c r="BU42" s="255"/>
      <c r="BV42" s="255"/>
      <c r="BW42" s="255"/>
      <c r="BX42" s="255"/>
      <c r="BY42" s="255"/>
      <c r="BZ42" s="255"/>
      <c r="CA42" s="255"/>
      <c r="CB42" s="255"/>
      <c r="CC42" s="255"/>
      <c r="CD42" s="255"/>
      <c r="CE42" s="255"/>
      <c r="CF42" s="255"/>
      <c r="CG42" s="255"/>
      <c r="CH42" s="255"/>
      <c r="CI42" s="255"/>
      <c r="CJ42" s="255"/>
      <c r="CK42" s="255"/>
      <c r="CL42" s="255"/>
      <c r="CM42" s="255"/>
      <c r="CN42" s="255"/>
      <c r="CO42" s="255"/>
      <c r="CP42" s="255"/>
      <c r="CQ42" s="255"/>
      <c r="CR42" s="255"/>
      <c r="CS42" s="255"/>
      <c r="CT42" s="255"/>
      <c r="CU42" s="255"/>
      <c r="CV42" s="255"/>
      <c r="CW42" s="255"/>
      <c r="CX42" s="255"/>
      <c r="CY42" s="255"/>
      <c r="CZ42" s="255"/>
      <c r="DA42" s="255"/>
      <c r="DB42" s="255"/>
      <c r="DC42" s="255"/>
      <c r="DD42" s="255"/>
      <c r="DE42" s="255"/>
      <c r="DF42" s="255"/>
      <c r="DG42" s="255"/>
      <c r="DH42" s="255"/>
      <c r="DI42" s="255"/>
      <c r="DJ42" s="255"/>
      <c r="DK42" s="255"/>
      <c r="DL42" s="255"/>
      <c r="DM42" s="255"/>
      <c r="DN42" s="255"/>
      <c r="DO42" s="255"/>
      <c r="DP42" s="255"/>
      <c r="DQ42" s="255"/>
      <c r="DR42" s="255"/>
      <c r="DS42" s="255"/>
      <c r="DT42" s="255"/>
      <c r="DU42" s="255"/>
    </row>
    <row r="43" spans="2:125" ht="13.2" x14ac:dyDescent="0.2">
      <c r="Q43" s="255"/>
      <c r="S43" s="255"/>
      <c r="V43" s="25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6" t="s">
        <v>564</v>
      </c>
    </row>
  </sheetData>
  <sheetProtection algorithmName="SHA-512" hashValue="rYiBYCPcXwodFpOL31+Mmg79wNhtqBJf0VT+rvtL69mwnzZESiBjvYMiKuIvRp3UPiPg4bh7H+wLtFExNYI1zA==" saltValue="X73ykT8RS6oZjkrbLhMhy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565</v>
      </c>
      <c r="G46" s="8" t="s">
        <v>566</v>
      </c>
      <c r="H46" s="8" t="s">
        <v>567</v>
      </c>
      <c r="I46" s="8" t="s">
        <v>568</v>
      </c>
      <c r="J46" s="9" t="s">
        <v>569</v>
      </c>
    </row>
    <row r="47" spans="2:10" ht="57.75" customHeight="1" x14ac:dyDescent="0.2">
      <c r="B47" s="10"/>
      <c r="C47" s="1142" t="s">
        <v>3</v>
      </c>
      <c r="D47" s="1142"/>
      <c r="E47" s="1143"/>
      <c r="F47" s="11">
        <v>29.6</v>
      </c>
      <c r="G47" s="12">
        <v>28.15</v>
      </c>
      <c r="H47" s="12">
        <v>22.27</v>
      </c>
      <c r="I47" s="12">
        <v>31.15</v>
      </c>
      <c r="J47" s="13">
        <v>34.94</v>
      </c>
    </row>
    <row r="48" spans="2:10" ht="57.75" customHeight="1" x14ac:dyDescent="0.2">
      <c r="B48" s="14"/>
      <c r="C48" s="1144" t="s">
        <v>4</v>
      </c>
      <c r="D48" s="1144"/>
      <c r="E48" s="1145"/>
      <c r="F48" s="15">
        <v>9.15</v>
      </c>
      <c r="G48" s="16">
        <v>8.9600000000000009</v>
      </c>
      <c r="H48" s="16">
        <v>12.41</v>
      </c>
      <c r="I48" s="16">
        <v>9.35</v>
      </c>
      <c r="J48" s="17">
        <v>8.1300000000000008</v>
      </c>
    </row>
    <row r="49" spans="2:10" ht="57.75" customHeight="1" thickBot="1" x14ac:dyDescent="0.25">
      <c r="B49" s="18"/>
      <c r="C49" s="1146" t="s">
        <v>5</v>
      </c>
      <c r="D49" s="1146"/>
      <c r="E49" s="1147"/>
      <c r="F49" s="19">
        <v>1.27</v>
      </c>
      <c r="G49" s="20" t="s">
        <v>570</v>
      </c>
      <c r="H49" s="20" t="s">
        <v>571</v>
      </c>
      <c r="I49" s="20">
        <v>8.23</v>
      </c>
      <c r="J49" s="21">
        <v>1.1399999999999999</v>
      </c>
    </row>
    <row r="50" spans="2:10" ht="13.2" x14ac:dyDescent="0.2"/>
  </sheetData>
  <sheetProtection algorithmName="SHA-512" hashValue="8ojvEMYJhUDRTVY/ktGcsLrW3b0kFp3udp7K4izqoys2LM1hDNanvphuU2h6LNf8BnMP9PFRmzjTW2dwp9nkrg==" saltValue="GAVk7P5ebc4JwkmkP6zCx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565</v>
      </c>
      <c r="G33" s="29" t="s">
        <v>566</v>
      </c>
      <c r="H33" s="29" t="s">
        <v>567</v>
      </c>
      <c r="I33" s="29" t="s">
        <v>568</v>
      </c>
      <c r="J33" s="30" t="s">
        <v>569</v>
      </c>
      <c r="K33" s="22"/>
      <c r="L33" s="22"/>
      <c r="M33" s="22"/>
      <c r="N33" s="22"/>
      <c r="O33" s="22"/>
      <c r="P33" s="22"/>
    </row>
    <row r="34" spans="1:16" ht="39" customHeight="1" x14ac:dyDescent="0.2">
      <c r="A34" s="22"/>
      <c r="B34" s="31"/>
      <c r="C34" s="1154" t="s">
        <v>572</v>
      </c>
      <c r="D34" s="1154"/>
      <c r="E34" s="1155"/>
      <c r="F34" s="32">
        <v>9.15</v>
      </c>
      <c r="G34" s="33">
        <v>8.9499999999999993</v>
      </c>
      <c r="H34" s="33">
        <v>12.41</v>
      </c>
      <c r="I34" s="33">
        <v>9.34</v>
      </c>
      <c r="J34" s="34">
        <v>8.1300000000000008</v>
      </c>
      <c r="K34" s="22"/>
      <c r="L34" s="22"/>
      <c r="M34" s="22"/>
      <c r="N34" s="22"/>
      <c r="O34" s="22"/>
      <c r="P34" s="22"/>
    </row>
    <row r="35" spans="1:16" ht="39" customHeight="1" x14ac:dyDescent="0.2">
      <c r="A35" s="22"/>
      <c r="B35" s="35"/>
      <c r="C35" s="1148" t="s">
        <v>573</v>
      </c>
      <c r="D35" s="1149"/>
      <c r="E35" s="1150"/>
      <c r="F35" s="36">
        <v>1.03</v>
      </c>
      <c r="G35" s="37">
        <v>0.6</v>
      </c>
      <c r="H35" s="37">
        <v>0.69</v>
      </c>
      <c r="I35" s="37">
        <v>0.7</v>
      </c>
      <c r="J35" s="38">
        <v>2.14</v>
      </c>
      <c r="K35" s="22"/>
      <c r="L35" s="22"/>
      <c r="M35" s="22"/>
      <c r="N35" s="22"/>
      <c r="O35" s="22"/>
      <c r="P35" s="22"/>
    </row>
    <row r="36" spans="1:16" ht="39" customHeight="1" x14ac:dyDescent="0.2">
      <c r="A36" s="22"/>
      <c r="B36" s="35"/>
      <c r="C36" s="1148" t="s">
        <v>574</v>
      </c>
      <c r="D36" s="1149"/>
      <c r="E36" s="1150"/>
      <c r="F36" s="36">
        <v>0.5</v>
      </c>
      <c r="G36" s="37">
        <v>0.77</v>
      </c>
      <c r="H36" s="37">
        <v>0.96</v>
      </c>
      <c r="I36" s="37">
        <v>1</v>
      </c>
      <c r="J36" s="38">
        <v>0.96</v>
      </c>
      <c r="K36" s="22"/>
      <c r="L36" s="22"/>
      <c r="M36" s="22"/>
      <c r="N36" s="22"/>
      <c r="O36" s="22"/>
      <c r="P36" s="22"/>
    </row>
    <row r="37" spans="1:16" ht="39" customHeight="1" x14ac:dyDescent="0.2">
      <c r="A37" s="22"/>
      <c r="B37" s="35"/>
      <c r="C37" s="1148" t="s">
        <v>575</v>
      </c>
      <c r="D37" s="1149"/>
      <c r="E37" s="1150"/>
      <c r="F37" s="36">
        <v>0.4</v>
      </c>
      <c r="G37" s="37">
        <v>0.34</v>
      </c>
      <c r="H37" s="37">
        <v>0.22</v>
      </c>
      <c r="I37" s="37">
        <v>0.41</v>
      </c>
      <c r="J37" s="38">
        <v>0.33</v>
      </c>
      <c r="K37" s="22"/>
      <c r="L37" s="22"/>
      <c r="M37" s="22"/>
      <c r="N37" s="22"/>
      <c r="O37" s="22"/>
      <c r="P37" s="22"/>
    </row>
    <row r="38" spans="1:16" ht="39" customHeight="1" x14ac:dyDescent="0.2">
      <c r="A38" s="22"/>
      <c r="B38" s="35"/>
      <c r="C38" s="1148" t="s">
        <v>576</v>
      </c>
      <c r="D38" s="1149"/>
      <c r="E38" s="1150"/>
      <c r="F38" s="36">
        <v>0.04</v>
      </c>
      <c r="G38" s="37">
        <v>0.03</v>
      </c>
      <c r="H38" s="37">
        <v>0.02</v>
      </c>
      <c r="I38" s="37">
        <v>0.02</v>
      </c>
      <c r="J38" s="38">
        <v>0.02</v>
      </c>
      <c r="K38" s="22"/>
      <c r="L38" s="22"/>
      <c r="M38" s="22"/>
      <c r="N38" s="22"/>
      <c r="O38" s="22"/>
      <c r="P38" s="22"/>
    </row>
    <row r="39" spans="1:16" ht="39" customHeight="1" x14ac:dyDescent="0.2">
      <c r="A39" s="22"/>
      <c r="B39" s="35"/>
      <c r="C39" s="1148" t="s">
        <v>577</v>
      </c>
      <c r="D39" s="1149"/>
      <c r="E39" s="1150"/>
      <c r="F39" s="36">
        <v>0.02</v>
      </c>
      <c r="G39" s="37">
        <v>0.04</v>
      </c>
      <c r="H39" s="37">
        <v>0.03</v>
      </c>
      <c r="I39" s="37">
        <v>0.01</v>
      </c>
      <c r="J39" s="38">
        <v>0.01</v>
      </c>
      <c r="K39" s="22"/>
      <c r="L39" s="22"/>
      <c r="M39" s="22"/>
      <c r="N39" s="22"/>
      <c r="O39" s="22"/>
      <c r="P39" s="22"/>
    </row>
    <row r="40" spans="1:16" ht="39" customHeight="1" x14ac:dyDescent="0.2">
      <c r="A40" s="22"/>
      <c r="B40" s="35"/>
      <c r="C40" s="1148"/>
      <c r="D40" s="1149"/>
      <c r="E40" s="1150"/>
      <c r="F40" s="36"/>
      <c r="G40" s="37"/>
      <c r="H40" s="37"/>
      <c r="I40" s="37"/>
      <c r="J40" s="38"/>
      <c r="K40" s="22"/>
      <c r="L40" s="22"/>
      <c r="M40" s="22"/>
      <c r="N40" s="22"/>
      <c r="O40" s="22"/>
      <c r="P40" s="22"/>
    </row>
    <row r="41" spans="1:16" ht="39" customHeight="1" x14ac:dyDescent="0.2">
      <c r="A41" s="22"/>
      <c r="B41" s="35"/>
      <c r="C41" s="1148"/>
      <c r="D41" s="1149"/>
      <c r="E41" s="1150"/>
      <c r="F41" s="36"/>
      <c r="G41" s="37"/>
      <c r="H41" s="37"/>
      <c r="I41" s="37"/>
      <c r="J41" s="38"/>
      <c r="K41" s="22"/>
      <c r="L41" s="22"/>
      <c r="M41" s="22"/>
      <c r="N41" s="22"/>
      <c r="O41" s="22"/>
      <c r="P41" s="22"/>
    </row>
    <row r="42" spans="1:16" ht="39" customHeight="1" x14ac:dyDescent="0.2">
      <c r="A42" s="22"/>
      <c r="B42" s="39"/>
      <c r="C42" s="1148" t="s">
        <v>578</v>
      </c>
      <c r="D42" s="1149"/>
      <c r="E42" s="1150"/>
      <c r="F42" s="36" t="s">
        <v>523</v>
      </c>
      <c r="G42" s="37" t="s">
        <v>523</v>
      </c>
      <c r="H42" s="37" t="s">
        <v>523</v>
      </c>
      <c r="I42" s="37" t="s">
        <v>523</v>
      </c>
      <c r="J42" s="38" t="s">
        <v>523</v>
      </c>
      <c r="K42" s="22"/>
      <c r="L42" s="22"/>
      <c r="M42" s="22"/>
      <c r="N42" s="22"/>
      <c r="O42" s="22"/>
      <c r="P42" s="22"/>
    </row>
    <row r="43" spans="1:16" ht="39" customHeight="1" thickBot="1" x14ac:dyDescent="0.25">
      <c r="A43" s="22"/>
      <c r="B43" s="40"/>
      <c r="C43" s="1151" t="s">
        <v>579</v>
      </c>
      <c r="D43" s="1152"/>
      <c r="E43" s="1153"/>
      <c r="F43" s="41" t="s">
        <v>523</v>
      </c>
      <c r="G43" s="42" t="s">
        <v>523</v>
      </c>
      <c r="H43" s="42" t="s">
        <v>523</v>
      </c>
      <c r="I43" s="42" t="s">
        <v>523</v>
      </c>
      <c r="J43" s="43" t="s">
        <v>523</v>
      </c>
      <c r="K43" s="22"/>
      <c r="L43" s="22"/>
      <c r="M43" s="22"/>
      <c r="N43" s="22"/>
      <c r="O43" s="22"/>
      <c r="P43" s="22"/>
    </row>
    <row r="44" spans="1:16" ht="39" customHeight="1" x14ac:dyDescent="0.2">
      <c r="A44" s="22"/>
      <c r="B44" s="44" t="s">
        <v>8</v>
      </c>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8phZjMFbtslDNbJLqEAbhpKhjHIJEBWl0D53O7i2Wcc3KoKPWjn+7Ev6rumqshd6UzN3DBK8PlQJsA4xsKVxaA==" saltValue="3/uQ2vaClfjCR7KEU0xfY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5">
      <c r="A44" s="48"/>
      <c r="B44" s="51" t="s">
        <v>10</v>
      </c>
      <c r="C44" s="52"/>
      <c r="D44" s="52"/>
      <c r="E44" s="53"/>
      <c r="F44" s="53"/>
      <c r="G44" s="53"/>
      <c r="H44" s="53"/>
      <c r="I44" s="53"/>
      <c r="J44" s="54" t="s">
        <v>2</v>
      </c>
      <c r="K44" s="55" t="s">
        <v>565</v>
      </c>
      <c r="L44" s="56" t="s">
        <v>566</v>
      </c>
      <c r="M44" s="56" t="s">
        <v>567</v>
      </c>
      <c r="N44" s="56" t="s">
        <v>568</v>
      </c>
      <c r="O44" s="57" t="s">
        <v>569</v>
      </c>
      <c r="P44" s="48"/>
      <c r="Q44" s="48"/>
      <c r="R44" s="48"/>
      <c r="S44" s="48"/>
      <c r="T44" s="48"/>
      <c r="U44" s="48"/>
    </row>
    <row r="45" spans="1:21" ht="30.75" customHeight="1" x14ac:dyDescent="0.2">
      <c r="A45" s="48"/>
      <c r="B45" s="1156" t="s">
        <v>11</v>
      </c>
      <c r="C45" s="1157"/>
      <c r="D45" s="58"/>
      <c r="E45" s="1162" t="s">
        <v>12</v>
      </c>
      <c r="F45" s="1162"/>
      <c r="G45" s="1162"/>
      <c r="H45" s="1162"/>
      <c r="I45" s="1162"/>
      <c r="J45" s="1163"/>
      <c r="K45" s="59">
        <v>477</v>
      </c>
      <c r="L45" s="60">
        <v>498</v>
      </c>
      <c r="M45" s="60">
        <v>504</v>
      </c>
      <c r="N45" s="60">
        <v>491</v>
      </c>
      <c r="O45" s="61">
        <v>495</v>
      </c>
      <c r="P45" s="48"/>
      <c r="Q45" s="48"/>
      <c r="R45" s="48"/>
      <c r="S45" s="48"/>
      <c r="T45" s="48"/>
      <c r="U45" s="48"/>
    </row>
    <row r="46" spans="1:21" ht="30.75" customHeight="1" x14ac:dyDescent="0.2">
      <c r="A46" s="48"/>
      <c r="B46" s="1158"/>
      <c r="C46" s="1159"/>
      <c r="D46" s="62"/>
      <c r="E46" s="1164" t="s">
        <v>13</v>
      </c>
      <c r="F46" s="1164"/>
      <c r="G46" s="1164"/>
      <c r="H46" s="1164"/>
      <c r="I46" s="1164"/>
      <c r="J46" s="1165"/>
      <c r="K46" s="63" t="s">
        <v>523</v>
      </c>
      <c r="L46" s="64" t="s">
        <v>523</v>
      </c>
      <c r="M46" s="64" t="s">
        <v>523</v>
      </c>
      <c r="N46" s="64" t="s">
        <v>523</v>
      </c>
      <c r="O46" s="65" t="s">
        <v>523</v>
      </c>
      <c r="P46" s="48"/>
      <c r="Q46" s="48"/>
      <c r="R46" s="48"/>
      <c r="S46" s="48"/>
      <c r="T46" s="48"/>
      <c r="U46" s="48"/>
    </row>
    <row r="47" spans="1:21" ht="30.75" customHeight="1" x14ac:dyDescent="0.2">
      <c r="A47" s="48"/>
      <c r="B47" s="1158"/>
      <c r="C47" s="1159"/>
      <c r="D47" s="62"/>
      <c r="E47" s="1164" t="s">
        <v>14</v>
      </c>
      <c r="F47" s="1164"/>
      <c r="G47" s="1164"/>
      <c r="H47" s="1164"/>
      <c r="I47" s="1164"/>
      <c r="J47" s="1165"/>
      <c r="K47" s="63" t="s">
        <v>523</v>
      </c>
      <c r="L47" s="64" t="s">
        <v>523</v>
      </c>
      <c r="M47" s="64" t="s">
        <v>523</v>
      </c>
      <c r="N47" s="64" t="s">
        <v>523</v>
      </c>
      <c r="O47" s="65" t="s">
        <v>523</v>
      </c>
      <c r="P47" s="48"/>
      <c r="Q47" s="48"/>
      <c r="R47" s="48"/>
      <c r="S47" s="48"/>
      <c r="T47" s="48"/>
      <c r="U47" s="48"/>
    </row>
    <row r="48" spans="1:21" ht="30.75" customHeight="1" x14ac:dyDescent="0.2">
      <c r="A48" s="48"/>
      <c r="B48" s="1158"/>
      <c r="C48" s="1159"/>
      <c r="D48" s="62"/>
      <c r="E48" s="1164" t="s">
        <v>15</v>
      </c>
      <c r="F48" s="1164"/>
      <c r="G48" s="1164"/>
      <c r="H48" s="1164"/>
      <c r="I48" s="1164"/>
      <c r="J48" s="1165"/>
      <c r="K48" s="63">
        <v>253</v>
      </c>
      <c r="L48" s="64">
        <v>248</v>
      </c>
      <c r="M48" s="64">
        <v>254</v>
      </c>
      <c r="N48" s="64">
        <v>243</v>
      </c>
      <c r="O48" s="65">
        <v>240</v>
      </c>
      <c r="P48" s="48"/>
      <c r="Q48" s="48"/>
      <c r="R48" s="48"/>
      <c r="S48" s="48"/>
      <c r="T48" s="48"/>
      <c r="U48" s="48"/>
    </row>
    <row r="49" spans="1:21" ht="30.75" customHeight="1" x14ac:dyDescent="0.2">
      <c r="A49" s="48"/>
      <c r="B49" s="1158"/>
      <c r="C49" s="1159"/>
      <c r="D49" s="62"/>
      <c r="E49" s="1164" t="s">
        <v>16</v>
      </c>
      <c r="F49" s="1164"/>
      <c r="G49" s="1164"/>
      <c r="H49" s="1164"/>
      <c r="I49" s="1164"/>
      <c r="J49" s="1165"/>
      <c r="K49" s="63">
        <v>2</v>
      </c>
      <c r="L49" s="64">
        <v>4</v>
      </c>
      <c r="M49" s="64">
        <v>17</v>
      </c>
      <c r="N49" s="64">
        <v>31</v>
      </c>
      <c r="O49" s="65">
        <v>40</v>
      </c>
      <c r="P49" s="48"/>
      <c r="Q49" s="48"/>
      <c r="R49" s="48"/>
      <c r="S49" s="48"/>
      <c r="T49" s="48"/>
      <c r="U49" s="48"/>
    </row>
    <row r="50" spans="1:21" ht="30.75" customHeight="1" x14ac:dyDescent="0.2">
      <c r="A50" s="48"/>
      <c r="B50" s="1158"/>
      <c r="C50" s="1159"/>
      <c r="D50" s="62"/>
      <c r="E50" s="1164" t="s">
        <v>17</v>
      </c>
      <c r="F50" s="1164"/>
      <c r="G50" s="1164"/>
      <c r="H50" s="1164"/>
      <c r="I50" s="1164"/>
      <c r="J50" s="1165"/>
      <c r="K50" s="63" t="s">
        <v>523</v>
      </c>
      <c r="L50" s="64" t="s">
        <v>523</v>
      </c>
      <c r="M50" s="64" t="s">
        <v>523</v>
      </c>
      <c r="N50" s="64" t="s">
        <v>523</v>
      </c>
      <c r="O50" s="65" t="s">
        <v>523</v>
      </c>
      <c r="P50" s="48"/>
      <c r="Q50" s="48"/>
      <c r="R50" s="48"/>
      <c r="S50" s="48"/>
      <c r="T50" s="48"/>
      <c r="U50" s="48"/>
    </row>
    <row r="51" spans="1:21" ht="30.75" customHeight="1" x14ac:dyDescent="0.2">
      <c r="A51" s="48"/>
      <c r="B51" s="1160"/>
      <c r="C51" s="1161"/>
      <c r="D51" s="66"/>
      <c r="E51" s="1164" t="s">
        <v>18</v>
      </c>
      <c r="F51" s="1164"/>
      <c r="G51" s="1164"/>
      <c r="H51" s="1164"/>
      <c r="I51" s="1164"/>
      <c r="J51" s="1165"/>
      <c r="K51" s="63" t="s">
        <v>523</v>
      </c>
      <c r="L51" s="64" t="s">
        <v>523</v>
      </c>
      <c r="M51" s="64" t="s">
        <v>523</v>
      </c>
      <c r="N51" s="64" t="s">
        <v>523</v>
      </c>
      <c r="O51" s="65" t="s">
        <v>523</v>
      </c>
      <c r="P51" s="48"/>
      <c r="Q51" s="48"/>
      <c r="R51" s="48"/>
      <c r="S51" s="48"/>
      <c r="T51" s="48"/>
      <c r="U51" s="48"/>
    </row>
    <row r="52" spans="1:21" ht="30.75" customHeight="1" x14ac:dyDescent="0.2">
      <c r="A52" s="48"/>
      <c r="B52" s="1166" t="s">
        <v>19</v>
      </c>
      <c r="C52" s="1167"/>
      <c r="D52" s="66"/>
      <c r="E52" s="1164" t="s">
        <v>20</v>
      </c>
      <c r="F52" s="1164"/>
      <c r="G52" s="1164"/>
      <c r="H52" s="1164"/>
      <c r="I52" s="1164"/>
      <c r="J52" s="1165"/>
      <c r="K52" s="63">
        <v>417</v>
      </c>
      <c r="L52" s="64">
        <v>430</v>
      </c>
      <c r="M52" s="64">
        <v>430</v>
      </c>
      <c r="N52" s="64">
        <v>428</v>
      </c>
      <c r="O52" s="65">
        <v>409</v>
      </c>
      <c r="P52" s="48"/>
      <c r="Q52" s="48"/>
      <c r="R52" s="48"/>
      <c r="S52" s="48"/>
      <c r="T52" s="48"/>
      <c r="U52" s="48"/>
    </row>
    <row r="53" spans="1:21" ht="30.75" customHeight="1" thickBot="1" x14ac:dyDescent="0.25">
      <c r="A53" s="48"/>
      <c r="B53" s="1168" t="s">
        <v>21</v>
      </c>
      <c r="C53" s="1169"/>
      <c r="D53" s="67"/>
      <c r="E53" s="1170" t="s">
        <v>22</v>
      </c>
      <c r="F53" s="1170"/>
      <c r="G53" s="1170"/>
      <c r="H53" s="1170"/>
      <c r="I53" s="1170"/>
      <c r="J53" s="1171"/>
      <c r="K53" s="68">
        <v>315</v>
      </c>
      <c r="L53" s="69">
        <v>320</v>
      </c>
      <c r="M53" s="69">
        <v>345</v>
      </c>
      <c r="N53" s="69">
        <v>337</v>
      </c>
      <c r="O53" s="70">
        <v>366</v>
      </c>
      <c r="P53" s="48"/>
      <c r="Q53" s="48"/>
      <c r="R53" s="48"/>
      <c r="S53" s="48"/>
      <c r="T53" s="48"/>
      <c r="U53" s="48"/>
    </row>
    <row r="54" spans="1:21" ht="24" customHeight="1" x14ac:dyDescent="0.2">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t="s">
        <v>24</v>
      </c>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25</v>
      </c>
      <c r="C56" s="73"/>
      <c r="D56" s="73"/>
      <c r="E56" s="73"/>
      <c r="F56" s="73"/>
      <c r="G56" s="73"/>
      <c r="H56" s="73"/>
      <c r="I56" s="73"/>
      <c r="J56" s="73"/>
      <c r="K56" s="74"/>
      <c r="L56" s="74"/>
      <c r="M56" s="74"/>
      <c r="N56" s="74"/>
      <c r="O56" s="75" t="s">
        <v>580</v>
      </c>
      <c r="P56" s="48"/>
      <c r="Q56" s="48"/>
      <c r="R56" s="48"/>
      <c r="S56" s="48"/>
      <c r="T56" s="48"/>
      <c r="U56" s="48"/>
    </row>
    <row r="57" spans="1:21" ht="31.5" customHeight="1" thickBot="1" x14ac:dyDescent="0.25">
      <c r="A57" s="48"/>
      <c r="B57" s="76"/>
      <c r="C57" s="77"/>
      <c r="D57" s="77"/>
      <c r="E57" s="78"/>
      <c r="F57" s="78"/>
      <c r="G57" s="78"/>
      <c r="H57" s="78"/>
      <c r="I57" s="78"/>
      <c r="J57" s="79" t="s">
        <v>2</v>
      </c>
      <c r="K57" s="80" t="s">
        <v>581</v>
      </c>
      <c r="L57" s="81" t="s">
        <v>582</v>
      </c>
      <c r="M57" s="81" t="s">
        <v>583</v>
      </c>
      <c r="N57" s="81" t="s">
        <v>584</v>
      </c>
      <c r="O57" s="82" t="s">
        <v>585</v>
      </c>
      <c r="P57" s="48"/>
      <c r="Q57" s="48"/>
      <c r="R57" s="48"/>
      <c r="S57" s="48"/>
      <c r="T57" s="48"/>
      <c r="U57" s="48"/>
    </row>
    <row r="58" spans="1:21" ht="31.5" customHeight="1" x14ac:dyDescent="0.2">
      <c r="B58" s="1172" t="s">
        <v>26</v>
      </c>
      <c r="C58" s="1173"/>
      <c r="D58" s="1178" t="s">
        <v>27</v>
      </c>
      <c r="E58" s="1179"/>
      <c r="F58" s="1179"/>
      <c r="G58" s="1179"/>
      <c r="H58" s="1179"/>
      <c r="I58" s="1179"/>
      <c r="J58" s="1180"/>
      <c r="K58" s="83" t="s">
        <v>598</v>
      </c>
      <c r="L58" s="84" t="s">
        <v>598</v>
      </c>
      <c r="M58" s="84" t="s">
        <v>598</v>
      </c>
      <c r="N58" s="84" t="s">
        <v>598</v>
      </c>
      <c r="O58" s="85" t="s">
        <v>598</v>
      </c>
    </row>
    <row r="59" spans="1:21" ht="31.5" customHeight="1" x14ac:dyDescent="0.2">
      <c r="B59" s="1174"/>
      <c r="C59" s="1175"/>
      <c r="D59" s="1181" t="s">
        <v>28</v>
      </c>
      <c r="E59" s="1182"/>
      <c r="F59" s="1182"/>
      <c r="G59" s="1182"/>
      <c r="H59" s="1182"/>
      <c r="I59" s="1182"/>
      <c r="J59" s="1183"/>
      <c r="K59" s="86" t="s">
        <v>598</v>
      </c>
      <c r="L59" s="87" t="s">
        <v>598</v>
      </c>
      <c r="M59" s="87" t="s">
        <v>598</v>
      </c>
      <c r="N59" s="87" t="s">
        <v>598</v>
      </c>
      <c r="O59" s="88" t="s">
        <v>598</v>
      </c>
    </row>
    <row r="60" spans="1:21" ht="31.5" customHeight="1" thickBot="1" x14ac:dyDescent="0.25">
      <c r="B60" s="1176"/>
      <c r="C60" s="1177"/>
      <c r="D60" s="1184" t="s">
        <v>29</v>
      </c>
      <c r="E60" s="1185"/>
      <c r="F60" s="1185"/>
      <c r="G60" s="1185"/>
      <c r="H60" s="1185"/>
      <c r="I60" s="1185"/>
      <c r="J60" s="1186"/>
      <c r="K60" s="89" t="s">
        <v>598</v>
      </c>
      <c r="L60" s="90" t="s">
        <v>598</v>
      </c>
      <c r="M60" s="90" t="s">
        <v>598</v>
      </c>
      <c r="N60" s="90" t="s">
        <v>598</v>
      </c>
      <c r="O60" s="91" t="s">
        <v>598</v>
      </c>
    </row>
    <row r="61" spans="1:21" ht="24" customHeight="1" x14ac:dyDescent="0.2">
      <c r="B61" s="92"/>
      <c r="C61" s="92"/>
      <c r="D61" s="93" t="s">
        <v>30</v>
      </c>
      <c r="E61" s="94"/>
      <c r="F61" s="94"/>
      <c r="G61" s="94"/>
      <c r="H61" s="94"/>
      <c r="I61" s="94"/>
      <c r="J61" s="94"/>
      <c r="K61" s="94"/>
      <c r="L61" s="94"/>
      <c r="M61" s="94"/>
      <c r="N61" s="94"/>
      <c r="O61" s="94"/>
    </row>
    <row r="62" spans="1:21" ht="24" customHeight="1" x14ac:dyDescent="0.2">
      <c r="B62" s="95"/>
      <c r="C62" s="95"/>
      <c r="D62" s="93" t="s">
        <v>31</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oX16HFobZTxdavpKbwp1y9E9y9w/d4aWzugH0Ux8Ipw+fTc1bNxR8dTPQRrAvcwuwXSjyyEoyl9uJWeaJeVZjA==" saltValue="gjphjzHVH5bfbkYjSSdtc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9</v>
      </c>
    </row>
    <row r="40" spans="2:13" ht="27.75" customHeight="1" thickBot="1" x14ac:dyDescent="0.25">
      <c r="B40" s="98" t="s">
        <v>10</v>
      </c>
      <c r="C40" s="99"/>
      <c r="D40" s="99"/>
      <c r="E40" s="100"/>
      <c r="F40" s="100"/>
      <c r="G40" s="100"/>
      <c r="H40" s="101" t="s">
        <v>2</v>
      </c>
      <c r="I40" s="102" t="s">
        <v>565</v>
      </c>
      <c r="J40" s="103" t="s">
        <v>566</v>
      </c>
      <c r="K40" s="103" t="s">
        <v>567</v>
      </c>
      <c r="L40" s="103" t="s">
        <v>568</v>
      </c>
      <c r="M40" s="104" t="s">
        <v>569</v>
      </c>
    </row>
    <row r="41" spans="2:13" ht="27.75" customHeight="1" x14ac:dyDescent="0.2">
      <c r="B41" s="1187" t="s">
        <v>32</v>
      </c>
      <c r="C41" s="1188"/>
      <c r="D41" s="105"/>
      <c r="E41" s="1193" t="s">
        <v>33</v>
      </c>
      <c r="F41" s="1193"/>
      <c r="G41" s="1193"/>
      <c r="H41" s="1194"/>
      <c r="I41" s="351">
        <v>5638</v>
      </c>
      <c r="J41" s="352">
        <v>5773</v>
      </c>
      <c r="K41" s="352">
        <v>5501</v>
      </c>
      <c r="L41" s="352">
        <v>5234</v>
      </c>
      <c r="M41" s="353">
        <v>4954</v>
      </c>
    </row>
    <row r="42" spans="2:13" ht="27.75" customHeight="1" x14ac:dyDescent="0.2">
      <c r="B42" s="1189"/>
      <c r="C42" s="1190"/>
      <c r="D42" s="106"/>
      <c r="E42" s="1195" t="s">
        <v>34</v>
      </c>
      <c r="F42" s="1195"/>
      <c r="G42" s="1195"/>
      <c r="H42" s="1196"/>
      <c r="I42" s="354">
        <v>474</v>
      </c>
      <c r="J42" s="355">
        <v>76</v>
      </c>
      <c r="K42" s="355">
        <v>51</v>
      </c>
      <c r="L42" s="355">
        <v>25</v>
      </c>
      <c r="M42" s="356" t="s">
        <v>523</v>
      </c>
    </row>
    <row r="43" spans="2:13" ht="27.75" customHeight="1" x14ac:dyDescent="0.2">
      <c r="B43" s="1189"/>
      <c r="C43" s="1190"/>
      <c r="D43" s="106"/>
      <c r="E43" s="1195" t="s">
        <v>35</v>
      </c>
      <c r="F43" s="1195"/>
      <c r="G43" s="1195"/>
      <c r="H43" s="1196"/>
      <c r="I43" s="354">
        <v>3284</v>
      </c>
      <c r="J43" s="355">
        <v>3137</v>
      </c>
      <c r="K43" s="355">
        <v>2973</v>
      </c>
      <c r="L43" s="355">
        <v>2761</v>
      </c>
      <c r="M43" s="356">
        <v>2524</v>
      </c>
    </row>
    <row r="44" spans="2:13" ht="27.75" customHeight="1" x14ac:dyDescent="0.2">
      <c r="B44" s="1189"/>
      <c r="C44" s="1190"/>
      <c r="D44" s="106"/>
      <c r="E44" s="1195" t="s">
        <v>36</v>
      </c>
      <c r="F44" s="1195"/>
      <c r="G44" s="1195"/>
      <c r="H44" s="1196"/>
      <c r="I44" s="354">
        <v>450</v>
      </c>
      <c r="J44" s="355">
        <v>461</v>
      </c>
      <c r="K44" s="355">
        <v>468</v>
      </c>
      <c r="L44" s="355">
        <v>447</v>
      </c>
      <c r="M44" s="356">
        <v>419</v>
      </c>
    </row>
    <row r="45" spans="2:13" ht="27.75" customHeight="1" x14ac:dyDescent="0.2">
      <c r="B45" s="1189"/>
      <c r="C45" s="1190"/>
      <c r="D45" s="106"/>
      <c r="E45" s="1195" t="s">
        <v>37</v>
      </c>
      <c r="F45" s="1195"/>
      <c r="G45" s="1195"/>
      <c r="H45" s="1196"/>
      <c r="I45" s="354">
        <v>594</v>
      </c>
      <c r="J45" s="355">
        <v>564</v>
      </c>
      <c r="K45" s="355">
        <v>540</v>
      </c>
      <c r="L45" s="355">
        <v>509</v>
      </c>
      <c r="M45" s="356">
        <v>502</v>
      </c>
    </row>
    <row r="46" spans="2:13" ht="27.75" customHeight="1" x14ac:dyDescent="0.2">
      <c r="B46" s="1189"/>
      <c r="C46" s="1190"/>
      <c r="D46" s="107"/>
      <c r="E46" s="1195" t="s">
        <v>38</v>
      </c>
      <c r="F46" s="1195"/>
      <c r="G46" s="1195"/>
      <c r="H46" s="1196"/>
      <c r="I46" s="354">
        <v>85</v>
      </c>
      <c r="J46" s="355">
        <v>39</v>
      </c>
      <c r="K46" s="355" t="s">
        <v>523</v>
      </c>
      <c r="L46" s="355" t="s">
        <v>523</v>
      </c>
      <c r="M46" s="356" t="s">
        <v>523</v>
      </c>
    </row>
    <row r="47" spans="2:13" ht="27.75" customHeight="1" x14ac:dyDescent="0.2">
      <c r="B47" s="1189"/>
      <c r="C47" s="1190"/>
      <c r="D47" s="108"/>
      <c r="E47" s="1197" t="s">
        <v>39</v>
      </c>
      <c r="F47" s="1198"/>
      <c r="G47" s="1198"/>
      <c r="H47" s="1199"/>
      <c r="I47" s="354" t="s">
        <v>523</v>
      </c>
      <c r="J47" s="355" t="s">
        <v>523</v>
      </c>
      <c r="K47" s="355" t="s">
        <v>523</v>
      </c>
      <c r="L47" s="355" t="s">
        <v>523</v>
      </c>
      <c r="M47" s="356" t="s">
        <v>523</v>
      </c>
    </row>
    <row r="48" spans="2:13" ht="27.75" customHeight="1" x14ac:dyDescent="0.2">
      <c r="B48" s="1189"/>
      <c r="C48" s="1190"/>
      <c r="D48" s="106"/>
      <c r="E48" s="1195" t="s">
        <v>40</v>
      </c>
      <c r="F48" s="1195"/>
      <c r="G48" s="1195"/>
      <c r="H48" s="1196"/>
      <c r="I48" s="354" t="s">
        <v>523</v>
      </c>
      <c r="J48" s="355" t="s">
        <v>523</v>
      </c>
      <c r="K48" s="355" t="s">
        <v>523</v>
      </c>
      <c r="L48" s="355" t="s">
        <v>523</v>
      </c>
      <c r="M48" s="356" t="s">
        <v>523</v>
      </c>
    </row>
    <row r="49" spans="2:13" ht="27.75" customHeight="1" x14ac:dyDescent="0.2">
      <c r="B49" s="1191"/>
      <c r="C49" s="1192"/>
      <c r="D49" s="106"/>
      <c r="E49" s="1195" t="s">
        <v>41</v>
      </c>
      <c r="F49" s="1195"/>
      <c r="G49" s="1195"/>
      <c r="H49" s="1196"/>
      <c r="I49" s="354" t="s">
        <v>523</v>
      </c>
      <c r="J49" s="355" t="s">
        <v>523</v>
      </c>
      <c r="K49" s="355" t="s">
        <v>523</v>
      </c>
      <c r="L49" s="355" t="s">
        <v>523</v>
      </c>
      <c r="M49" s="356" t="s">
        <v>523</v>
      </c>
    </row>
    <row r="50" spans="2:13" ht="27.75" customHeight="1" x14ac:dyDescent="0.2">
      <c r="B50" s="1200" t="s">
        <v>42</v>
      </c>
      <c r="C50" s="1201"/>
      <c r="D50" s="109"/>
      <c r="E50" s="1195" t="s">
        <v>43</v>
      </c>
      <c r="F50" s="1195"/>
      <c r="G50" s="1195"/>
      <c r="H50" s="1196"/>
      <c r="I50" s="354">
        <v>1996</v>
      </c>
      <c r="J50" s="355">
        <v>1934</v>
      </c>
      <c r="K50" s="355">
        <v>1808</v>
      </c>
      <c r="L50" s="355">
        <v>2299</v>
      </c>
      <c r="M50" s="356">
        <v>2513</v>
      </c>
    </row>
    <row r="51" spans="2:13" ht="27.75" customHeight="1" x14ac:dyDescent="0.2">
      <c r="B51" s="1189"/>
      <c r="C51" s="1190"/>
      <c r="D51" s="106"/>
      <c r="E51" s="1195" t="s">
        <v>44</v>
      </c>
      <c r="F51" s="1195"/>
      <c r="G51" s="1195"/>
      <c r="H51" s="1196"/>
      <c r="I51" s="354">
        <v>17</v>
      </c>
      <c r="J51" s="355">
        <v>60</v>
      </c>
      <c r="K51" s="355">
        <v>69</v>
      </c>
      <c r="L51" s="355">
        <v>70</v>
      </c>
      <c r="M51" s="356">
        <v>57</v>
      </c>
    </row>
    <row r="52" spans="2:13" ht="27.75" customHeight="1" x14ac:dyDescent="0.2">
      <c r="B52" s="1191"/>
      <c r="C52" s="1192"/>
      <c r="D52" s="106"/>
      <c r="E52" s="1195" t="s">
        <v>45</v>
      </c>
      <c r="F52" s="1195"/>
      <c r="G52" s="1195"/>
      <c r="H52" s="1196"/>
      <c r="I52" s="354">
        <v>5275</v>
      </c>
      <c r="J52" s="355">
        <v>5238</v>
      </c>
      <c r="K52" s="355">
        <v>5056</v>
      </c>
      <c r="L52" s="355">
        <v>4792</v>
      </c>
      <c r="M52" s="356">
        <v>4566</v>
      </c>
    </row>
    <row r="53" spans="2:13" ht="27.75" customHeight="1" thickBot="1" x14ac:dyDescent="0.25">
      <c r="B53" s="1202" t="s">
        <v>46</v>
      </c>
      <c r="C53" s="1203"/>
      <c r="D53" s="110"/>
      <c r="E53" s="1204" t="s">
        <v>47</v>
      </c>
      <c r="F53" s="1204"/>
      <c r="G53" s="1204"/>
      <c r="H53" s="1205"/>
      <c r="I53" s="357">
        <v>3238</v>
      </c>
      <c r="J53" s="358">
        <v>2818</v>
      </c>
      <c r="K53" s="358">
        <v>2600</v>
      </c>
      <c r="L53" s="358">
        <v>1815</v>
      </c>
      <c r="M53" s="359">
        <v>1263</v>
      </c>
    </row>
    <row r="54" spans="2:13" ht="27.75" customHeight="1" x14ac:dyDescent="0.2">
      <c r="B54" s="111" t="s">
        <v>48</v>
      </c>
      <c r="C54" s="112"/>
      <c r="D54" s="112"/>
      <c r="E54" s="113"/>
      <c r="F54" s="113"/>
      <c r="G54" s="113"/>
      <c r="H54" s="113"/>
      <c r="I54" s="114"/>
      <c r="J54" s="114"/>
      <c r="K54" s="114"/>
      <c r="L54" s="114"/>
      <c r="M54" s="114"/>
    </row>
    <row r="55" spans="2:13" ht="13.2" x14ac:dyDescent="0.2"/>
  </sheetData>
  <sheetProtection algorithmName="SHA-512" hashValue="a4z1H105aGzXlH1JAkf9MNIjj9MZJluCX4x1/7oHr+eA9L6dH+S6+Pj4JqliqgweHnpq/K6X7c8W/0XubkjsHQ==" saltValue="gGWTcAcJaEDq/PU/xpiDt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49</v>
      </c>
    </row>
    <row r="54" spans="2:8" ht="29.25" customHeight="1" thickBot="1" x14ac:dyDescent="0.3">
      <c r="B54" s="116" t="s">
        <v>1</v>
      </c>
      <c r="C54" s="117"/>
      <c r="D54" s="117"/>
      <c r="E54" s="118" t="s">
        <v>2</v>
      </c>
      <c r="F54" s="119" t="s">
        <v>567</v>
      </c>
      <c r="G54" s="119" t="s">
        <v>568</v>
      </c>
      <c r="H54" s="120" t="s">
        <v>569</v>
      </c>
    </row>
    <row r="55" spans="2:8" ht="52.5" customHeight="1" x14ac:dyDescent="0.2">
      <c r="B55" s="121"/>
      <c r="C55" s="1214" t="s">
        <v>50</v>
      </c>
      <c r="D55" s="1214"/>
      <c r="E55" s="1215"/>
      <c r="F55" s="122">
        <v>711</v>
      </c>
      <c r="G55" s="122">
        <v>1069</v>
      </c>
      <c r="H55" s="123">
        <v>1159</v>
      </c>
    </row>
    <row r="56" spans="2:8" ht="52.5" customHeight="1" x14ac:dyDescent="0.2">
      <c r="B56" s="124"/>
      <c r="C56" s="1216" t="s">
        <v>51</v>
      </c>
      <c r="D56" s="1216"/>
      <c r="E56" s="1217"/>
      <c r="F56" s="125">
        <v>203</v>
      </c>
      <c r="G56" s="125">
        <v>212</v>
      </c>
      <c r="H56" s="126">
        <v>221</v>
      </c>
    </row>
    <row r="57" spans="2:8" ht="53.25" customHeight="1" x14ac:dyDescent="0.2">
      <c r="B57" s="124"/>
      <c r="C57" s="1218" t="s">
        <v>52</v>
      </c>
      <c r="D57" s="1218"/>
      <c r="E57" s="1219"/>
      <c r="F57" s="127">
        <v>598</v>
      </c>
      <c r="G57" s="127">
        <v>665</v>
      </c>
      <c r="H57" s="128">
        <v>734</v>
      </c>
    </row>
    <row r="58" spans="2:8" ht="45.75" customHeight="1" x14ac:dyDescent="0.2">
      <c r="B58" s="129"/>
      <c r="C58" s="1206" t="s">
        <v>599</v>
      </c>
      <c r="D58" s="1207"/>
      <c r="E58" s="1208"/>
      <c r="F58" s="360">
        <v>169</v>
      </c>
      <c r="G58" s="360">
        <v>247</v>
      </c>
      <c r="H58" s="361">
        <v>326</v>
      </c>
    </row>
    <row r="59" spans="2:8" ht="45.75" customHeight="1" x14ac:dyDescent="0.2">
      <c r="B59" s="129"/>
      <c r="C59" s="1206" t="s">
        <v>600</v>
      </c>
      <c r="D59" s="1207"/>
      <c r="E59" s="1208"/>
      <c r="F59" s="360">
        <v>169</v>
      </c>
      <c r="G59" s="360">
        <v>169</v>
      </c>
      <c r="H59" s="361">
        <v>169</v>
      </c>
    </row>
    <row r="60" spans="2:8" ht="45.75" customHeight="1" x14ac:dyDescent="0.2">
      <c r="B60" s="129"/>
      <c r="C60" s="1206" t="s">
        <v>601</v>
      </c>
      <c r="D60" s="1207"/>
      <c r="E60" s="1208"/>
      <c r="F60" s="360">
        <v>121</v>
      </c>
      <c r="G60" s="360">
        <v>107</v>
      </c>
      <c r="H60" s="361">
        <v>107</v>
      </c>
    </row>
    <row r="61" spans="2:8" ht="45.75" customHeight="1" x14ac:dyDescent="0.2">
      <c r="B61" s="129"/>
      <c r="C61" s="1206" t="s">
        <v>602</v>
      </c>
      <c r="D61" s="1207"/>
      <c r="E61" s="1208"/>
      <c r="F61" s="360">
        <v>44</v>
      </c>
      <c r="G61" s="360">
        <v>54</v>
      </c>
      <c r="H61" s="361">
        <v>48</v>
      </c>
    </row>
    <row r="62" spans="2:8" ht="45.75" customHeight="1" thickBot="1" x14ac:dyDescent="0.25">
      <c r="B62" s="130"/>
      <c r="C62" s="1209" t="s">
        <v>603</v>
      </c>
      <c r="D62" s="1210"/>
      <c r="E62" s="1211"/>
      <c r="F62" s="362">
        <v>41</v>
      </c>
      <c r="G62" s="362">
        <v>41</v>
      </c>
      <c r="H62" s="363">
        <v>41</v>
      </c>
    </row>
    <row r="63" spans="2:8" ht="52.5" customHeight="1" thickBot="1" x14ac:dyDescent="0.25">
      <c r="B63" s="131"/>
      <c r="C63" s="1212" t="s">
        <v>53</v>
      </c>
      <c r="D63" s="1212"/>
      <c r="E63" s="1213"/>
      <c r="F63" s="132">
        <v>1513</v>
      </c>
      <c r="G63" s="132">
        <v>1947</v>
      </c>
      <c r="H63" s="133">
        <v>2113</v>
      </c>
    </row>
    <row r="64" spans="2:8" ht="13.2" x14ac:dyDescent="0.2"/>
  </sheetData>
  <sheetProtection algorithmName="SHA-512" hashValue="1ICuN33O8YGrObybhOuouYw7kHnJOXcQSBOcPy4wxPAwD9UbkMExrq1AaOO6GzeWzcnz3sFKaJsmqRkH8dYxMg==" saltValue="NZ3SHQvJIa6orZ03C9NIK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0" zoomScaleNormal="80" zoomScaleSheetLayoutView="55" workbookViewId="0"/>
  </sheetViews>
  <sheetFormatPr defaultColWidth="0" defaultRowHeight="13.5" customHeight="1" zeroHeight="1" x14ac:dyDescent="0.2"/>
  <cols>
    <col min="1" max="1" width="6.33203125" style="1222" customWidth="1"/>
    <col min="2" max="107" width="2.44140625" style="1222" customWidth="1"/>
    <col min="108" max="108" width="6.109375" style="1229" customWidth="1"/>
    <col min="109" max="109" width="5.88671875" style="1228" customWidth="1"/>
    <col min="110" max="16384" width="8.6640625" style="1222" hidden="1"/>
  </cols>
  <sheetData>
    <row r="1" spans="1:109" ht="42.75" customHeight="1" x14ac:dyDescent="0.2">
      <c r="A1" s="1220"/>
      <c r="B1" s="1221"/>
      <c r="DD1" s="1222"/>
      <c r="DE1" s="1222"/>
    </row>
    <row r="2" spans="1:109" ht="25.5" customHeight="1" x14ac:dyDescent="0.2">
      <c r="A2" s="1223"/>
      <c r="C2" s="1223"/>
      <c r="O2" s="1223"/>
      <c r="P2" s="1223"/>
      <c r="Q2" s="1223"/>
      <c r="R2" s="1223"/>
      <c r="S2" s="1223"/>
      <c r="T2" s="1223"/>
      <c r="U2" s="1223"/>
      <c r="V2" s="1223"/>
      <c r="W2" s="1223"/>
      <c r="X2" s="1223"/>
      <c r="Y2" s="1223"/>
      <c r="Z2" s="1223"/>
      <c r="AA2" s="1223"/>
      <c r="AB2" s="1223"/>
      <c r="AC2" s="1223"/>
      <c r="AD2" s="1223"/>
      <c r="AE2" s="1223"/>
      <c r="AF2" s="1223"/>
      <c r="AG2" s="1223"/>
      <c r="AH2" s="1223"/>
      <c r="AI2" s="1223"/>
      <c r="AU2" s="1223"/>
      <c r="BG2" s="1223"/>
      <c r="BS2" s="1223"/>
      <c r="CE2" s="1223"/>
      <c r="CQ2" s="1223"/>
      <c r="DD2" s="1222"/>
      <c r="DE2" s="1222"/>
    </row>
    <row r="3" spans="1:109" ht="25.5" customHeight="1" x14ac:dyDescent="0.2">
      <c r="A3" s="1223"/>
      <c r="C3" s="1223"/>
      <c r="O3" s="1223"/>
      <c r="P3" s="1223"/>
      <c r="Q3" s="1223"/>
      <c r="R3" s="1223"/>
      <c r="S3" s="1223"/>
      <c r="T3" s="1223"/>
      <c r="U3" s="1223"/>
      <c r="V3" s="1223"/>
      <c r="W3" s="1223"/>
      <c r="X3" s="1223"/>
      <c r="Y3" s="1223"/>
      <c r="Z3" s="1223"/>
      <c r="AA3" s="1223"/>
      <c r="AB3" s="1223"/>
      <c r="AC3" s="1223"/>
      <c r="AD3" s="1223"/>
      <c r="AE3" s="1223"/>
      <c r="AF3" s="1223"/>
      <c r="AG3" s="1223"/>
      <c r="AH3" s="1223"/>
      <c r="AI3" s="1223"/>
      <c r="AU3" s="1223"/>
      <c r="BG3" s="1223"/>
      <c r="BS3" s="1223"/>
      <c r="CE3" s="1223"/>
      <c r="CQ3" s="1223"/>
      <c r="DD3" s="1222"/>
      <c r="DE3" s="1222"/>
    </row>
    <row r="4" spans="1:109" s="255" customFormat="1" ht="13.2" x14ac:dyDescent="0.2">
      <c r="A4" s="1223"/>
      <c r="B4" s="1223"/>
      <c r="C4" s="1223"/>
      <c r="D4" s="1223"/>
      <c r="E4" s="1223"/>
      <c r="F4" s="1223"/>
      <c r="G4" s="1223"/>
      <c r="H4" s="1223"/>
      <c r="I4" s="1223"/>
      <c r="J4" s="1223"/>
      <c r="K4" s="1223"/>
      <c r="L4" s="1223"/>
      <c r="M4" s="1223"/>
      <c r="N4" s="1223"/>
      <c r="O4" s="1223"/>
      <c r="P4" s="1223"/>
      <c r="Q4" s="1223"/>
      <c r="R4" s="1223"/>
      <c r="S4" s="1223"/>
      <c r="T4" s="1223"/>
      <c r="U4" s="1223"/>
      <c r="V4" s="1223"/>
      <c r="W4" s="1223"/>
      <c r="X4" s="1223"/>
      <c r="Y4" s="1223"/>
      <c r="Z4" s="1223"/>
      <c r="AA4" s="1223"/>
      <c r="AB4" s="1223"/>
      <c r="AC4" s="1223"/>
      <c r="AD4" s="1223"/>
      <c r="AE4" s="1223"/>
      <c r="AF4" s="1223"/>
      <c r="AG4" s="1223"/>
      <c r="AH4" s="1223"/>
      <c r="AI4" s="1223"/>
      <c r="AJ4" s="1223"/>
      <c r="AK4" s="1223"/>
      <c r="AL4" s="1223"/>
      <c r="AM4" s="1223"/>
      <c r="AN4" s="1223"/>
      <c r="AO4" s="1223"/>
      <c r="AP4" s="1223"/>
      <c r="AQ4" s="1223"/>
      <c r="AR4" s="1223"/>
      <c r="AS4" s="1223"/>
      <c r="AT4" s="1223"/>
      <c r="AU4" s="1223"/>
      <c r="AV4" s="1223"/>
      <c r="AW4" s="1223"/>
      <c r="AX4" s="1223"/>
      <c r="AY4" s="1223"/>
      <c r="AZ4" s="1223"/>
      <c r="BA4" s="1223"/>
      <c r="BB4" s="1223"/>
      <c r="BC4" s="1223"/>
      <c r="BD4" s="1223"/>
      <c r="BE4" s="1223"/>
      <c r="BF4" s="1223"/>
      <c r="BG4" s="1223"/>
      <c r="BH4" s="1223"/>
      <c r="BI4" s="1223"/>
      <c r="BJ4" s="1223"/>
      <c r="BK4" s="1223"/>
      <c r="BL4" s="1223"/>
      <c r="BM4" s="1223"/>
      <c r="BN4" s="1223"/>
      <c r="BO4" s="1223"/>
      <c r="BP4" s="1223"/>
      <c r="BQ4" s="1223"/>
      <c r="BR4" s="1223"/>
      <c r="BS4" s="1223"/>
      <c r="BT4" s="1223"/>
      <c r="BU4" s="1223"/>
      <c r="BV4" s="1223"/>
      <c r="BW4" s="1223"/>
      <c r="BX4" s="1223"/>
      <c r="BY4" s="1223"/>
      <c r="BZ4" s="1223"/>
      <c r="CA4" s="1223"/>
      <c r="CB4" s="1223"/>
      <c r="CC4" s="1223"/>
      <c r="CD4" s="1223"/>
      <c r="CE4" s="1223"/>
      <c r="CF4" s="1223"/>
      <c r="CG4" s="1223"/>
      <c r="CH4" s="1223"/>
      <c r="CI4" s="1223"/>
      <c r="CJ4" s="1223"/>
      <c r="CK4" s="1223"/>
      <c r="CL4" s="1223"/>
      <c r="CM4" s="1223"/>
      <c r="CN4" s="1223"/>
      <c r="CO4" s="1223"/>
      <c r="CP4" s="1223"/>
      <c r="CQ4" s="1223"/>
      <c r="CR4" s="1223"/>
      <c r="CS4" s="1223"/>
      <c r="CT4" s="1223"/>
      <c r="CU4" s="1223"/>
      <c r="CV4" s="1223"/>
      <c r="CW4" s="1223"/>
      <c r="CX4" s="1223"/>
      <c r="CY4" s="1223"/>
      <c r="CZ4" s="1223"/>
      <c r="DA4" s="1223"/>
      <c r="DB4" s="1223"/>
      <c r="DC4" s="1223"/>
      <c r="DD4" s="1223"/>
      <c r="DE4" s="1223"/>
    </row>
    <row r="5" spans="1:109" s="255" customFormat="1" ht="13.2" x14ac:dyDescent="0.2">
      <c r="A5" s="1223"/>
      <c r="B5" s="1223"/>
      <c r="C5" s="1223"/>
      <c r="D5" s="1223"/>
      <c r="E5" s="1223"/>
      <c r="F5" s="1223"/>
      <c r="G5" s="1223"/>
      <c r="H5" s="1223"/>
      <c r="I5" s="1223"/>
      <c r="J5" s="1223"/>
      <c r="K5" s="1223"/>
      <c r="L5" s="1223"/>
      <c r="M5" s="1223"/>
      <c r="N5" s="1223"/>
      <c r="O5" s="1223"/>
      <c r="P5" s="1223"/>
      <c r="Q5" s="1223"/>
      <c r="R5" s="1223"/>
      <c r="S5" s="1223"/>
      <c r="T5" s="1223"/>
      <c r="U5" s="1223"/>
      <c r="V5" s="1223"/>
      <c r="W5" s="1223"/>
      <c r="X5" s="1223"/>
      <c r="Y5" s="1223"/>
      <c r="Z5" s="1223"/>
      <c r="AA5" s="1223"/>
      <c r="AB5" s="1223"/>
      <c r="AC5" s="1223"/>
      <c r="AD5" s="1223"/>
      <c r="AE5" s="1223"/>
      <c r="AF5" s="1223"/>
      <c r="AG5" s="1223"/>
      <c r="AH5" s="1223"/>
      <c r="AI5" s="1223"/>
      <c r="AJ5" s="1223"/>
      <c r="AK5" s="1223"/>
      <c r="AL5" s="1223"/>
      <c r="AM5" s="1223"/>
      <c r="AN5" s="1223"/>
      <c r="AO5" s="1223"/>
      <c r="AP5" s="1223"/>
      <c r="AQ5" s="1223"/>
      <c r="AR5" s="1223"/>
      <c r="AS5" s="1223"/>
      <c r="AT5" s="1223"/>
      <c r="AU5" s="1223"/>
      <c r="AV5" s="1223"/>
      <c r="AW5" s="1223"/>
      <c r="AX5" s="1223"/>
      <c r="AY5" s="1223"/>
      <c r="AZ5" s="1223"/>
      <c r="BA5" s="1223"/>
      <c r="BB5" s="1223"/>
      <c r="BC5" s="1223"/>
      <c r="BD5" s="1223"/>
      <c r="BE5" s="1223"/>
      <c r="BF5" s="1223"/>
      <c r="BG5" s="1223"/>
      <c r="BH5" s="1223"/>
      <c r="BI5" s="1223"/>
      <c r="BJ5" s="1223"/>
      <c r="BK5" s="1223"/>
      <c r="BL5" s="1223"/>
      <c r="BM5" s="1223"/>
      <c r="BN5" s="1223"/>
      <c r="BO5" s="1223"/>
      <c r="BP5" s="1223"/>
      <c r="BQ5" s="1223"/>
      <c r="BR5" s="1223"/>
      <c r="BS5" s="1223"/>
      <c r="BT5" s="1223"/>
      <c r="BU5" s="1223"/>
      <c r="BV5" s="1223"/>
      <c r="BW5" s="1223"/>
      <c r="BX5" s="1223"/>
      <c r="BY5" s="1223"/>
      <c r="BZ5" s="1223"/>
      <c r="CA5" s="1223"/>
      <c r="CB5" s="1223"/>
      <c r="CC5" s="1223"/>
      <c r="CD5" s="1223"/>
      <c r="CE5" s="1223"/>
      <c r="CF5" s="1223"/>
      <c r="CG5" s="1223"/>
      <c r="CH5" s="1223"/>
      <c r="CI5" s="1223"/>
      <c r="CJ5" s="1223"/>
      <c r="CK5" s="1223"/>
      <c r="CL5" s="1223"/>
      <c r="CM5" s="1223"/>
      <c r="CN5" s="1223"/>
      <c r="CO5" s="1223"/>
      <c r="CP5" s="1223"/>
      <c r="CQ5" s="1223"/>
      <c r="CR5" s="1223"/>
      <c r="CS5" s="1223"/>
      <c r="CT5" s="1223"/>
      <c r="CU5" s="1223"/>
      <c r="CV5" s="1223"/>
      <c r="CW5" s="1223"/>
      <c r="CX5" s="1223"/>
      <c r="CY5" s="1223"/>
      <c r="CZ5" s="1223"/>
      <c r="DA5" s="1223"/>
      <c r="DB5" s="1223"/>
      <c r="DC5" s="1223"/>
      <c r="DD5" s="1223"/>
      <c r="DE5" s="1223"/>
    </row>
    <row r="6" spans="1:109" s="255" customFormat="1" ht="13.2" x14ac:dyDescent="0.2">
      <c r="A6" s="1223"/>
      <c r="B6" s="1223"/>
      <c r="C6" s="1223"/>
      <c r="D6" s="1223"/>
      <c r="E6" s="1223"/>
      <c r="F6" s="1223"/>
      <c r="G6" s="1223"/>
      <c r="H6" s="1223"/>
      <c r="I6" s="1223"/>
      <c r="J6" s="1223"/>
      <c r="K6" s="1223"/>
      <c r="L6" s="1223"/>
      <c r="M6" s="1223"/>
      <c r="N6" s="1223"/>
      <c r="O6" s="1223"/>
      <c r="P6" s="1223"/>
      <c r="Q6" s="1223"/>
      <c r="R6" s="1223"/>
      <c r="S6" s="1223"/>
      <c r="T6" s="1223"/>
      <c r="U6" s="1223"/>
      <c r="V6" s="1223"/>
      <c r="W6" s="1223"/>
      <c r="X6" s="1223"/>
      <c r="Y6" s="1223"/>
      <c r="Z6" s="1223"/>
      <c r="AA6" s="1223"/>
      <c r="AB6" s="1223"/>
      <c r="AC6" s="1223"/>
      <c r="AD6" s="1223"/>
      <c r="AE6" s="1223"/>
      <c r="AF6" s="1223"/>
      <c r="AG6" s="1223"/>
      <c r="AH6" s="1223"/>
      <c r="AI6" s="1223"/>
      <c r="AJ6" s="1223"/>
      <c r="AK6" s="1223"/>
      <c r="AL6" s="1223"/>
      <c r="AM6" s="1223"/>
      <c r="AN6" s="1223"/>
      <c r="AO6" s="1223"/>
      <c r="AP6" s="1223"/>
      <c r="AQ6" s="1223"/>
      <c r="AR6" s="1223"/>
      <c r="AS6" s="1223"/>
      <c r="AT6" s="1223"/>
      <c r="AU6" s="1223"/>
      <c r="AV6" s="1223"/>
      <c r="AW6" s="1223"/>
      <c r="AX6" s="1223"/>
      <c r="AY6" s="1223"/>
      <c r="AZ6" s="1223"/>
      <c r="BA6" s="1223"/>
      <c r="BB6" s="1223"/>
      <c r="BC6" s="1223"/>
      <c r="BD6" s="1223"/>
      <c r="BE6" s="1223"/>
      <c r="BF6" s="1223"/>
      <c r="BG6" s="1223"/>
      <c r="BH6" s="1223"/>
      <c r="BI6" s="1223"/>
      <c r="BJ6" s="1223"/>
      <c r="BK6" s="1223"/>
      <c r="BL6" s="1223"/>
      <c r="BM6" s="1223"/>
      <c r="BN6" s="1223"/>
      <c r="BO6" s="1223"/>
      <c r="BP6" s="1223"/>
      <c r="BQ6" s="1223"/>
      <c r="BR6" s="1223"/>
      <c r="BS6" s="1223"/>
      <c r="BT6" s="1223"/>
      <c r="BU6" s="1223"/>
      <c r="BV6" s="1223"/>
      <c r="BW6" s="1223"/>
      <c r="BX6" s="1223"/>
      <c r="BY6" s="1223"/>
      <c r="BZ6" s="1223"/>
      <c r="CA6" s="1223"/>
      <c r="CB6" s="1223"/>
      <c r="CC6" s="1223"/>
      <c r="CD6" s="1223"/>
      <c r="CE6" s="1223"/>
      <c r="CF6" s="1223"/>
      <c r="CG6" s="1223"/>
      <c r="CH6" s="1223"/>
      <c r="CI6" s="1223"/>
      <c r="CJ6" s="1223"/>
      <c r="CK6" s="1223"/>
      <c r="CL6" s="1223"/>
      <c r="CM6" s="1223"/>
      <c r="CN6" s="1223"/>
      <c r="CO6" s="1223"/>
      <c r="CP6" s="1223"/>
      <c r="CQ6" s="1223"/>
      <c r="CR6" s="1223"/>
      <c r="CS6" s="1223"/>
      <c r="CT6" s="1223"/>
      <c r="CU6" s="1223"/>
      <c r="CV6" s="1223"/>
      <c r="CW6" s="1223"/>
      <c r="CX6" s="1223"/>
      <c r="CY6" s="1223"/>
      <c r="CZ6" s="1223"/>
      <c r="DA6" s="1223"/>
      <c r="DB6" s="1223"/>
      <c r="DC6" s="1223"/>
      <c r="DD6" s="1223"/>
      <c r="DE6" s="1223"/>
    </row>
    <row r="7" spans="1:109" s="255" customFormat="1" ht="13.2" x14ac:dyDescent="0.2">
      <c r="A7" s="1223"/>
      <c r="B7" s="1223"/>
      <c r="C7" s="1223"/>
      <c r="D7" s="1223"/>
      <c r="E7" s="1223"/>
      <c r="F7" s="1223"/>
      <c r="G7" s="1223"/>
      <c r="H7" s="1223"/>
      <c r="I7" s="1223"/>
      <c r="J7" s="1223"/>
      <c r="K7" s="1223"/>
      <c r="L7" s="1223"/>
      <c r="M7" s="1223"/>
      <c r="N7" s="1223"/>
      <c r="O7" s="1223"/>
      <c r="P7" s="1223"/>
      <c r="Q7" s="1223"/>
      <c r="R7" s="1223"/>
      <c r="S7" s="1223"/>
      <c r="T7" s="1223"/>
      <c r="U7" s="1223"/>
      <c r="V7" s="1223"/>
      <c r="W7" s="1223"/>
      <c r="X7" s="1223"/>
      <c r="Y7" s="1223"/>
      <c r="Z7" s="1223"/>
      <c r="AA7" s="1223"/>
      <c r="AB7" s="1223"/>
      <c r="AC7" s="1223"/>
      <c r="AD7" s="1223"/>
      <c r="AE7" s="1223"/>
      <c r="AF7" s="1223"/>
      <c r="AG7" s="1223"/>
      <c r="AH7" s="1223"/>
      <c r="AI7" s="1223"/>
      <c r="AJ7" s="1223"/>
      <c r="AK7" s="1223"/>
      <c r="AL7" s="1223"/>
      <c r="AM7" s="1223"/>
      <c r="AN7" s="1223"/>
      <c r="AO7" s="1223"/>
      <c r="AP7" s="1223"/>
      <c r="AQ7" s="1223"/>
      <c r="AR7" s="1223"/>
      <c r="AS7" s="1223"/>
      <c r="AT7" s="1223"/>
      <c r="AU7" s="1223"/>
      <c r="AV7" s="1223"/>
      <c r="AW7" s="1223"/>
      <c r="AX7" s="1223"/>
      <c r="AY7" s="1223"/>
      <c r="AZ7" s="1223"/>
      <c r="BA7" s="1223"/>
      <c r="BB7" s="1223"/>
      <c r="BC7" s="1223"/>
      <c r="BD7" s="1223"/>
      <c r="BE7" s="1223"/>
      <c r="BF7" s="1223"/>
      <c r="BG7" s="1223"/>
      <c r="BH7" s="1223"/>
      <c r="BI7" s="1223"/>
      <c r="BJ7" s="1223"/>
      <c r="BK7" s="1223"/>
      <c r="BL7" s="1223"/>
      <c r="BM7" s="1223"/>
      <c r="BN7" s="1223"/>
      <c r="BO7" s="1223"/>
      <c r="BP7" s="1223"/>
      <c r="BQ7" s="1223"/>
      <c r="BR7" s="1223"/>
      <c r="BS7" s="1223"/>
      <c r="BT7" s="1223"/>
      <c r="BU7" s="1223"/>
      <c r="BV7" s="1223"/>
      <c r="BW7" s="1223"/>
      <c r="BX7" s="1223"/>
      <c r="BY7" s="1223"/>
      <c r="BZ7" s="1223"/>
      <c r="CA7" s="1223"/>
      <c r="CB7" s="1223"/>
      <c r="CC7" s="1223"/>
      <c r="CD7" s="1223"/>
      <c r="CE7" s="1223"/>
      <c r="CF7" s="1223"/>
      <c r="CG7" s="1223"/>
      <c r="CH7" s="1223"/>
      <c r="CI7" s="1223"/>
      <c r="CJ7" s="1223"/>
      <c r="CK7" s="1223"/>
      <c r="CL7" s="1223"/>
      <c r="CM7" s="1223"/>
      <c r="CN7" s="1223"/>
      <c r="CO7" s="1223"/>
      <c r="CP7" s="1223"/>
      <c r="CQ7" s="1223"/>
      <c r="CR7" s="1223"/>
      <c r="CS7" s="1223"/>
      <c r="CT7" s="1223"/>
      <c r="CU7" s="1223"/>
      <c r="CV7" s="1223"/>
      <c r="CW7" s="1223"/>
      <c r="CX7" s="1223"/>
      <c r="CY7" s="1223"/>
      <c r="CZ7" s="1223"/>
      <c r="DA7" s="1223"/>
      <c r="DB7" s="1223"/>
      <c r="DC7" s="1223"/>
      <c r="DD7" s="1223"/>
      <c r="DE7" s="1223"/>
    </row>
    <row r="8" spans="1:109" s="255" customFormat="1" ht="13.2" x14ac:dyDescent="0.2">
      <c r="A8" s="1223"/>
      <c r="B8" s="1223"/>
      <c r="C8" s="1223"/>
      <c r="D8" s="1223"/>
      <c r="E8" s="1223"/>
      <c r="F8" s="1223"/>
      <c r="G8" s="1223"/>
      <c r="H8" s="1223"/>
      <c r="I8" s="1223"/>
      <c r="J8" s="1223"/>
      <c r="K8" s="1223"/>
      <c r="L8" s="1223"/>
      <c r="M8" s="1223"/>
      <c r="N8" s="1223"/>
      <c r="O8" s="1223"/>
      <c r="P8" s="1223"/>
      <c r="Q8" s="1223"/>
      <c r="R8" s="1223"/>
      <c r="S8" s="1223"/>
      <c r="T8" s="1223"/>
      <c r="U8" s="1223"/>
      <c r="V8" s="1223"/>
      <c r="W8" s="1223"/>
      <c r="X8" s="1223"/>
      <c r="Y8" s="1223"/>
      <c r="Z8" s="1223"/>
      <c r="AA8" s="1223"/>
      <c r="AB8" s="1223"/>
      <c r="AC8" s="1223"/>
      <c r="AD8" s="1223"/>
      <c r="AE8" s="1223"/>
      <c r="AF8" s="1223"/>
      <c r="AG8" s="1223"/>
      <c r="AH8" s="1223"/>
      <c r="AI8" s="1223"/>
      <c r="AJ8" s="1223"/>
      <c r="AK8" s="1223"/>
      <c r="AL8" s="1223"/>
      <c r="AM8" s="1223"/>
      <c r="AN8" s="1223"/>
      <c r="AO8" s="1223"/>
      <c r="AP8" s="1223"/>
      <c r="AQ8" s="1223"/>
      <c r="AR8" s="1223"/>
      <c r="AS8" s="1223"/>
      <c r="AT8" s="1223"/>
      <c r="AU8" s="1223"/>
      <c r="AV8" s="1223"/>
      <c r="AW8" s="1223"/>
      <c r="AX8" s="1223"/>
      <c r="AY8" s="1223"/>
      <c r="AZ8" s="1223"/>
      <c r="BA8" s="1223"/>
      <c r="BB8" s="1223"/>
      <c r="BC8" s="1223"/>
      <c r="BD8" s="1223"/>
      <c r="BE8" s="1223"/>
      <c r="BF8" s="1223"/>
      <c r="BG8" s="1223"/>
      <c r="BH8" s="1223"/>
      <c r="BI8" s="1223"/>
      <c r="BJ8" s="1223"/>
      <c r="BK8" s="1223"/>
      <c r="BL8" s="1223"/>
      <c r="BM8" s="1223"/>
      <c r="BN8" s="1223"/>
      <c r="BO8" s="1223"/>
      <c r="BP8" s="1223"/>
      <c r="BQ8" s="1223"/>
      <c r="BR8" s="1223"/>
      <c r="BS8" s="1223"/>
      <c r="BT8" s="1223"/>
      <c r="BU8" s="1223"/>
      <c r="BV8" s="1223"/>
      <c r="BW8" s="1223"/>
      <c r="BX8" s="1223"/>
      <c r="BY8" s="1223"/>
      <c r="BZ8" s="1223"/>
      <c r="CA8" s="1223"/>
      <c r="CB8" s="1223"/>
      <c r="CC8" s="1223"/>
      <c r="CD8" s="1223"/>
      <c r="CE8" s="1223"/>
      <c r="CF8" s="1223"/>
      <c r="CG8" s="1223"/>
      <c r="CH8" s="1223"/>
      <c r="CI8" s="1223"/>
      <c r="CJ8" s="1223"/>
      <c r="CK8" s="1223"/>
      <c r="CL8" s="1223"/>
      <c r="CM8" s="1223"/>
      <c r="CN8" s="1223"/>
      <c r="CO8" s="1223"/>
      <c r="CP8" s="1223"/>
      <c r="CQ8" s="1223"/>
      <c r="CR8" s="1223"/>
      <c r="CS8" s="1223"/>
      <c r="CT8" s="1223"/>
      <c r="CU8" s="1223"/>
      <c r="CV8" s="1223"/>
      <c r="CW8" s="1223"/>
      <c r="CX8" s="1223"/>
      <c r="CY8" s="1223"/>
      <c r="CZ8" s="1223"/>
      <c r="DA8" s="1223"/>
      <c r="DB8" s="1223"/>
      <c r="DC8" s="1223"/>
      <c r="DD8" s="1223"/>
      <c r="DE8" s="1223"/>
    </row>
    <row r="9" spans="1:109" s="255" customFormat="1" ht="13.2" x14ac:dyDescent="0.2">
      <c r="A9" s="1223"/>
      <c r="B9" s="1223"/>
      <c r="C9" s="1223"/>
      <c r="D9" s="1223"/>
      <c r="E9" s="1223"/>
      <c r="F9" s="1223"/>
      <c r="G9" s="1223"/>
      <c r="H9" s="1223"/>
      <c r="I9" s="1223"/>
      <c r="J9" s="1223"/>
      <c r="K9" s="1223"/>
      <c r="L9" s="1223"/>
      <c r="M9" s="1223"/>
      <c r="N9" s="1223"/>
      <c r="O9" s="1223"/>
      <c r="P9" s="1223"/>
      <c r="Q9" s="1223"/>
      <c r="R9" s="1223"/>
      <c r="S9" s="1223"/>
      <c r="T9" s="1223"/>
      <c r="U9" s="1223"/>
      <c r="V9" s="1223"/>
      <c r="W9" s="1223"/>
      <c r="X9" s="1223"/>
      <c r="Y9" s="1223"/>
      <c r="Z9" s="1223"/>
      <c r="AA9" s="1223"/>
      <c r="AB9" s="1223"/>
      <c r="AC9" s="1223"/>
      <c r="AD9" s="1223"/>
      <c r="AE9" s="1223"/>
      <c r="AF9" s="1223"/>
      <c r="AG9" s="1223"/>
      <c r="AH9" s="1223"/>
      <c r="AI9" s="1223"/>
      <c r="AJ9" s="1223"/>
      <c r="AK9" s="1223"/>
      <c r="AL9" s="1223"/>
      <c r="AM9" s="1223"/>
      <c r="AN9" s="1223"/>
      <c r="AO9" s="1223"/>
      <c r="AP9" s="1223"/>
      <c r="AQ9" s="1223"/>
      <c r="AR9" s="1223"/>
      <c r="AS9" s="1223"/>
      <c r="AT9" s="1223"/>
      <c r="AU9" s="1223"/>
      <c r="AV9" s="1223"/>
      <c r="AW9" s="1223"/>
      <c r="AX9" s="1223"/>
      <c r="AY9" s="1223"/>
      <c r="AZ9" s="1223"/>
      <c r="BA9" s="1223"/>
      <c r="BB9" s="1223"/>
      <c r="BC9" s="1223"/>
      <c r="BD9" s="1223"/>
      <c r="BE9" s="1223"/>
      <c r="BF9" s="1223"/>
      <c r="BG9" s="1223"/>
      <c r="BH9" s="1223"/>
      <c r="BI9" s="1223"/>
      <c r="BJ9" s="1223"/>
      <c r="BK9" s="1223"/>
      <c r="BL9" s="1223"/>
      <c r="BM9" s="1223"/>
      <c r="BN9" s="1223"/>
      <c r="BO9" s="1223"/>
      <c r="BP9" s="1223"/>
      <c r="BQ9" s="1223"/>
      <c r="BR9" s="1223"/>
      <c r="BS9" s="1223"/>
      <c r="BT9" s="1223"/>
      <c r="BU9" s="1223"/>
      <c r="BV9" s="1223"/>
      <c r="BW9" s="1223"/>
      <c r="BX9" s="1223"/>
      <c r="BY9" s="1223"/>
      <c r="BZ9" s="1223"/>
      <c r="CA9" s="1223"/>
      <c r="CB9" s="1223"/>
      <c r="CC9" s="1223"/>
      <c r="CD9" s="1223"/>
      <c r="CE9" s="1223"/>
      <c r="CF9" s="1223"/>
      <c r="CG9" s="1223"/>
      <c r="CH9" s="1223"/>
      <c r="CI9" s="1223"/>
      <c r="CJ9" s="1223"/>
      <c r="CK9" s="1223"/>
      <c r="CL9" s="1223"/>
      <c r="CM9" s="1223"/>
      <c r="CN9" s="1223"/>
      <c r="CO9" s="1223"/>
      <c r="CP9" s="1223"/>
      <c r="CQ9" s="1223"/>
      <c r="CR9" s="1223"/>
      <c r="CS9" s="1223"/>
      <c r="CT9" s="1223"/>
      <c r="CU9" s="1223"/>
      <c r="CV9" s="1223"/>
      <c r="CW9" s="1223"/>
      <c r="CX9" s="1223"/>
      <c r="CY9" s="1223"/>
      <c r="CZ9" s="1223"/>
      <c r="DA9" s="1223"/>
      <c r="DB9" s="1223"/>
      <c r="DC9" s="1223"/>
      <c r="DD9" s="1223"/>
      <c r="DE9" s="1223"/>
    </row>
    <row r="10" spans="1:109" s="255" customFormat="1" ht="13.2" x14ac:dyDescent="0.2">
      <c r="A10" s="1223"/>
      <c r="B10" s="1223"/>
      <c r="C10" s="1223"/>
      <c r="D10" s="1223"/>
      <c r="E10" s="1223"/>
      <c r="F10" s="1223"/>
      <c r="G10" s="1223"/>
      <c r="H10" s="1223"/>
      <c r="I10" s="1223"/>
      <c r="J10" s="1223"/>
      <c r="K10" s="1223"/>
      <c r="L10" s="1223"/>
      <c r="M10" s="1223"/>
      <c r="N10" s="1223"/>
      <c r="O10" s="1223"/>
      <c r="P10" s="1223"/>
      <c r="Q10" s="1223"/>
      <c r="R10" s="1223"/>
      <c r="S10" s="1223"/>
      <c r="T10" s="1223"/>
      <c r="U10" s="1223"/>
      <c r="V10" s="1223"/>
      <c r="W10" s="1223"/>
      <c r="X10" s="1223"/>
      <c r="Y10" s="1223"/>
      <c r="Z10" s="1223"/>
      <c r="AA10" s="1223"/>
      <c r="AB10" s="1223"/>
      <c r="AC10" s="1223"/>
      <c r="AD10" s="1223"/>
      <c r="AE10" s="1223"/>
      <c r="AF10" s="1223"/>
      <c r="AG10" s="1223"/>
      <c r="AH10" s="1223"/>
      <c r="AI10" s="1223"/>
      <c r="AJ10" s="1223"/>
      <c r="AK10" s="1223"/>
      <c r="AL10" s="1223"/>
      <c r="AM10" s="1223"/>
      <c r="AN10" s="1223"/>
      <c r="AO10" s="1223"/>
      <c r="AP10" s="1223"/>
      <c r="AQ10" s="1223"/>
      <c r="AR10" s="1223"/>
      <c r="AS10" s="1223"/>
      <c r="AT10" s="1223"/>
      <c r="AU10" s="1223"/>
      <c r="AV10" s="1223"/>
      <c r="AW10" s="1223"/>
      <c r="AX10" s="1223"/>
      <c r="AY10" s="1223"/>
      <c r="AZ10" s="1223"/>
      <c r="BA10" s="1223"/>
      <c r="BB10" s="1223"/>
      <c r="BC10" s="1223"/>
      <c r="BD10" s="1223"/>
      <c r="BE10" s="1223"/>
      <c r="BF10" s="1223"/>
      <c r="BG10" s="1223"/>
      <c r="BH10" s="1223"/>
      <c r="BI10" s="1223"/>
      <c r="BJ10" s="1223"/>
      <c r="BK10" s="1223"/>
      <c r="BL10" s="1223"/>
      <c r="BM10" s="1223"/>
      <c r="BN10" s="1223"/>
      <c r="BO10" s="1223"/>
      <c r="BP10" s="1223"/>
      <c r="BQ10" s="1223"/>
      <c r="BR10" s="1223"/>
      <c r="BS10" s="1223"/>
      <c r="BT10" s="1223"/>
      <c r="BU10" s="1223"/>
      <c r="BV10" s="1223"/>
      <c r="BW10" s="1223"/>
      <c r="BX10" s="1223"/>
      <c r="BY10" s="1223"/>
      <c r="BZ10" s="1223"/>
      <c r="CA10" s="1223"/>
      <c r="CB10" s="1223"/>
      <c r="CC10" s="1223"/>
      <c r="CD10" s="1223"/>
      <c r="CE10" s="1223"/>
      <c r="CF10" s="1223"/>
      <c r="CG10" s="1223"/>
      <c r="CH10" s="1223"/>
      <c r="CI10" s="1223"/>
      <c r="CJ10" s="1223"/>
      <c r="CK10" s="1223"/>
      <c r="CL10" s="1223"/>
      <c r="CM10" s="1223"/>
      <c r="CN10" s="1223"/>
      <c r="CO10" s="1223"/>
      <c r="CP10" s="1223"/>
      <c r="CQ10" s="1223"/>
      <c r="CR10" s="1223"/>
      <c r="CS10" s="1223"/>
      <c r="CT10" s="1223"/>
      <c r="CU10" s="1223"/>
      <c r="CV10" s="1223"/>
      <c r="CW10" s="1223"/>
      <c r="CX10" s="1223"/>
      <c r="CY10" s="1223"/>
      <c r="CZ10" s="1223"/>
      <c r="DA10" s="1223"/>
      <c r="DB10" s="1223"/>
      <c r="DC10" s="1223"/>
      <c r="DD10" s="1223"/>
      <c r="DE10" s="1223"/>
    </row>
    <row r="11" spans="1:109" s="255" customFormat="1" ht="13.2" x14ac:dyDescent="0.2">
      <c r="A11" s="1223"/>
      <c r="B11" s="1223"/>
      <c r="C11" s="1223"/>
      <c r="D11" s="1223"/>
      <c r="E11" s="1223"/>
      <c r="F11" s="1223"/>
      <c r="G11" s="1223"/>
      <c r="H11" s="1223"/>
      <c r="I11" s="1223"/>
      <c r="J11" s="1223"/>
      <c r="K11" s="1223"/>
      <c r="L11" s="1223"/>
      <c r="M11" s="1223"/>
      <c r="N11" s="1223"/>
      <c r="O11" s="1223"/>
      <c r="P11" s="1223"/>
      <c r="Q11" s="1223"/>
      <c r="R11" s="1223"/>
      <c r="S11" s="1223"/>
      <c r="T11" s="1223"/>
      <c r="U11" s="1223"/>
      <c r="V11" s="1223"/>
      <c r="W11" s="1223"/>
      <c r="X11" s="1223"/>
      <c r="Y11" s="1223"/>
      <c r="Z11" s="1223"/>
      <c r="AA11" s="1223"/>
      <c r="AB11" s="1223"/>
      <c r="AC11" s="1223"/>
      <c r="AD11" s="1223"/>
      <c r="AE11" s="1223"/>
      <c r="AF11" s="1223"/>
      <c r="AG11" s="1223"/>
      <c r="AH11" s="1223"/>
      <c r="AI11" s="1223"/>
      <c r="AJ11" s="1223"/>
      <c r="AK11" s="1223"/>
      <c r="AL11" s="1223"/>
      <c r="AM11" s="1223"/>
      <c r="AN11" s="1223"/>
      <c r="AO11" s="1223"/>
      <c r="AP11" s="1223"/>
      <c r="AQ11" s="1223"/>
      <c r="AR11" s="1223"/>
      <c r="AS11" s="1223"/>
      <c r="AT11" s="1223"/>
      <c r="AU11" s="1223"/>
      <c r="AV11" s="1223"/>
      <c r="AW11" s="1223"/>
      <c r="AX11" s="1223"/>
      <c r="AY11" s="1223"/>
      <c r="AZ11" s="1223"/>
      <c r="BA11" s="1223"/>
      <c r="BB11" s="1223"/>
      <c r="BC11" s="1223"/>
      <c r="BD11" s="1223"/>
      <c r="BE11" s="1223"/>
      <c r="BF11" s="1223"/>
      <c r="BG11" s="1223"/>
      <c r="BH11" s="1223"/>
      <c r="BI11" s="1223"/>
      <c r="BJ11" s="1223"/>
      <c r="BK11" s="1223"/>
      <c r="BL11" s="1223"/>
      <c r="BM11" s="1223"/>
      <c r="BN11" s="1223"/>
      <c r="BO11" s="1223"/>
      <c r="BP11" s="1223"/>
      <c r="BQ11" s="1223"/>
      <c r="BR11" s="1223"/>
      <c r="BS11" s="1223"/>
      <c r="BT11" s="1223"/>
      <c r="BU11" s="1223"/>
      <c r="BV11" s="1223"/>
      <c r="BW11" s="1223"/>
      <c r="BX11" s="1223"/>
      <c r="BY11" s="1223"/>
      <c r="BZ11" s="1223"/>
      <c r="CA11" s="1223"/>
      <c r="CB11" s="1223"/>
      <c r="CC11" s="1223"/>
      <c r="CD11" s="1223"/>
      <c r="CE11" s="1223"/>
      <c r="CF11" s="1223"/>
      <c r="CG11" s="1223"/>
      <c r="CH11" s="1223"/>
      <c r="CI11" s="1223"/>
      <c r="CJ11" s="1223"/>
      <c r="CK11" s="1223"/>
      <c r="CL11" s="1223"/>
      <c r="CM11" s="1223"/>
      <c r="CN11" s="1223"/>
      <c r="CO11" s="1223"/>
      <c r="CP11" s="1223"/>
      <c r="CQ11" s="1223"/>
      <c r="CR11" s="1223"/>
      <c r="CS11" s="1223"/>
      <c r="CT11" s="1223"/>
      <c r="CU11" s="1223"/>
      <c r="CV11" s="1223"/>
      <c r="CW11" s="1223"/>
      <c r="CX11" s="1223"/>
      <c r="CY11" s="1223"/>
      <c r="CZ11" s="1223"/>
      <c r="DA11" s="1223"/>
      <c r="DB11" s="1223"/>
      <c r="DC11" s="1223"/>
      <c r="DD11" s="1223"/>
      <c r="DE11" s="1223"/>
    </row>
    <row r="12" spans="1:109" s="255" customFormat="1" ht="13.2" x14ac:dyDescent="0.2">
      <c r="A12" s="1223"/>
      <c r="B12" s="1223"/>
      <c r="C12" s="1223"/>
      <c r="D12" s="1223"/>
      <c r="E12" s="1223"/>
      <c r="F12" s="1223"/>
      <c r="G12" s="1223"/>
      <c r="H12" s="1223"/>
      <c r="I12" s="1223"/>
      <c r="J12" s="1223"/>
      <c r="K12" s="1223"/>
      <c r="L12" s="1223"/>
      <c r="M12" s="1223"/>
      <c r="N12" s="1223"/>
      <c r="O12" s="1223"/>
      <c r="P12" s="1223"/>
      <c r="Q12" s="1223"/>
      <c r="R12" s="1223"/>
      <c r="S12" s="1223"/>
      <c r="T12" s="1223"/>
      <c r="U12" s="1223"/>
      <c r="V12" s="1223"/>
      <c r="W12" s="1223"/>
      <c r="X12" s="1223"/>
      <c r="Y12" s="1223"/>
      <c r="Z12" s="1223"/>
      <c r="AA12" s="1223"/>
      <c r="AB12" s="1223"/>
      <c r="AC12" s="1223"/>
      <c r="AD12" s="1223"/>
      <c r="AE12" s="1223"/>
      <c r="AF12" s="1223"/>
      <c r="AG12" s="1223"/>
      <c r="AH12" s="1223"/>
      <c r="AI12" s="1223"/>
      <c r="AJ12" s="1223"/>
      <c r="AK12" s="1223"/>
      <c r="AL12" s="1223"/>
      <c r="AM12" s="1223"/>
      <c r="AN12" s="1223"/>
      <c r="AO12" s="1223"/>
      <c r="AP12" s="1223"/>
      <c r="AQ12" s="1223"/>
      <c r="AR12" s="1223"/>
      <c r="AS12" s="1223"/>
      <c r="AT12" s="1223"/>
      <c r="AU12" s="1223"/>
      <c r="AV12" s="1223"/>
      <c r="AW12" s="1223"/>
      <c r="AX12" s="1223"/>
      <c r="AY12" s="1223"/>
      <c r="AZ12" s="1223"/>
      <c r="BA12" s="1223"/>
      <c r="BB12" s="1223"/>
      <c r="BC12" s="1223"/>
      <c r="BD12" s="1223"/>
      <c r="BE12" s="1223"/>
      <c r="BF12" s="1223"/>
      <c r="BG12" s="1223"/>
      <c r="BH12" s="1223"/>
      <c r="BI12" s="1223"/>
      <c r="BJ12" s="1223"/>
      <c r="BK12" s="1223"/>
      <c r="BL12" s="1223"/>
      <c r="BM12" s="1223"/>
      <c r="BN12" s="1223"/>
      <c r="BO12" s="1223"/>
      <c r="BP12" s="1223"/>
      <c r="BQ12" s="1223"/>
      <c r="BR12" s="1223"/>
      <c r="BS12" s="1223"/>
      <c r="BT12" s="1223"/>
      <c r="BU12" s="1223"/>
      <c r="BV12" s="1223"/>
      <c r="BW12" s="1223"/>
      <c r="BX12" s="1223"/>
      <c r="BY12" s="1223"/>
      <c r="BZ12" s="1223"/>
      <c r="CA12" s="1223"/>
      <c r="CB12" s="1223"/>
      <c r="CC12" s="1223"/>
      <c r="CD12" s="1223"/>
      <c r="CE12" s="1223"/>
      <c r="CF12" s="1223"/>
      <c r="CG12" s="1223"/>
      <c r="CH12" s="1223"/>
      <c r="CI12" s="1223"/>
      <c r="CJ12" s="1223"/>
      <c r="CK12" s="1223"/>
      <c r="CL12" s="1223"/>
      <c r="CM12" s="1223"/>
      <c r="CN12" s="1223"/>
      <c r="CO12" s="1223"/>
      <c r="CP12" s="1223"/>
      <c r="CQ12" s="1223"/>
      <c r="CR12" s="1223"/>
      <c r="CS12" s="1223"/>
      <c r="CT12" s="1223"/>
      <c r="CU12" s="1223"/>
      <c r="CV12" s="1223"/>
      <c r="CW12" s="1223"/>
      <c r="CX12" s="1223"/>
      <c r="CY12" s="1223"/>
      <c r="CZ12" s="1223"/>
      <c r="DA12" s="1223"/>
      <c r="DB12" s="1223"/>
      <c r="DC12" s="1223"/>
      <c r="DD12" s="1223"/>
      <c r="DE12" s="1223"/>
    </row>
    <row r="13" spans="1:109" s="255" customFormat="1" ht="13.2" x14ac:dyDescent="0.2">
      <c r="A13" s="1223"/>
      <c r="B13" s="1223"/>
      <c r="C13" s="1223"/>
      <c r="D13" s="1223"/>
      <c r="E13" s="1223"/>
      <c r="F13" s="1223"/>
      <c r="G13" s="1223"/>
      <c r="H13" s="1223"/>
      <c r="I13" s="1223"/>
      <c r="J13" s="1223"/>
      <c r="K13" s="1223"/>
      <c r="L13" s="1223"/>
      <c r="M13" s="1223"/>
      <c r="N13" s="1223"/>
      <c r="O13" s="1223"/>
      <c r="P13" s="1223"/>
      <c r="Q13" s="1223"/>
      <c r="R13" s="1223"/>
      <c r="S13" s="1223"/>
      <c r="T13" s="1223"/>
      <c r="U13" s="1223"/>
      <c r="V13" s="1223"/>
      <c r="W13" s="1223"/>
      <c r="X13" s="1223"/>
      <c r="Y13" s="1223"/>
      <c r="Z13" s="1223"/>
      <c r="AA13" s="1223"/>
      <c r="AB13" s="1223"/>
      <c r="AC13" s="1223"/>
      <c r="AD13" s="1223"/>
      <c r="AE13" s="1223"/>
      <c r="AF13" s="1223"/>
      <c r="AG13" s="1223"/>
      <c r="AH13" s="1223"/>
      <c r="AI13" s="1223"/>
      <c r="AJ13" s="1223"/>
      <c r="AK13" s="1223"/>
      <c r="AL13" s="1223"/>
      <c r="AM13" s="1223"/>
      <c r="AN13" s="1223"/>
      <c r="AO13" s="1223"/>
      <c r="AP13" s="1223"/>
      <c r="AQ13" s="1223"/>
      <c r="AR13" s="1223"/>
      <c r="AS13" s="1223"/>
      <c r="AT13" s="1223"/>
      <c r="AU13" s="1223"/>
      <c r="AV13" s="1223"/>
      <c r="AW13" s="1223"/>
      <c r="AX13" s="1223"/>
      <c r="AY13" s="1223"/>
      <c r="AZ13" s="1223"/>
      <c r="BA13" s="1223"/>
      <c r="BB13" s="1223"/>
      <c r="BC13" s="1223"/>
      <c r="BD13" s="1223"/>
      <c r="BE13" s="1223"/>
      <c r="BF13" s="1223"/>
      <c r="BG13" s="1223"/>
      <c r="BH13" s="1223"/>
      <c r="BI13" s="1223"/>
      <c r="BJ13" s="1223"/>
      <c r="BK13" s="1223"/>
      <c r="BL13" s="1223"/>
      <c r="BM13" s="1223"/>
      <c r="BN13" s="1223"/>
      <c r="BO13" s="1223"/>
      <c r="BP13" s="1223"/>
      <c r="BQ13" s="1223"/>
      <c r="BR13" s="1223"/>
      <c r="BS13" s="1223"/>
      <c r="BT13" s="1223"/>
      <c r="BU13" s="1223"/>
      <c r="BV13" s="1223"/>
      <c r="BW13" s="1223"/>
      <c r="BX13" s="1223"/>
      <c r="BY13" s="1223"/>
      <c r="BZ13" s="1223"/>
      <c r="CA13" s="1223"/>
      <c r="CB13" s="1223"/>
      <c r="CC13" s="1223"/>
      <c r="CD13" s="1223"/>
      <c r="CE13" s="1223"/>
      <c r="CF13" s="1223"/>
      <c r="CG13" s="1223"/>
      <c r="CH13" s="1223"/>
      <c r="CI13" s="1223"/>
      <c r="CJ13" s="1223"/>
      <c r="CK13" s="1223"/>
      <c r="CL13" s="1223"/>
      <c r="CM13" s="1223"/>
      <c r="CN13" s="1223"/>
      <c r="CO13" s="1223"/>
      <c r="CP13" s="1223"/>
      <c r="CQ13" s="1223"/>
      <c r="CR13" s="1223"/>
      <c r="CS13" s="1223"/>
      <c r="CT13" s="1223"/>
      <c r="CU13" s="1223"/>
      <c r="CV13" s="1223"/>
      <c r="CW13" s="1223"/>
      <c r="CX13" s="1223"/>
      <c r="CY13" s="1223"/>
      <c r="CZ13" s="1223"/>
      <c r="DA13" s="1223"/>
      <c r="DB13" s="1223"/>
      <c r="DC13" s="1223"/>
      <c r="DD13" s="1223"/>
      <c r="DE13" s="1223"/>
    </row>
    <row r="14" spans="1:109" s="255" customFormat="1" ht="13.2" x14ac:dyDescent="0.2">
      <c r="A14" s="1223"/>
      <c r="B14" s="1223"/>
      <c r="C14" s="1223"/>
      <c r="D14" s="1223"/>
      <c r="E14" s="1223"/>
      <c r="F14" s="1223"/>
      <c r="G14" s="1223"/>
      <c r="H14" s="1223"/>
      <c r="I14" s="1223"/>
      <c r="J14" s="1223"/>
      <c r="K14" s="1223"/>
      <c r="L14" s="1223"/>
      <c r="M14" s="1223"/>
      <c r="N14" s="1223"/>
      <c r="O14" s="1223"/>
      <c r="P14" s="1223"/>
      <c r="Q14" s="1223"/>
      <c r="R14" s="1223"/>
      <c r="S14" s="1223"/>
      <c r="T14" s="1223"/>
      <c r="U14" s="1223"/>
      <c r="V14" s="1223"/>
      <c r="W14" s="1223"/>
      <c r="X14" s="1223"/>
      <c r="Y14" s="1223"/>
      <c r="Z14" s="1223"/>
      <c r="AA14" s="1223"/>
      <c r="AB14" s="1223"/>
      <c r="AC14" s="1223"/>
      <c r="AD14" s="1223"/>
      <c r="AE14" s="1223"/>
      <c r="AF14" s="1223"/>
      <c r="AG14" s="1223"/>
      <c r="AH14" s="1223"/>
      <c r="AI14" s="1223"/>
      <c r="AJ14" s="1223"/>
      <c r="AK14" s="1223"/>
      <c r="AL14" s="1223"/>
      <c r="AM14" s="1223"/>
      <c r="AN14" s="1223"/>
      <c r="AO14" s="1223"/>
      <c r="AP14" s="1223"/>
      <c r="AQ14" s="1223"/>
      <c r="AR14" s="1223"/>
      <c r="AS14" s="1223"/>
      <c r="AT14" s="1223"/>
      <c r="AU14" s="1223"/>
      <c r="AV14" s="1223"/>
      <c r="AW14" s="1223"/>
      <c r="AX14" s="1223"/>
      <c r="AY14" s="1223"/>
      <c r="AZ14" s="1223"/>
      <c r="BA14" s="1223"/>
      <c r="BB14" s="1223"/>
      <c r="BC14" s="1223"/>
      <c r="BD14" s="1223"/>
      <c r="BE14" s="1223"/>
      <c r="BF14" s="1223"/>
      <c r="BG14" s="1223"/>
      <c r="BH14" s="1223"/>
      <c r="BI14" s="1223"/>
      <c r="BJ14" s="1223"/>
      <c r="BK14" s="1223"/>
      <c r="BL14" s="1223"/>
      <c r="BM14" s="1223"/>
      <c r="BN14" s="1223"/>
      <c r="BO14" s="1223"/>
      <c r="BP14" s="1223"/>
      <c r="BQ14" s="1223"/>
      <c r="BR14" s="1223"/>
      <c r="BS14" s="1223"/>
      <c r="BT14" s="1223"/>
      <c r="BU14" s="1223"/>
      <c r="BV14" s="1223"/>
      <c r="BW14" s="1223"/>
      <c r="BX14" s="1223"/>
      <c r="BY14" s="1223"/>
      <c r="BZ14" s="1223"/>
      <c r="CA14" s="1223"/>
      <c r="CB14" s="1223"/>
      <c r="CC14" s="1223"/>
      <c r="CD14" s="1223"/>
      <c r="CE14" s="1223"/>
      <c r="CF14" s="1223"/>
      <c r="CG14" s="1223"/>
      <c r="CH14" s="1223"/>
      <c r="CI14" s="1223"/>
      <c r="CJ14" s="1223"/>
      <c r="CK14" s="1223"/>
      <c r="CL14" s="1223"/>
      <c r="CM14" s="1223"/>
      <c r="CN14" s="1223"/>
      <c r="CO14" s="1223"/>
      <c r="CP14" s="1223"/>
      <c r="CQ14" s="1223"/>
      <c r="CR14" s="1223"/>
      <c r="CS14" s="1223"/>
      <c r="CT14" s="1223"/>
      <c r="CU14" s="1223"/>
      <c r="CV14" s="1223"/>
      <c r="CW14" s="1223"/>
      <c r="CX14" s="1223"/>
      <c r="CY14" s="1223"/>
      <c r="CZ14" s="1223"/>
      <c r="DA14" s="1223"/>
      <c r="DB14" s="1223"/>
      <c r="DC14" s="1223"/>
      <c r="DD14" s="1223"/>
      <c r="DE14" s="1223"/>
    </row>
    <row r="15" spans="1:109" s="255" customFormat="1" ht="13.2" x14ac:dyDescent="0.2">
      <c r="A15" s="1222"/>
      <c r="B15" s="1223"/>
      <c r="C15" s="1223"/>
      <c r="D15" s="1223"/>
      <c r="E15" s="1223"/>
      <c r="F15" s="1223"/>
      <c r="G15" s="1223"/>
      <c r="H15" s="1223"/>
      <c r="I15" s="1223"/>
      <c r="J15" s="1223"/>
      <c r="K15" s="1223"/>
      <c r="L15" s="1223"/>
      <c r="M15" s="1223"/>
      <c r="N15" s="1223"/>
      <c r="O15" s="1223"/>
      <c r="P15" s="1223"/>
      <c r="Q15" s="1223"/>
      <c r="R15" s="1223"/>
      <c r="S15" s="1223"/>
      <c r="T15" s="1223"/>
      <c r="U15" s="1223"/>
      <c r="V15" s="1223"/>
      <c r="W15" s="1223"/>
      <c r="X15" s="1223"/>
      <c r="Y15" s="1223"/>
      <c r="Z15" s="1223"/>
      <c r="AA15" s="1223"/>
      <c r="AB15" s="1223"/>
      <c r="AC15" s="1223"/>
      <c r="AD15" s="1223"/>
      <c r="AE15" s="1223"/>
      <c r="AF15" s="1223"/>
      <c r="AG15" s="1223"/>
      <c r="AH15" s="1223"/>
      <c r="AI15" s="1223"/>
      <c r="AJ15" s="1223"/>
      <c r="AK15" s="1223"/>
      <c r="AL15" s="1223"/>
      <c r="AM15" s="1223"/>
      <c r="AN15" s="1223"/>
      <c r="AO15" s="1223"/>
      <c r="AP15" s="1223"/>
      <c r="AQ15" s="1223"/>
      <c r="AR15" s="1223"/>
      <c r="AS15" s="1223"/>
      <c r="AT15" s="1223"/>
      <c r="AU15" s="1223"/>
      <c r="AV15" s="1223"/>
      <c r="AW15" s="1223"/>
      <c r="AX15" s="1223"/>
      <c r="AY15" s="1223"/>
      <c r="AZ15" s="1223"/>
      <c r="BA15" s="1223"/>
      <c r="BB15" s="1223"/>
      <c r="BC15" s="1223"/>
      <c r="BD15" s="1223"/>
      <c r="BE15" s="1223"/>
      <c r="BF15" s="1223"/>
      <c r="BG15" s="1223"/>
      <c r="BH15" s="1223"/>
      <c r="BI15" s="1223"/>
      <c r="BJ15" s="1223"/>
      <c r="BK15" s="1223"/>
      <c r="BL15" s="1223"/>
      <c r="BM15" s="1223"/>
      <c r="BN15" s="1223"/>
      <c r="BO15" s="1223"/>
      <c r="BP15" s="1223"/>
      <c r="BQ15" s="1223"/>
      <c r="BR15" s="1223"/>
      <c r="BS15" s="1223"/>
      <c r="BT15" s="1223"/>
      <c r="BU15" s="1223"/>
      <c r="BV15" s="1223"/>
      <c r="BW15" s="1223"/>
      <c r="BX15" s="1223"/>
      <c r="BY15" s="1223"/>
      <c r="BZ15" s="1223"/>
      <c r="CA15" s="1223"/>
      <c r="CB15" s="1223"/>
      <c r="CC15" s="1223"/>
      <c r="CD15" s="1223"/>
      <c r="CE15" s="1223"/>
      <c r="CF15" s="1223"/>
      <c r="CG15" s="1223"/>
      <c r="CH15" s="1223"/>
      <c r="CI15" s="1223"/>
      <c r="CJ15" s="1223"/>
      <c r="CK15" s="1223"/>
      <c r="CL15" s="1223"/>
      <c r="CM15" s="1223"/>
      <c r="CN15" s="1223"/>
      <c r="CO15" s="1223"/>
      <c r="CP15" s="1223"/>
      <c r="CQ15" s="1223"/>
      <c r="CR15" s="1223"/>
      <c r="CS15" s="1223"/>
      <c r="CT15" s="1223"/>
      <c r="CU15" s="1223"/>
      <c r="CV15" s="1223"/>
      <c r="CW15" s="1223"/>
      <c r="CX15" s="1223"/>
      <c r="CY15" s="1223"/>
      <c r="CZ15" s="1223"/>
      <c r="DA15" s="1223"/>
      <c r="DB15" s="1223"/>
      <c r="DC15" s="1223"/>
      <c r="DD15" s="1223"/>
      <c r="DE15" s="1223"/>
    </row>
    <row r="16" spans="1:109" s="255" customFormat="1" ht="13.2" x14ac:dyDescent="0.2">
      <c r="A16" s="1222"/>
      <c r="B16" s="1223"/>
      <c r="C16" s="1223"/>
      <c r="D16" s="1223"/>
      <c r="E16" s="1223"/>
      <c r="F16" s="1223"/>
      <c r="G16" s="1223"/>
      <c r="H16" s="1223"/>
      <c r="I16" s="1223"/>
      <c r="J16" s="1223"/>
      <c r="K16" s="1223"/>
      <c r="L16" s="1223"/>
      <c r="M16" s="1223"/>
      <c r="N16" s="1223"/>
      <c r="O16" s="1223"/>
      <c r="P16" s="1223"/>
      <c r="Q16" s="1223"/>
      <c r="R16" s="1223"/>
      <c r="S16" s="1223"/>
      <c r="T16" s="1223"/>
      <c r="U16" s="1223"/>
      <c r="V16" s="1223"/>
      <c r="W16" s="1223"/>
      <c r="X16" s="1223"/>
      <c r="Y16" s="1223"/>
      <c r="Z16" s="1223"/>
      <c r="AA16" s="1223"/>
      <c r="AB16" s="1223"/>
      <c r="AC16" s="1223"/>
      <c r="AD16" s="1223"/>
      <c r="AE16" s="1223"/>
      <c r="AF16" s="1223"/>
      <c r="AG16" s="1223"/>
      <c r="AH16" s="1223"/>
      <c r="AI16" s="1223"/>
      <c r="AJ16" s="1223"/>
      <c r="AK16" s="1223"/>
      <c r="AL16" s="1223"/>
      <c r="AM16" s="1223"/>
      <c r="AN16" s="1223"/>
      <c r="AO16" s="1223"/>
      <c r="AP16" s="1223"/>
      <c r="AQ16" s="1223"/>
      <c r="AR16" s="1223"/>
      <c r="AS16" s="1223"/>
      <c r="AT16" s="1223"/>
      <c r="AU16" s="1223"/>
      <c r="AV16" s="1223"/>
      <c r="AW16" s="1223"/>
      <c r="AX16" s="1223"/>
      <c r="AY16" s="1223"/>
      <c r="AZ16" s="1223"/>
      <c r="BA16" s="1223"/>
      <c r="BB16" s="1223"/>
      <c r="BC16" s="1223"/>
      <c r="BD16" s="1223"/>
      <c r="BE16" s="1223"/>
      <c r="BF16" s="1223"/>
      <c r="BG16" s="1223"/>
      <c r="BH16" s="1223"/>
      <c r="BI16" s="1223"/>
      <c r="BJ16" s="1223"/>
      <c r="BK16" s="1223"/>
      <c r="BL16" s="1223"/>
      <c r="BM16" s="1223"/>
      <c r="BN16" s="1223"/>
      <c r="BO16" s="1223"/>
      <c r="BP16" s="1223"/>
      <c r="BQ16" s="1223"/>
      <c r="BR16" s="1223"/>
      <c r="BS16" s="1223"/>
      <c r="BT16" s="1223"/>
      <c r="BU16" s="1223"/>
      <c r="BV16" s="1223"/>
      <c r="BW16" s="1223"/>
      <c r="BX16" s="1223"/>
      <c r="BY16" s="1223"/>
      <c r="BZ16" s="1223"/>
      <c r="CA16" s="1223"/>
      <c r="CB16" s="1223"/>
      <c r="CC16" s="1223"/>
      <c r="CD16" s="1223"/>
      <c r="CE16" s="1223"/>
      <c r="CF16" s="1223"/>
      <c r="CG16" s="1223"/>
      <c r="CH16" s="1223"/>
      <c r="CI16" s="1223"/>
      <c r="CJ16" s="1223"/>
      <c r="CK16" s="1223"/>
      <c r="CL16" s="1223"/>
      <c r="CM16" s="1223"/>
      <c r="CN16" s="1223"/>
      <c r="CO16" s="1223"/>
      <c r="CP16" s="1223"/>
      <c r="CQ16" s="1223"/>
      <c r="CR16" s="1223"/>
      <c r="CS16" s="1223"/>
      <c r="CT16" s="1223"/>
      <c r="CU16" s="1223"/>
      <c r="CV16" s="1223"/>
      <c r="CW16" s="1223"/>
      <c r="CX16" s="1223"/>
      <c r="CY16" s="1223"/>
      <c r="CZ16" s="1223"/>
      <c r="DA16" s="1223"/>
      <c r="DB16" s="1223"/>
      <c r="DC16" s="1223"/>
      <c r="DD16" s="1223"/>
      <c r="DE16" s="1223"/>
    </row>
    <row r="17" spans="1:109" s="255" customFormat="1" ht="13.2" x14ac:dyDescent="0.2">
      <c r="A17" s="1222"/>
      <c r="B17" s="1223"/>
      <c r="C17" s="1223"/>
      <c r="D17" s="1223"/>
      <c r="E17" s="1223"/>
      <c r="F17" s="1223"/>
      <c r="G17" s="1223"/>
      <c r="H17" s="1223"/>
      <c r="I17" s="1223"/>
      <c r="J17" s="1223"/>
      <c r="K17" s="1223"/>
      <c r="L17" s="1223"/>
      <c r="M17" s="1223"/>
      <c r="N17" s="1223"/>
      <c r="O17" s="1223"/>
      <c r="P17" s="1223"/>
      <c r="Q17" s="1223"/>
      <c r="R17" s="1223"/>
      <c r="S17" s="1223"/>
      <c r="T17" s="1223"/>
      <c r="U17" s="1223"/>
      <c r="V17" s="1223"/>
      <c r="W17" s="1223"/>
      <c r="X17" s="1223"/>
      <c r="Y17" s="1223"/>
      <c r="Z17" s="1223"/>
      <c r="AA17" s="1223"/>
      <c r="AB17" s="1223"/>
      <c r="AC17" s="1223"/>
      <c r="AD17" s="1223"/>
      <c r="AE17" s="1223"/>
      <c r="AF17" s="1223"/>
      <c r="AG17" s="1223"/>
      <c r="AH17" s="1223"/>
      <c r="AI17" s="1223"/>
      <c r="AJ17" s="1223"/>
      <c r="AK17" s="1223"/>
      <c r="AL17" s="1223"/>
      <c r="AM17" s="1223"/>
      <c r="AN17" s="1223"/>
      <c r="AO17" s="1223"/>
      <c r="AP17" s="1223"/>
      <c r="AQ17" s="1223"/>
      <c r="AR17" s="1223"/>
      <c r="AS17" s="1223"/>
      <c r="AT17" s="1223"/>
      <c r="AU17" s="1223"/>
      <c r="AV17" s="1223"/>
      <c r="AW17" s="1223"/>
      <c r="AX17" s="1223"/>
      <c r="AY17" s="1223"/>
      <c r="AZ17" s="1223"/>
      <c r="BA17" s="1223"/>
      <c r="BB17" s="1223"/>
      <c r="BC17" s="1223"/>
      <c r="BD17" s="1223"/>
      <c r="BE17" s="1223"/>
      <c r="BF17" s="1223"/>
      <c r="BG17" s="1223"/>
      <c r="BH17" s="1223"/>
      <c r="BI17" s="1223"/>
      <c r="BJ17" s="1223"/>
      <c r="BK17" s="1223"/>
      <c r="BL17" s="1223"/>
      <c r="BM17" s="1223"/>
      <c r="BN17" s="1223"/>
      <c r="BO17" s="1223"/>
      <c r="BP17" s="1223"/>
      <c r="BQ17" s="1223"/>
      <c r="BR17" s="1223"/>
      <c r="BS17" s="1223"/>
      <c r="BT17" s="1223"/>
      <c r="BU17" s="1223"/>
      <c r="BV17" s="1223"/>
      <c r="BW17" s="1223"/>
      <c r="BX17" s="1223"/>
      <c r="BY17" s="1223"/>
      <c r="BZ17" s="1223"/>
      <c r="CA17" s="1223"/>
      <c r="CB17" s="1223"/>
      <c r="CC17" s="1223"/>
      <c r="CD17" s="1223"/>
      <c r="CE17" s="1223"/>
      <c r="CF17" s="1223"/>
      <c r="CG17" s="1223"/>
      <c r="CH17" s="1223"/>
      <c r="CI17" s="1223"/>
      <c r="CJ17" s="1223"/>
      <c r="CK17" s="1223"/>
      <c r="CL17" s="1223"/>
      <c r="CM17" s="1223"/>
      <c r="CN17" s="1223"/>
      <c r="CO17" s="1223"/>
      <c r="CP17" s="1223"/>
      <c r="CQ17" s="1223"/>
      <c r="CR17" s="1223"/>
      <c r="CS17" s="1223"/>
      <c r="CT17" s="1223"/>
      <c r="CU17" s="1223"/>
      <c r="CV17" s="1223"/>
      <c r="CW17" s="1223"/>
      <c r="CX17" s="1223"/>
      <c r="CY17" s="1223"/>
      <c r="CZ17" s="1223"/>
      <c r="DA17" s="1223"/>
      <c r="DB17" s="1223"/>
      <c r="DC17" s="1223"/>
      <c r="DD17" s="1223"/>
      <c r="DE17" s="1223"/>
    </row>
    <row r="18" spans="1:109" s="255" customFormat="1" ht="13.2" x14ac:dyDescent="0.2">
      <c r="A18" s="1222"/>
      <c r="B18" s="1223"/>
      <c r="C18" s="1223"/>
      <c r="D18" s="1223"/>
      <c r="E18" s="1223"/>
      <c r="F18" s="1223"/>
      <c r="G18" s="1223"/>
      <c r="H18" s="1223"/>
      <c r="I18" s="1223"/>
      <c r="J18" s="1223"/>
      <c r="K18" s="1223"/>
      <c r="L18" s="1223"/>
      <c r="M18" s="1223"/>
      <c r="N18" s="1223"/>
      <c r="O18" s="1223"/>
      <c r="P18" s="1223"/>
      <c r="Q18" s="1223"/>
      <c r="R18" s="1223"/>
      <c r="S18" s="1223"/>
      <c r="T18" s="1223"/>
      <c r="U18" s="1223"/>
      <c r="V18" s="1223"/>
      <c r="W18" s="1223"/>
      <c r="X18" s="1223"/>
      <c r="Y18" s="1223"/>
      <c r="Z18" s="1223"/>
      <c r="AA18" s="1223"/>
      <c r="AB18" s="1223"/>
      <c r="AC18" s="1223"/>
      <c r="AD18" s="1223"/>
      <c r="AE18" s="1223"/>
      <c r="AF18" s="1223"/>
      <c r="AG18" s="1223"/>
      <c r="AH18" s="1223"/>
      <c r="AI18" s="1223"/>
      <c r="AJ18" s="1223"/>
      <c r="AK18" s="1223"/>
      <c r="AL18" s="1223"/>
      <c r="AM18" s="1223"/>
      <c r="AN18" s="1223"/>
      <c r="AO18" s="1223"/>
      <c r="AP18" s="1223"/>
      <c r="AQ18" s="1223"/>
      <c r="AR18" s="1223"/>
      <c r="AS18" s="1223"/>
      <c r="AT18" s="1223"/>
      <c r="AU18" s="1223"/>
      <c r="AV18" s="1223"/>
      <c r="AW18" s="1223"/>
      <c r="AX18" s="1223"/>
      <c r="AY18" s="1223"/>
      <c r="AZ18" s="1223"/>
      <c r="BA18" s="1223"/>
      <c r="BB18" s="1223"/>
      <c r="BC18" s="1223"/>
      <c r="BD18" s="1223"/>
      <c r="BE18" s="1223"/>
      <c r="BF18" s="1223"/>
      <c r="BG18" s="1223"/>
      <c r="BH18" s="1223"/>
      <c r="BI18" s="1223"/>
      <c r="BJ18" s="1223"/>
      <c r="BK18" s="1223"/>
      <c r="BL18" s="1223"/>
      <c r="BM18" s="1223"/>
      <c r="BN18" s="1223"/>
      <c r="BO18" s="1223"/>
      <c r="BP18" s="1223"/>
      <c r="BQ18" s="1223"/>
      <c r="BR18" s="1223"/>
      <c r="BS18" s="1223"/>
      <c r="BT18" s="1223"/>
      <c r="BU18" s="1223"/>
      <c r="BV18" s="1223"/>
      <c r="BW18" s="1223"/>
      <c r="BX18" s="1223"/>
      <c r="BY18" s="1223"/>
      <c r="BZ18" s="1223"/>
      <c r="CA18" s="1223"/>
      <c r="CB18" s="1223"/>
      <c r="CC18" s="1223"/>
      <c r="CD18" s="1223"/>
      <c r="CE18" s="1223"/>
      <c r="CF18" s="1223"/>
      <c r="CG18" s="1223"/>
      <c r="CH18" s="1223"/>
      <c r="CI18" s="1223"/>
      <c r="CJ18" s="1223"/>
      <c r="CK18" s="1223"/>
      <c r="CL18" s="1223"/>
      <c r="CM18" s="1223"/>
      <c r="CN18" s="1223"/>
      <c r="CO18" s="1223"/>
      <c r="CP18" s="1223"/>
      <c r="CQ18" s="1223"/>
      <c r="CR18" s="1223"/>
      <c r="CS18" s="1223"/>
      <c r="CT18" s="1223"/>
      <c r="CU18" s="1223"/>
      <c r="CV18" s="1223"/>
      <c r="CW18" s="1223"/>
      <c r="CX18" s="1223"/>
      <c r="CY18" s="1223"/>
      <c r="CZ18" s="1223"/>
      <c r="DA18" s="1223"/>
      <c r="DB18" s="1223"/>
      <c r="DC18" s="1223"/>
      <c r="DD18" s="1223"/>
      <c r="DE18" s="1223"/>
    </row>
    <row r="19" spans="1:109" ht="13.2" x14ac:dyDescent="0.2">
      <c r="DD19" s="1222"/>
      <c r="DE19" s="1222"/>
    </row>
    <row r="20" spans="1:109" ht="13.2" x14ac:dyDescent="0.2">
      <c r="DD20" s="1222"/>
      <c r="DE20" s="1222"/>
    </row>
    <row r="21" spans="1:109" ht="17.25" customHeight="1" x14ac:dyDescent="0.2">
      <c r="B21" s="1224"/>
      <c r="C21" s="1225"/>
      <c r="D21" s="1225"/>
      <c r="E21" s="1225"/>
      <c r="F21" s="1225"/>
      <c r="G21" s="1225"/>
      <c r="H21" s="1225"/>
      <c r="I21" s="1225"/>
      <c r="J21" s="1225"/>
      <c r="K21" s="1225"/>
      <c r="L21" s="1225"/>
      <c r="M21" s="1225"/>
      <c r="N21" s="1226"/>
      <c r="O21" s="1225"/>
      <c r="P21" s="1225"/>
      <c r="Q21" s="1225"/>
      <c r="R21" s="1225"/>
      <c r="S21" s="1225"/>
      <c r="T21" s="1225"/>
      <c r="U21" s="1225"/>
      <c r="V21" s="1225"/>
      <c r="W21" s="1225"/>
      <c r="X21" s="1225"/>
      <c r="Y21" s="1225"/>
      <c r="Z21" s="1225"/>
      <c r="AA21" s="1225"/>
      <c r="AB21" s="1225"/>
      <c r="AC21" s="1225"/>
      <c r="AD21" s="1225"/>
      <c r="AE21" s="1225"/>
      <c r="AF21" s="1225"/>
      <c r="AG21" s="1225"/>
      <c r="AH21" s="1225"/>
      <c r="AI21" s="1225"/>
      <c r="AJ21" s="1225"/>
      <c r="AK21" s="1225"/>
      <c r="AL21" s="1225"/>
      <c r="AM21" s="1225"/>
      <c r="AN21" s="1225"/>
      <c r="AO21" s="1225"/>
      <c r="AP21" s="1225"/>
      <c r="AQ21" s="1225"/>
      <c r="AR21" s="1225"/>
      <c r="AS21" s="1225"/>
      <c r="AT21" s="1226"/>
      <c r="AU21" s="1225"/>
      <c r="AV21" s="1225"/>
      <c r="AW21" s="1225"/>
      <c r="AX21" s="1225"/>
      <c r="AY21" s="1225"/>
      <c r="AZ21" s="1225"/>
      <c r="BA21" s="1225"/>
      <c r="BB21" s="1225"/>
      <c r="BC21" s="1225"/>
      <c r="BD21" s="1225"/>
      <c r="BE21" s="1225"/>
      <c r="BF21" s="1226"/>
      <c r="BG21" s="1225"/>
      <c r="BH21" s="1225"/>
      <c r="BI21" s="1225"/>
      <c r="BJ21" s="1225"/>
      <c r="BK21" s="1225"/>
      <c r="BL21" s="1225"/>
      <c r="BM21" s="1225"/>
      <c r="BN21" s="1225"/>
      <c r="BO21" s="1225"/>
      <c r="BP21" s="1225"/>
      <c r="BQ21" s="1225"/>
      <c r="BR21" s="1226"/>
      <c r="BS21" s="1225"/>
      <c r="BT21" s="1225"/>
      <c r="BU21" s="1225"/>
      <c r="BV21" s="1225"/>
      <c r="BW21" s="1225"/>
      <c r="BX21" s="1225"/>
      <c r="BY21" s="1225"/>
      <c r="BZ21" s="1225"/>
      <c r="CA21" s="1225"/>
      <c r="CB21" s="1225"/>
      <c r="CC21" s="1225"/>
      <c r="CD21" s="1226"/>
      <c r="CE21" s="1225"/>
      <c r="CF21" s="1225"/>
      <c r="CG21" s="1225"/>
      <c r="CH21" s="1225"/>
      <c r="CI21" s="1225"/>
      <c r="CJ21" s="1225"/>
      <c r="CK21" s="1225"/>
      <c r="CL21" s="1225"/>
      <c r="CM21" s="1225"/>
      <c r="CN21" s="1225"/>
      <c r="CO21" s="1225"/>
      <c r="CP21" s="1226"/>
      <c r="CQ21" s="1225"/>
      <c r="CR21" s="1225"/>
      <c r="CS21" s="1225"/>
      <c r="CT21" s="1225"/>
      <c r="CU21" s="1225"/>
      <c r="CV21" s="1225"/>
      <c r="CW21" s="1225"/>
      <c r="CX21" s="1225"/>
      <c r="CY21" s="1225"/>
      <c r="CZ21" s="1225"/>
      <c r="DA21" s="1225"/>
      <c r="DB21" s="1226"/>
      <c r="DC21" s="1225"/>
      <c r="DD21" s="1227"/>
      <c r="DE21" s="1222"/>
    </row>
    <row r="22" spans="1:109" ht="17.25" customHeight="1" x14ac:dyDescent="0.2">
      <c r="B22" s="1228"/>
    </row>
    <row r="23" spans="1:109" ht="13.2" x14ac:dyDescent="0.2">
      <c r="B23" s="1228"/>
    </row>
    <row r="24" spans="1:109" ht="13.2" x14ac:dyDescent="0.2">
      <c r="B24" s="1228"/>
    </row>
    <row r="25" spans="1:109" ht="13.2" x14ac:dyDescent="0.2">
      <c r="B25" s="1228"/>
    </row>
    <row r="26" spans="1:109" ht="13.2" x14ac:dyDescent="0.2">
      <c r="B26" s="1228"/>
    </row>
    <row r="27" spans="1:109" ht="13.2" x14ac:dyDescent="0.2">
      <c r="B27" s="1228"/>
    </row>
    <row r="28" spans="1:109" ht="13.2" x14ac:dyDescent="0.2">
      <c r="B28" s="1228"/>
    </row>
    <row r="29" spans="1:109" ht="13.2" x14ac:dyDescent="0.2">
      <c r="B29" s="1228"/>
    </row>
    <row r="30" spans="1:109" ht="13.2" x14ac:dyDescent="0.2">
      <c r="B30" s="1228"/>
    </row>
    <row r="31" spans="1:109" ht="13.2" x14ac:dyDescent="0.2">
      <c r="B31" s="1228"/>
    </row>
    <row r="32" spans="1:109" ht="13.2" x14ac:dyDescent="0.2">
      <c r="B32" s="1228"/>
    </row>
    <row r="33" spans="2:109" ht="13.2" x14ac:dyDescent="0.2">
      <c r="B33" s="1228"/>
    </row>
    <row r="34" spans="2:109" ht="13.2" x14ac:dyDescent="0.2">
      <c r="B34" s="1228"/>
    </row>
    <row r="35" spans="2:109" ht="13.2" x14ac:dyDescent="0.2">
      <c r="B35" s="1228"/>
    </row>
    <row r="36" spans="2:109" ht="13.2" x14ac:dyDescent="0.2">
      <c r="B36" s="1228"/>
    </row>
    <row r="37" spans="2:109" ht="13.2" x14ac:dyDescent="0.2">
      <c r="B37" s="1228"/>
    </row>
    <row r="38" spans="2:109" ht="13.2" x14ac:dyDescent="0.2">
      <c r="B38" s="1228"/>
    </row>
    <row r="39" spans="2:109" ht="13.2" x14ac:dyDescent="0.2">
      <c r="B39" s="1230"/>
      <c r="C39" s="1231"/>
      <c r="D39" s="1231"/>
      <c r="E39" s="1231"/>
      <c r="F39" s="1231"/>
      <c r="G39" s="1231"/>
      <c r="H39" s="1231"/>
      <c r="I39" s="1231"/>
      <c r="J39" s="1231"/>
      <c r="K39" s="1231"/>
      <c r="L39" s="1231"/>
      <c r="M39" s="1231"/>
      <c r="N39" s="1231"/>
      <c r="O39" s="1231"/>
      <c r="P39" s="1231"/>
      <c r="Q39" s="1231"/>
      <c r="R39" s="1231"/>
      <c r="S39" s="1231"/>
      <c r="T39" s="1231"/>
      <c r="U39" s="1231"/>
      <c r="V39" s="1231"/>
      <c r="W39" s="1231"/>
      <c r="X39" s="1231"/>
      <c r="Y39" s="1231"/>
      <c r="Z39" s="1231"/>
      <c r="AA39" s="1231"/>
      <c r="AB39" s="1231"/>
      <c r="AC39" s="1231"/>
      <c r="AD39" s="1231"/>
      <c r="AE39" s="1231"/>
      <c r="AF39" s="1231"/>
      <c r="AG39" s="1231"/>
      <c r="AH39" s="1231"/>
      <c r="AI39" s="1231"/>
      <c r="AJ39" s="1231"/>
      <c r="AK39" s="1231"/>
      <c r="AL39" s="1231"/>
      <c r="AM39" s="1231"/>
      <c r="AN39" s="1231"/>
      <c r="AO39" s="1231"/>
      <c r="AP39" s="1231"/>
      <c r="AQ39" s="1231"/>
      <c r="AR39" s="1231"/>
      <c r="AS39" s="1231"/>
      <c r="AT39" s="1231"/>
      <c r="AU39" s="1231"/>
      <c r="AV39" s="1231"/>
      <c r="AW39" s="1231"/>
      <c r="AX39" s="1231"/>
      <c r="AY39" s="1231"/>
      <c r="AZ39" s="1231"/>
      <c r="BA39" s="1231"/>
      <c r="BB39" s="1231"/>
      <c r="BC39" s="1231"/>
      <c r="BD39" s="1231"/>
      <c r="BE39" s="1231"/>
      <c r="BF39" s="1231"/>
      <c r="BG39" s="1231"/>
      <c r="BH39" s="1231"/>
      <c r="BI39" s="1231"/>
      <c r="BJ39" s="1231"/>
      <c r="BK39" s="1231"/>
      <c r="BL39" s="1231"/>
      <c r="BM39" s="1231"/>
      <c r="BN39" s="1231"/>
      <c r="BO39" s="1231"/>
      <c r="BP39" s="1231"/>
      <c r="BQ39" s="1231"/>
      <c r="BR39" s="1231"/>
      <c r="BS39" s="1231"/>
      <c r="BT39" s="1231"/>
      <c r="BU39" s="1231"/>
      <c r="BV39" s="1231"/>
      <c r="BW39" s="1231"/>
      <c r="BX39" s="1231"/>
      <c r="BY39" s="1231"/>
      <c r="BZ39" s="1231"/>
      <c r="CA39" s="1231"/>
      <c r="CB39" s="1231"/>
      <c r="CC39" s="1231"/>
      <c r="CD39" s="1231"/>
      <c r="CE39" s="1231"/>
      <c r="CF39" s="1231"/>
      <c r="CG39" s="1231"/>
      <c r="CH39" s="1231"/>
      <c r="CI39" s="1231"/>
      <c r="CJ39" s="1231"/>
      <c r="CK39" s="1231"/>
      <c r="CL39" s="1231"/>
      <c r="CM39" s="1231"/>
      <c r="CN39" s="1231"/>
      <c r="CO39" s="1231"/>
      <c r="CP39" s="1231"/>
      <c r="CQ39" s="1231"/>
      <c r="CR39" s="1231"/>
      <c r="CS39" s="1231"/>
      <c r="CT39" s="1231"/>
      <c r="CU39" s="1231"/>
      <c r="CV39" s="1231"/>
      <c r="CW39" s="1231"/>
      <c r="CX39" s="1231"/>
      <c r="CY39" s="1231"/>
      <c r="CZ39" s="1231"/>
      <c r="DA39" s="1231"/>
      <c r="DB39" s="1231"/>
      <c r="DC39" s="1231"/>
      <c r="DD39" s="1232"/>
    </row>
    <row r="40" spans="2:109" ht="13.2" x14ac:dyDescent="0.2">
      <c r="B40" s="1233"/>
      <c r="DD40" s="1233"/>
      <c r="DE40" s="1222"/>
    </row>
    <row r="41" spans="2:109" ht="16.2" x14ac:dyDescent="0.2">
      <c r="B41" s="1234" t="s">
        <v>604</v>
      </c>
      <c r="C41" s="1225"/>
      <c r="D41" s="1225"/>
      <c r="E41" s="1225"/>
      <c r="F41" s="1225"/>
      <c r="G41" s="1225"/>
      <c r="H41" s="1225"/>
      <c r="I41" s="1225"/>
      <c r="J41" s="1225"/>
      <c r="K41" s="1225"/>
      <c r="L41" s="1225"/>
      <c r="M41" s="1225"/>
      <c r="N41" s="1225"/>
      <c r="O41" s="1225"/>
      <c r="P41" s="1225"/>
      <c r="Q41" s="1225"/>
      <c r="R41" s="1225"/>
      <c r="S41" s="1225"/>
      <c r="T41" s="1225"/>
      <c r="U41" s="1225"/>
      <c r="V41" s="1225"/>
      <c r="W41" s="1225"/>
      <c r="X41" s="1225"/>
      <c r="Y41" s="1225"/>
      <c r="Z41" s="1225"/>
      <c r="AA41" s="1225"/>
      <c r="AB41" s="1225"/>
      <c r="AC41" s="1225"/>
      <c r="AD41" s="1225"/>
      <c r="AE41" s="1225"/>
      <c r="AF41" s="1225"/>
      <c r="AG41" s="1225"/>
      <c r="AH41" s="1225"/>
      <c r="AI41" s="1225"/>
      <c r="AJ41" s="1225"/>
      <c r="AK41" s="1225"/>
      <c r="AL41" s="1225"/>
      <c r="AM41" s="1225"/>
      <c r="AN41" s="1225"/>
      <c r="AO41" s="1225"/>
      <c r="AP41" s="1225"/>
      <c r="AQ41" s="1225"/>
      <c r="AR41" s="1225"/>
      <c r="AS41" s="1225"/>
      <c r="AT41" s="1225"/>
      <c r="AU41" s="1225"/>
      <c r="AV41" s="1225"/>
      <c r="AW41" s="1225"/>
      <c r="AX41" s="1225"/>
      <c r="AY41" s="1225"/>
      <c r="AZ41" s="1225"/>
      <c r="BA41" s="1225"/>
      <c r="BB41" s="1225"/>
      <c r="BC41" s="1225"/>
      <c r="BD41" s="1225"/>
      <c r="BE41" s="1225"/>
      <c r="BF41" s="1225"/>
      <c r="BG41" s="1225"/>
      <c r="BH41" s="1225"/>
      <c r="BI41" s="1225"/>
      <c r="BJ41" s="1225"/>
      <c r="BK41" s="1225"/>
      <c r="BL41" s="1225"/>
      <c r="BM41" s="1225"/>
      <c r="BN41" s="1225"/>
      <c r="BO41" s="1225"/>
      <c r="BP41" s="1225"/>
      <c r="BQ41" s="1225"/>
      <c r="BR41" s="1225"/>
      <c r="BS41" s="1225"/>
      <c r="BT41" s="1225"/>
      <c r="BU41" s="1225"/>
      <c r="BV41" s="1225"/>
      <c r="BW41" s="1225"/>
      <c r="BX41" s="1225"/>
      <c r="BY41" s="1225"/>
      <c r="BZ41" s="1225"/>
      <c r="CA41" s="1225"/>
      <c r="CB41" s="1225"/>
      <c r="CC41" s="1225"/>
      <c r="CD41" s="1225"/>
      <c r="CE41" s="1225"/>
      <c r="CF41" s="1225"/>
      <c r="CG41" s="1225"/>
      <c r="CH41" s="1225"/>
      <c r="CI41" s="1225"/>
      <c r="CJ41" s="1225"/>
      <c r="CK41" s="1225"/>
      <c r="CL41" s="1225"/>
      <c r="CM41" s="1225"/>
      <c r="CN41" s="1225"/>
      <c r="CO41" s="1225"/>
      <c r="CP41" s="1225"/>
      <c r="CQ41" s="1225"/>
      <c r="CR41" s="1225"/>
      <c r="CS41" s="1225"/>
      <c r="CT41" s="1225"/>
      <c r="CU41" s="1225"/>
      <c r="CV41" s="1225"/>
      <c r="CW41" s="1225"/>
      <c r="CX41" s="1225"/>
      <c r="CY41" s="1225"/>
      <c r="CZ41" s="1225"/>
      <c r="DA41" s="1225"/>
      <c r="DB41" s="1225"/>
      <c r="DC41" s="1225"/>
      <c r="DD41" s="1227"/>
    </row>
    <row r="42" spans="2:109" ht="13.2" x14ac:dyDescent="0.2">
      <c r="B42" s="1228"/>
      <c r="G42" s="1235"/>
      <c r="I42" s="1236"/>
      <c r="J42" s="1236"/>
      <c r="K42" s="1236"/>
      <c r="AM42" s="1235"/>
      <c r="AN42" s="1235" t="s">
        <v>605</v>
      </c>
      <c r="AP42" s="1236"/>
      <c r="AQ42" s="1236"/>
      <c r="AR42" s="1236"/>
      <c r="AY42" s="1235"/>
      <c r="BA42" s="1236"/>
      <c r="BB42" s="1236"/>
      <c r="BC42" s="1236"/>
      <c r="BK42" s="1235"/>
      <c r="BM42" s="1236"/>
      <c r="BN42" s="1236"/>
      <c r="BO42" s="1236"/>
      <c r="BW42" s="1235"/>
      <c r="BY42" s="1236"/>
      <c r="BZ42" s="1236"/>
      <c r="CA42" s="1236"/>
      <c r="CI42" s="1235"/>
      <c r="CK42" s="1236"/>
      <c r="CL42" s="1236"/>
      <c r="CM42" s="1236"/>
      <c r="CU42" s="1235"/>
      <c r="CW42" s="1236"/>
      <c r="CX42" s="1236"/>
      <c r="CY42" s="1236"/>
    </row>
    <row r="43" spans="2:109" ht="13.5" customHeight="1" x14ac:dyDescent="0.2">
      <c r="B43" s="1228"/>
      <c r="AN43" s="1237" t="s">
        <v>606</v>
      </c>
      <c r="AO43" s="1238"/>
      <c r="AP43" s="1238"/>
      <c r="AQ43" s="1238"/>
      <c r="AR43" s="1238"/>
      <c r="AS43" s="1238"/>
      <c r="AT43" s="1238"/>
      <c r="AU43" s="1238"/>
      <c r="AV43" s="1238"/>
      <c r="AW43" s="1238"/>
      <c r="AX43" s="1238"/>
      <c r="AY43" s="1238"/>
      <c r="AZ43" s="1238"/>
      <c r="BA43" s="1238"/>
      <c r="BB43" s="1238"/>
      <c r="BC43" s="1238"/>
      <c r="BD43" s="1238"/>
      <c r="BE43" s="1238"/>
      <c r="BF43" s="1238"/>
      <c r="BG43" s="1238"/>
      <c r="BH43" s="1238"/>
      <c r="BI43" s="1238"/>
      <c r="BJ43" s="1238"/>
      <c r="BK43" s="1238"/>
      <c r="BL43" s="1238"/>
      <c r="BM43" s="1238"/>
      <c r="BN43" s="1238"/>
      <c r="BO43" s="1238"/>
      <c r="BP43" s="1238"/>
      <c r="BQ43" s="1238"/>
      <c r="BR43" s="1238"/>
      <c r="BS43" s="1238"/>
      <c r="BT43" s="1238"/>
      <c r="BU43" s="1238"/>
      <c r="BV43" s="1238"/>
      <c r="BW43" s="1238"/>
      <c r="BX43" s="1238"/>
      <c r="BY43" s="1238"/>
      <c r="BZ43" s="1238"/>
      <c r="CA43" s="1238"/>
      <c r="CB43" s="1238"/>
      <c r="CC43" s="1238"/>
      <c r="CD43" s="1238"/>
      <c r="CE43" s="1238"/>
      <c r="CF43" s="1238"/>
      <c r="CG43" s="1238"/>
      <c r="CH43" s="1238"/>
      <c r="CI43" s="1238"/>
      <c r="CJ43" s="1238"/>
      <c r="CK43" s="1238"/>
      <c r="CL43" s="1238"/>
      <c r="CM43" s="1238"/>
      <c r="CN43" s="1238"/>
      <c r="CO43" s="1238"/>
      <c r="CP43" s="1238"/>
      <c r="CQ43" s="1238"/>
      <c r="CR43" s="1238"/>
      <c r="CS43" s="1238"/>
      <c r="CT43" s="1238"/>
      <c r="CU43" s="1238"/>
      <c r="CV43" s="1238"/>
      <c r="CW43" s="1238"/>
      <c r="CX43" s="1238"/>
      <c r="CY43" s="1238"/>
      <c r="CZ43" s="1238"/>
      <c r="DA43" s="1238"/>
      <c r="DB43" s="1238"/>
      <c r="DC43" s="1239"/>
    </row>
    <row r="44" spans="2:109" ht="13.2" x14ac:dyDescent="0.2">
      <c r="B44" s="1228"/>
      <c r="AN44" s="1240"/>
      <c r="AO44" s="1241"/>
      <c r="AP44" s="1241"/>
      <c r="AQ44" s="1241"/>
      <c r="AR44" s="1241"/>
      <c r="AS44" s="1241"/>
      <c r="AT44" s="1241"/>
      <c r="AU44" s="1241"/>
      <c r="AV44" s="1241"/>
      <c r="AW44" s="1241"/>
      <c r="AX44" s="1241"/>
      <c r="AY44" s="1241"/>
      <c r="AZ44" s="1241"/>
      <c r="BA44" s="1241"/>
      <c r="BB44" s="1241"/>
      <c r="BC44" s="1241"/>
      <c r="BD44" s="1241"/>
      <c r="BE44" s="1241"/>
      <c r="BF44" s="1241"/>
      <c r="BG44" s="1241"/>
      <c r="BH44" s="1241"/>
      <c r="BI44" s="1241"/>
      <c r="BJ44" s="1241"/>
      <c r="BK44" s="1241"/>
      <c r="BL44" s="1241"/>
      <c r="BM44" s="1241"/>
      <c r="BN44" s="1241"/>
      <c r="BO44" s="1241"/>
      <c r="BP44" s="1241"/>
      <c r="BQ44" s="1241"/>
      <c r="BR44" s="1241"/>
      <c r="BS44" s="1241"/>
      <c r="BT44" s="1241"/>
      <c r="BU44" s="1241"/>
      <c r="BV44" s="1241"/>
      <c r="BW44" s="1241"/>
      <c r="BX44" s="1241"/>
      <c r="BY44" s="1241"/>
      <c r="BZ44" s="1241"/>
      <c r="CA44" s="1241"/>
      <c r="CB44" s="1241"/>
      <c r="CC44" s="1241"/>
      <c r="CD44" s="1241"/>
      <c r="CE44" s="1241"/>
      <c r="CF44" s="1241"/>
      <c r="CG44" s="1241"/>
      <c r="CH44" s="1241"/>
      <c r="CI44" s="1241"/>
      <c r="CJ44" s="1241"/>
      <c r="CK44" s="1241"/>
      <c r="CL44" s="1241"/>
      <c r="CM44" s="1241"/>
      <c r="CN44" s="1241"/>
      <c r="CO44" s="1241"/>
      <c r="CP44" s="1241"/>
      <c r="CQ44" s="1241"/>
      <c r="CR44" s="1241"/>
      <c r="CS44" s="1241"/>
      <c r="CT44" s="1241"/>
      <c r="CU44" s="1241"/>
      <c r="CV44" s="1241"/>
      <c r="CW44" s="1241"/>
      <c r="CX44" s="1241"/>
      <c r="CY44" s="1241"/>
      <c r="CZ44" s="1241"/>
      <c r="DA44" s="1241"/>
      <c r="DB44" s="1241"/>
      <c r="DC44" s="1242"/>
    </row>
    <row r="45" spans="2:109" ht="13.2" x14ac:dyDescent="0.2">
      <c r="B45" s="1228"/>
      <c r="AN45" s="1240"/>
      <c r="AO45" s="1241"/>
      <c r="AP45" s="1241"/>
      <c r="AQ45" s="1241"/>
      <c r="AR45" s="1241"/>
      <c r="AS45" s="1241"/>
      <c r="AT45" s="1241"/>
      <c r="AU45" s="1241"/>
      <c r="AV45" s="1241"/>
      <c r="AW45" s="1241"/>
      <c r="AX45" s="1241"/>
      <c r="AY45" s="1241"/>
      <c r="AZ45" s="1241"/>
      <c r="BA45" s="1241"/>
      <c r="BB45" s="1241"/>
      <c r="BC45" s="1241"/>
      <c r="BD45" s="1241"/>
      <c r="BE45" s="1241"/>
      <c r="BF45" s="1241"/>
      <c r="BG45" s="1241"/>
      <c r="BH45" s="1241"/>
      <c r="BI45" s="1241"/>
      <c r="BJ45" s="1241"/>
      <c r="BK45" s="1241"/>
      <c r="BL45" s="1241"/>
      <c r="BM45" s="1241"/>
      <c r="BN45" s="1241"/>
      <c r="BO45" s="1241"/>
      <c r="BP45" s="1241"/>
      <c r="BQ45" s="1241"/>
      <c r="BR45" s="1241"/>
      <c r="BS45" s="1241"/>
      <c r="BT45" s="1241"/>
      <c r="BU45" s="1241"/>
      <c r="BV45" s="1241"/>
      <c r="BW45" s="1241"/>
      <c r="BX45" s="1241"/>
      <c r="BY45" s="1241"/>
      <c r="BZ45" s="1241"/>
      <c r="CA45" s="1241"/>
      <c r="CB45" s="1241"/>
      <c r="CC45" s="1241"/>
      <c r="CD45" s="1241"/>
      <c r="CE45" s="1241"/>
      <c r="CF45" s="1241"/>
      <c r="CG45" s="1241"/>
      <c r="CH45" s="1241"/>
      <c r="CI45" s="1241"/>
      <c r="CJ45" s="1241"/>
      <c r="CK45" s="1241"/>
      <c r="CL45" s="1241"/>
      <c r="CM45" s="1241"/>
      <c r="CN45" s="1241"/>
      <c r="CO45" s="1241"/>
      <c r="CP45" s="1241"/>
      <c r="CQ45" s="1241"/>
      <c r="CR45" s="1241"/>
      <c r="CS45" s="1241"/>
      <c r="CT45" s="1241"/>
      <c r="CU45" s="1241"/>
      <c r="CV45" s="1241"/>
      <c r="CW45" s="1241"/>
      <c r="CX45" s="1241"/>
      <c r="CY45" s="1241"/>
      <c r="CZ45" s="1241"/>
      <c r="DA45" s="1241"/>
      <c r="DB45" s="1241"/>
      <c r="DC45" s="1242"/>
    </row>
    <row r="46" spans="2:109" ht="13.2" x14ac:dyDescent="0.2">
      <c r="B46" s="1228"/>
      <c r="AN46" s="1240"/>
      <c r="AO46" s="1241"/>
      <c r="AP46" s="1241"/>
      <c r="AQ46" s="1241"/>
      <c r="AR46" s="1241"/>
      <c r="AS46" s="1241"/>
      <c r="AT46" s="1241"/>
      <c r="AU46" s="1241"/>
      <c r="AV46" s="1241"/>
      <c r="AW46" s="1241"/>
      <c r="AX46" s="1241"/>
      <c r="AY46" s="1241"/>
      <c r="AZ46" s="1241"/>
      <c r="BA46" s="1241"/>
      <c r="BB46" s="1241"/>
      <c r="BC46" s="1241"/>
      <c r="BD46" s="1241"/>
      <c r="BE46" s="1241"/>
      <c r="BF46" s="1241"/>
      <c r="BG46" s="1241"/>
      <c r="BH46" s="1241"/>
      <c r="BI46" s="1241"/>
      <c r="BJ46" s="1241"/>
      <c r="BK46" s="1241"/>
      <c r="BL46" s="1241"/>
      <c r="BM46" s="1241"/>
      <c r="BN46" s="1241"/>
      <c r="BO46" s="1241"/>
      <c r="BP46" s="1241"/>
      <c r="BQ46" s="1241"/>
      <c r="BR46" s="1241"/>
      <c r="BS46" s="1241"/>
      <c r="BT46" s="1241"/>
      <c r="BU46" s="1241"/>
      <c r="BV46" s="1241"/>
      <c r="BW46" s="1241"/>
      <c r="BX46" s="1241"/>
      <c r="BY46" s="1241"/>
      <c r="BZ46" s="1241"/>
      <c r="CA46" s="1241"/>
      <c r="CB46" s="1241"/>
      <c r="CC46" s="1241"/>
      <c r="CD46" s="1241"/>
      <c r="CE46" s="1241"/>
      <c r="CF46" s="1241"/>
      <c r="CG46" s="1241"/>
      <c r="CH46" s="1241"/>
      <c r="CI46" s="1241"/>
      <c r="CJ46" s="1241"/>
      <c r="CK46" s="1241"/>
      <c r="CL46" s="1241"/>
      <c r="CM46" s="1241"/>
      <c r="CN46" s="1241"/>
      <c r="CO46" s="1241"/>
      <c r="CP46" s="1241"/>
      <c r="CQ46" s="1241"/>
      <c r="CR46" s="1241"/>
      <c r="CS46" s="1241"/>
      <c r="CT46" s="1241"/>
      <c r="CU46" s="1241"/>
      <c r="CV46" s="1241"/>
      <c r="CW46" s="1241"/>
      <c r="CX46" s="1241"/>
      <c r="CY46" s="1241"/>
      <c r="CZ46" s="1241"/>
      <c r="DA46" s="1241"/>
      <c r="DB46" s="1241"/>
      <c r="DC46" s="1242"/>
    </row>
    <row r="47" spans="2:109" ht="13.2" x14ac:dyDescent="0.2">
      <c r="B47" s="1228"/>
      <c r="AN47" s="1243"/>
      <c r="AO47" s="1244"/>
      <c r="AP47" s="1244"/>
      <c r="AQ47" s="1244"/>
      <c r="AR47" s="1244"/>
      <c r="AS47" s="1244"/>
      <c r="AT47" s="1244"/>
      <c r="AU47" s="1244"/>
      <c r="AV47" s="1244"/>
      <c r="AW47" s="1244"/>
      <c r="AX47" s="1244"/>
      <c r="AY47" s="1244"/>
      <c r="AZ47" s="1244"/>
      <c r="BA47" s="1244"/>
      <c r="BB47" s="1244"/>
      <c r="BC47" s="1244"/>
      <c r="BD47" s="1244"/>
      <c r="BE47" s="1244"/>
      <c r="BF47" s="1244"/>
      <c r="BG47" s="1244"/>
      <c r="BH47" s="1244"/>
      <c r="BI47" s="1244"/>
      <c r="BJ47" s="1244"/>
      <c r="BK47" s="1244"/>
      <c r="BL47" s="1244"/>
      <c r="BM47" s="1244"/>
      <c r="BN47" s="1244"/>
      <c r="BO47" s="1244"/>
      <c r="BP47" s="1244"/>
      <c r="BQ47" s="1244"/>
      <c r="BR47" s="1244"/>
      <c r="BS47" s="1244"/>
      <c r="BT47" s="1244"/>
      <c r="BU47" s="1244"/>
      <c r="BV47" s="1244"/>
      <c r="BW47" s="1244"/>
      <c r="BX47" s="1244"/>
      <c r="BY47" s="1244"/>
      <c r="BZ47" s="1244"/>
      <c r="CA47" s="1244"/>
      <c r="CB47" s="1244"/>
      <c r="CC47" s="1244"/>
      <c r="CD47" s="1244"/>
      <c r="CE47" s="1244"/>
      <c r="CF47" s="1244"/>
      <c r="CG47" s="1244"/>
      <c r="CH47" s="1244"/>
      <c r="CI47" s="1244"/>
      <c r="CJ47" s="1244"/>
      <c r="CK47" s="1244"/>
      <c r="CL47" s="1244"/>
      <c r="CM47" s="1244"/>
      <c r="CN47" s="1244"/>
      <c r="CO47" s="1244"/>
      <c r="CP47" s="1244"/>
      <c r="CQ47" s="1244"/>
      <c r="CR47" s="1244"/>
      <c r="CS47" s="1244"/>
      <c r="CT47" s="1244"/>
      <c r="CU47" s="1244"/>
      <c r="CV47" s="1244"/>
      <c r="CW47" s="1244"/>
      <c r="CX47" s="1244"/>
      <c r="CY47" s="1244"/>
      <c r="CZ47" s="1244"/>
      <c r="DA47" s="1244"/>
      <c r="DB47" s="1244"/>
      <c r="DC47" s="1245"/>
    </row>
    <row r="48" spans="2:109" ht="13.2" x14ac:dyDescent="0.2">
      <c r="B48" s="1228"/>
      <c r="H48" s="1246"/>
      <c r="I48" s="1246"/>
      <c r="J48" s="1246"/>
      <c r="AN48" s="1246"/>
      <c r="AO48" s="1246"/>
      <c r="AP48" s="1246"/>
      <c r="AZ48" s="1246"/>
      <c r="BA48" s="1246"/>
      <c r="BB48" s="1246"/>
      <c r="BL48" s="1246"/>
      <c r="BM48" s="1246"/>
      <c r="BN48" s="1246"/>
      <c r="BX48" s="1246"/>
      <c r="BY48" s="1246"/>
      <c r="BZ48" s="1246"/>
      <c r="CJ48" s="1246"/>
      <c r="CK48" s="1246"/>
      <c r="CL48" s="1246"/>
      <c r="CV48" s="1246"/>
      <c r="CW48" s="1246"/>
      <c r="CX48" s="1246"/>
    </row>
    <row r="49" spans="1:109" ht="13.2" x14ac:dyDescent="0.2">
      <c r="B49" s="1228"/>
      <c r="AN49" s="1222" t="s">
        <v>607</v>
      </c>
    </row>
    <row r="50" spans="1:109" ht="13.2" x14ac:dyDescent="0.2">
      <c r="B50" s="1228"/>
      <c r="G50" s="1247"/>
      <c r="H50" s="1247"/>
      <c r="I50" s="1247"/>
      <c r="J50" s="1247"/>
      <c r="K50" s="1248"/>
      <c r="L50" s="1248"/>
      <c r="M50" s="1249"/>
      <c r="N50" s="1249"/>
      <c r="AN50" s="1250"/>
      <c r="AO50" s="1251"/>
      <c r="AP50" s="1251"/>
      <c r="AQ50" s="1251"/>
      <c r="AR50" s="1251"/>
      <c r="AS50" s="1251"/>
      <c r="AT50" s="1251"/>
      <c r="AU50" s="1251"/>
      <c r="AV50" s="1251"/>
      <c r="AW50" s="1251"/>
      <c r="AX50" s="1251"/>
      <c r="AY50" s="1251"/>
      <c r="AZ50" s="1251"/>
      <c r="BA50" s="1251"/>
      <c r="BB50" s="1251"/>
      <c r="BC50" s="1251"/>
      <c r="BD50" s="1251"/>
      <c r="BE50" s="1251"/>
      <c r="BF50" s="1251"/>
      <c r="BG50" s="1251"/>
      <c r="BH50" s="1251"/>
      <c r="BI50" s="1251"/>
      <c r="BJ50" s="1251"/>
      <c r="BK50" s="1251"/>
      <c r="BL50" s="1251"/>
      <c r="BM50" s="1251"/>
      <c r="BN50" s="1251"/>
      <c r="BO50" s="1252"/>
      <c r="BP50" s="1253" t="s">
        <v>565</v>
      </c>
      <c r="BQ50" s="1253"/>
      <c r="BR50" s="1253"/>
      <c r="BS50" s="1253"/>
      <c r="BT50" s="1253"/>
      <c r="BU50" s="1253"/>
      <c r="BV50" s="1253"/>
      <c r="BW50" s="1253"/>
      <c r="BX50" s="1253" t="s">
        <v>566</v>
      </c>
      <c r="BY50" s="1253"/>
      <c r="BZ50" s="1253"/>
      <c r="CA50" s="1253"/>
      <c r="CB50" s="1253"/>
      <c r="CC50" s="1253"/>
      <c r="CD50" s="1253"/>
      <c r="CE50" s="1253"/>
      <c r="CF50" s="1253" t="s">
        <v>567</v>
      </c>
      <c r="CG50" s="1253"/>
      <c r="CH50" s="1253"/>
      <c r="CI50" s="1253"/>
      <c r="CJ50" s="1253"/>
      <c r="CK50" s="1253"/>
      <c r="CL50" s="1253"/>
      <c r="CM50" s="1253"/>
      <c r="CN50" s="1253" t="s">
        <v>568</v>
      </c>
      <c r="CO50" s="1253"/>
      <c r="CP50" s="1253"/>
      <c r="CQ50" s="1253"/>
      <c r="CR50" s="1253"/>
      <c r="CS50" s="1253"/>
      <c r="CT50" s="1253"/>
      <c r="CU50" s="1253"/>
      <c r="CV50" s="1253" t="s">
        <v>569</v>
      </c>
      <c r="CW50" s="1253"/>
      <c r="CX50" s="1253"/>
      <c r="CY50" s="1253"/>
      <c r="CZ50" s="1253"/>
      <c r="DA50" s="1253"/>
      <c r="DB50" s="1253"/>
      <c r="DC50" s="1253"/>
    </row>
    <row r="51" spans="1:109" ht="13.5" customHeight="1" x14ac:dyDescent="0.2">
      <c r="B51" s="1228"/>
      <c r="G51" s="1254"/>
      <c r="H51" s="1254"/>
      <c r="I51" s="1255"/>
      <c r="J51" s="1255"/>
      <c r="K51" s="1256"/>
      <c r="L51" s="1256"/>
      <c r="M51" s="1256"/>
      <c r="N51" s="1256"/>
      <c r="AM51" s="1246"/>
      <c r="AN51" s="1257" t="s">
        <v>608</v>
      </c>
      <c r="AO51" s="1257"/>
      <c r="AP51" s="1257"/>
      <c r="AQ51" s="1257"/>
      <c r="AR51" s="1257"/>
      <c r="AS51" s="1257"/>
      <c r="AT51" s="1257"/>
      <c r="AU51" s="1257"/>
      <c r="AV51" s="1257"/>
      <c r="AW51" s="1257"/>
      <c r="AX51" s="1257"/>
      <c r="AY51" s="1257"/>
      <c r="AZ51" s="1257"/>
      <c r="BA51" s="1257"/>
      <c r="BB51" s="1257" t="s">
        <v>609</v>
      </c>
      <c r="BC51" s="1257"/>
      <c r="BD51" s="1257"/>
      <c r="BE51" s="1257"/>
      <c r="BF51" s="1257"/>
      <c r="BG51" s="1257"/>
      <c r="BH51" s="1257"/>
      <c r="BI51" s="1257"/>
      <c r="BJ51" s="1257"/>
      <c r="BK51" s="1257"/>
      <c r="BL51" s="1257"/>
      <c r="BM51" s="1257"/>
      <c r="BN51" s="1257"/>
      <c r="BO51" s="1257"/>
      <c r="BP51" s="1258"/>
      <c r="BQ51" s="1259"/>
      <c r="BR51" s="1259"/>
      <c r="BS51" s="1259"/>
      <c r="BT51" s="1259"/>
      <c r="BU51" s="1259"/>
      <c r="BV51" s="1259"/>
      <c r="BW51" s="1259"/>
      <c r="BX51" s="1258"/>
      <c r="BY51" s="1259"/>
      <c r="BZ51" s="1259"/>
      <c r="CA51" s="1259"/>
      <c r="CB51" s="1259"/>
      <c r="CC51" s="1259"/>
      <c r="CD51" s="1259"/>
      <c r="CE51" s="1259"/>
      <c r="CF51" s="1259">
        <v>93.8</v>
      </c>
      <c r="CG51" s="1259"/>
      <c r="CH51" s="1259"/>
      <c r="CI51" s="1259"/>
      <c r="CJ51" s="1259"/>
      <c r="CK51" s="1259"/>
      <c r="CL51" s="1259"/>
      <c r="CM51" s="1259"/>
      <c r="CN51" s="1259">
        <v>60.2</v>
      </c>
      <c r="CO51" s="1259"/>
      <c r="CP51" s="1259"/>
      <c r="CQ51" s="1259"/>
      <c r="CR51" s="1259"/>
      <c r="CS51" s="1259"/>
      <c r="CT51" s="1259"/>
      <c r="CU51" s="1259"/>
      <c r="CV51" s="1259">
        <v>43.4</v>
      </c>
      <c r="CW51" s="1259"/>
      <c r="CX51" s="1259"/>
      <c r="CY51" s="1259"/>
      <c r="CZ51" s="1259"/>
      <c r="DA51" s="1259"/>
      <c r="DB51" s="1259"/>
      <c r="DC51" s="1259"/>
    </row>
    <row r="52" spans="1:109" ht="13.2" x14ac:dyDescent="0.2">
      <c r="B52" s="1228"/>
      <c r="G52" s="1254"/>
      <c r="H52" s="1254"/>
      <c r="I52" s="1255"/>
      <c r="J52" s="1255"/>
      <c r="K52" s="1256"/>
      <c r="L52" s="1256"/>
      <c r="M52" s="1256"/>
      <c r="N52" s="1256"/>
      <c r="AM52" s="1246"/>
      <c r="AN52" s="1257"/>
      <c r="AO52" s="1257"/>
      <c r="AP52" s="1257"/>
      <c r="AQ52" s="1257"/>
      <c r="AR52" s="1257"/>
      <c r="AS52" s="1257"/>
      <c r="AT52" s="1257"/>
      <c r="AU52" s="1257"/>
      <c r="AV52" s="1257"/>
      <c r="AW52" s="1257"/>
      <c r="AX52" s="1257"/>
      <c r="AY52" s="1257"/>
      <c r="AZ52" s="1257"/>
      <c r="BA52" s="1257"/>
      <c r="BB52" s="1257"/>
      <c r="BC52" s="1257"/>
      <c r="BD52" s="1257"/>
      <c r="BE52" s="1257"/>
      <c r="BF52" s="1257"/>
      <c r="BG52" s="1257"/>
      <c r="BH52" s="1257"/>
      <c r="BI52" s="1257"/>
      <c r="BJ52" s="1257"/>
      <c r="BK52" s="1257"/>
      <c r="BL52" s="1257"/>
      <c r="BM52" s="1257"/>
      <c r="BN52" s="1257"/>
      <c r="BO52" s="1257"/>
      <c r="BP52" s="1259"/>
      <c r="BQ52" s="1259"/>
      <c r="BR52" s="1259"/>
      <c r="BS52" s="1259"/>
      <c r="BT52" s="1259"/>
      <c r="BU52" s="1259"/>
      <c r="BV52" s="1259"/>
      <c r="BW52" s="1259"/>
      <c r="BX52" s="1259"/>
      <c r="BY52" s="1259"/>
      <c r="BZ52" s="1259"/>
      <c r="CA52" s="1259"/>
      <c r="CB52" s="1259"/>
      <c r="CC52" s="1259"/>
      <c r="CD52" s="1259"/>
      <c r="CE52" s="1259"/>
      <c r="CF52" s="1259"/>
      <c r="CG52" s="1259"/>
      <c r="CH52" s="1259"/>
      <c r="CI52" s="1259"/>
      <c r="CJ52" s="1259"/>
      <c r="CK52" s="1259"/>
      <c r="CL52" s="1259"/>
      <c r="CM52" s="1259"/>
      <c r="CN52" s="1259"/>
      <c r="CO52" s="1259"/>
      <c r="CP52" s="1259"/>
      <c r="CQ52" s="1259"/>
      <c r="CR52" s="1259"/>
      <c r="CS52" s="1259"/>
      <c r="CT52" s="1259"/>
      <c r="CU52" s="1259"/>
      <c r="CV52" s="1259"/>
      <c r="CW52" s="1259"/>
      <c r="CX52" s="1259"/>
      <c r="CY52" s="1259"/>
      <c r="CZ52" s="1259"/>
      <c r="DA52" s="1259"/>
      <c r="DB52" s="1259"/>
      <c r="DC52" s="1259"/>
    </row>
    <row r="53" spans="1:109" ht="13.2" x14ac:dyDescent="0.2">
      <c r="A53" s="1236"/>
      <c r="B53" s="1228"/>
      <c r="G53" s="1254"/>
      <c r="H53" s="1254"/>
      <c r="I53" s="1247"/>
      <c r="J53" s="1247"/>
      <c r="K53" s="1256"/>
      <c r="L53" s="1256"/>
      <c r="M53" s="1256"/>
      <c r="N53" s="1256"/>
      <c r="AM53" s="1246"/>
      <c r="AN53" s="1257"/>
      <c r="AO53" s="1257"/>
      <c r="AP53" s="1257"/>
      <c r="AQ53" s="1257"/>
      <c r="AR53" s="1257"/>
      <c r="AS53" s="1257"/>
      <c r="AT53" s="1257"/>
      <c r="AU53" s="1257"/>
      <c r="AV53" s="1257"/>
      <c r="AW53" s="1257"/>
      <c r="AX53" s="1257"/>
      <c r="AY53" s="1257"/>
      <c r="AZ53" s="1257"/>
      <c r="BA53" s="1257"/>
      <c r="BB53" s="1257" t="s">
        <v>610</v>
      </c>
      <c r="BC53" s="1257"/>
      <c r="BD53" s="1257"/>
      <c r="BE53" s="1257"/>
      <c r="BF53" s="1257"/>
      <c r="BG53" s="1257"/>
      <c r="BH53" s="1257"/>
      <c r="BI53" s="1257"/>
      <c r="BJ53" s="1257"/>
      <c r="BK53" s="1257"/>
      <c r="BL53" s="1257"/>
      <c r="BM53" s="1257"/>
      <c r="BN53" s="1257"/>
      <c r="BO53" s="1257"/>
      <c r="BP53" s="1258"/>
      <c r="BQ53" s="1259"/>
      <c r="BR53" s="1259"/>
      <c r="BS53" s="1259"/>
      <c r="BT53" s="1259"/>
      <c r="BU53" s="1259"/>
      <c r="BV53" s="1259"/>
      <c r="BW53" s="1259"/>
      <c r="BX53" s="1258"/>
      <c r="BY53" s="1259"/>
      <c r="BZ53" s="1259"/>
      <c r="CA53" s="1259"/>
      <c r="CB53" s="1259"/>
      <c r="CC53" s="1259"/>
      <c r="CD53" s="1259"/>
      <c r="CE53" s="1259"/>
      <c r="CF53" s="1259">
        <v>56.5</v>
      </c>
      <c r="CG53" s="1259"/>
      <c r="CH53" s="1259"/>
      <c r="CI53" s="1259"/>
      <c r="CJ53" s="1259"/>
      <c r="CK53" s="1259"/>
      <c r="CL53" s="1259"/>
      <c r="CM53" s="1259"/>
      <c r="CN53" s="1259">
        <v>58.5</v>
      </c>
      <c r="CO53" s="1259"/>
      <c r="CP53" s="1259"/>
      <c r="CQ53" s="1259"/>
      <c r="CR53" s="1259"/>
      <c r="CS53" s="1259"/>
      <c r="CT53" s="1259"/>
      <c r="CU53" s="1259"/>
      <c r="CV53" s="1259">
        <v>60.4</v>
      </c>
      <c r="CW53" s="1259"/>
      <c r="CX53" s="1259"/>
      <c r="CY53" s="1259"/>
      <c r="CZ53" s="1259"/>
      <c r="DA53" s="1259"/>
      <c r="DB53" s="1259"/>
      <c r="DC53" s="1259"/>
    </row>
    <row r="54" spans="1:109" ht="13.2" x14ac:dyDescent="0.2">
      <c r="A54" s="1236"/>
      <c r="B54" s="1228"/>
      <c r="G54" s="1254"/>
      <c r="H54" s="1254"/>
      <c r="I54" s="1247"/>
      <c r="J54" s="1247"/>
      <c r="K54" s="1256"/>
      <c r="L54" s="1256"/>
      <c r="M54" s="1256"/>
      <c r="N54" s="1256"/>
      <c r="AM54" s="1246"/>
      <c r="AN54" s="1257"/>
      <c r="AO54" s="1257"/>
      <c r="AP54" s="1257"/>
      <c r="AQ54" s="1257"/>
      <c r="AR54" s="1257"/>
      <c r="AS54" s="1257"/>
      <c r="AT54" s="1257"/>
      <c r="AU54" s="1257"/>
      <c r="AV54" s="1257"/>
      <c r="AW54" s="1257"/>
      <c r="AX54" s="1257"/>
      <c r="AY54" s="1257"/>
      <c r="AZ54" s="1257"/>
      <c r="BA54" s="1257"/>
      <c r="BB54" s="1257"/>
      <c r="BC54" s="1257"/>
      <c r="BD54" s="1257"/>
      <c r="BE54" s="1257"/>
      <c r="BF54" s="1257"/>
      <c r="BG54" s="1257"/>
      <c r="BH54" s="1257"/>
      <c r="BI54" s="1257"/>
      <c r="BJ54" s="1257"/>
      <c r="BK54" s="1257"/>
      <c r="BL54" s="1257"/>
      <c r="BM54" s="1257"/>
      <c r="BN54" s="1257"/>
      <c r="BO54" s="1257"/>
      <c r="BP54" s="1259"/>
      <c r="BQ54" s="1259"/>
      <c r="BR54" s="1259"/>
      <c r="BS54" s="1259"/>
      <c r="BT54" s="1259"/>
      <c r="BU54" s="1259"/>
      <c r="BV54" s="1259"/>
      <c r="BW54" s="1259"/>
      <c r="BX54" s="1259"/>
      <c r="BY54" s="1259"/>
      <c r="BZ54" s="1259"/>
      <c r="CA54" s="1259"/>
      <c r="CB54" s="1259"/>
      <c r="CC54" s="1259"/>
      <c r="CD54" s="1259"/>
      <c r="CE54" s="1259"/>
      <c r="CF54" s="1259"/>
      <c r="CG54" s="1259"/>
      <c r="CH54" s="1259"/>
      <c r="CI54" s="1259"/>
      <c r="CJ54" s="1259"/>
      <c r="CK54" s="1259"/>
      <c r="CL54" s="1259"/>
      <c r="CM54" s="1259"/>
      <c r="CN54" s="1259"/>
      <c r="CO54" s="1259"/>
      <c r="CP54" s="1259"/>
      <c r="CQ54" s="1259"/>
      <c r="CR54" s="1259"/>
      <c r="CS54" s="1259"/>
      <c r="CT54" s="1259"/>
      <c r="CU54" s="1259"/>
      <c r="CV54" s="1259"/>
      <c r="CW54" s="1259"/>
      <c r="CX54" s="1259"/>
      <c r="CY54" s="1259"/>
      <c r="CZ54" s="1259"/>
      <c r="DA54" s="1259"/>
      <c r="DB54" s="1259"/>
      <c r="DC54" s="1259"/>
    </row>
    <row r="55" spans="1:109" ht="13.2" x14ac:dyDescent="0.2">
      <c r="A55" s="1236"/>
      <c r="B55" s="1228"/>
      <c r="G55" s="1247"/>
      <c r="H55" s="1247"/>
      <c r="I55" s="1247"/>
      <c r="J55" s="1247"/>
      <c r="K55" s="1256"/>
      <c r="L55" s="1256"/>
      <c r="M55" s="1256"/>
      <c r="N55" s="1256"/>
      <c r="AN55" s="1253" t="s">
        <v>611</v>
      </c>
      <c r="AO55" s="1253"/>
      <c r="AP55" s="1253"/>
      <c r="AQ55" s="1253"/>
      <c r="AR55" s="1253"/>
      <c r="AS55" s="1253"/>
      <c r="AT55" s="1253"/>
      <c r="AU55" s="1253"/>
      <c r="AV55" s="1253"/>
      <c r="AW55" s="1253"/>
      <c r="AX55" s="1253"/>
      <c r="AY55" s="1253"/>
      <c r="AZ55" s="1253"/>
      <c r="BA55" s="1253"/>
      <c r="BB55" s="1257" t="s">
        <v>609</v>
      </c>
      <c r="BC55" s="1257"/>
      <c r="BD55" s="1257"/>
      <c r="BE55" s="1257"/>
      <c r="BF55" s="1257"/>
      <c r="BG55" s="1257"/>
      <c r="BH55" s="1257"/>
      <c r="BI55" s="1257"/>
      <c r="BJ55" s="1257"/>
      <c r="BK55" s="1257"/>
      <c r="BL55" s="1257"/>
      <c r="BM55" s="1257"/>
      <c r="BN55" s="1257"/>
      <c r="BO55" s="1257"/>
      <c r="BP55" s="1258"/>
      <c r="BQ55" s="1259"/>
      <c r="BR55" s="1259"/>
      <c r="BS55" s="1259"/>
      <c r="BT55" s="1259"/>
      <c r="BU55" s="1259"/>
      <c r="BV55" s="1259"/>
      <c r="BW55" s="1259"/>
      <c r="BX55" s="1258"/>
      <c r="BY55" s="1259"/>
      <c r="BZ55" s="1259"/>
      <c r="CA55" s="1259"/>
      <c r="CB55" s="1259"/>
      <c r="CC55" s="1259"/>
      <c r="CD55" s="1259"/>
      <c r="CE55" s="1259"/>
      <c r="CF55" s="1259">
        <v>23.5</v>
      </c>
      <c r="CG55" s="1259"/>
      <c r="CH55" s="1259"/>
      <c r="CI55" s="1259"/>
      <c r="CJ55" s="1259"/>
      <c r="CK55" s="1259"/>
      <c r="CL55" s="1259"/>
      <c r="CM55" s="1259"/>
      <c r="CN55" s="1259">
        <v>8.5</v>
      </c>
      <c r="CO55" s="1259"/>
      <c r="CP55" s="1259"/>
      <c r="CQ55" s="1259"/>
      <c r="CR55" s="1259"/>
      <c r="CS55" s="1259"/>
      <c r="CT55" s="1259"/>
      <c r="CU55" s="1259"/>
      <c r="CV55" s="1259">
        <v>0</v>
      </c>
      <c r="CW55" s="1259"/>
      <c r="CX55" s="1259"/>
      <c r="CY55" s="1259"/>
      <c r="CZ55" s="1259"/>
      <c r="DA55" s="1259"/>
      <c r="DB55" s="1259"/>
      <c r="DC55" s="1259"/>
    </row>
    <row r="56" spans="1:109" ht="13.2" x14ac:dyDescent="0.2">
      <c r="A56" s="1236"/>
      <c r="B56" s="1228"/>
      <c r="G56" s="1247"/>
      <c r="H56" s="1247"/>
      <c r="I56" s="1247"/>
      <c r="J56" s="1247"/>
      <c r="K56" s="1256"/>
      <c r="L56" s="1256"/>
      <c r="M56" s="1256"/>
      <c r="N56" s="1256"/>
      <c r="AN56" s="1253"/>
      <c r="AO56" s="1253"/>
      <c r="AP56" s="1253"/>
      <c r="AQ56" s="1253"/>
      <c r="AR56" s="1253"/>
      <c r="AS56" s="1253"/>
      <c r="AT56" s="1253"/>
      <c r="AU56" s="1253"/>
      <c r="AV56" s="1253"/>
      <c r="AW56" s="1253"/>
      <c r="AX56" s="1253"/>
      <c r="AY56" s="1253"/>
      <c r="AZ56" s="1253"/>
      <c r="BA56" s="1253"/>
      <c r="BB56" s="1257"/>
      <c r="BC56" s="1257"/>
      <c r="BD56" s="1257"/>
      <c r="BE56" s="1257"/>
      <c r="BF56" s="1257"/>
      <c r="BG56" s="1257"/>
      <c r="BH56" s="1257"/>
      <c r="BI56" s="1257"/>
      <c r="BJ56" s="1257"/>
      <c r="BK56" s="1257"/>
      <c r="BL56" s="1257"/>
      <c r="BM56" s="1257"/>
      <c r="BN56" s="1257"/>
      <c r="BO56" s="1257"/>
      <c r="BP56" s="1259"/>
      <c r="BQ56" s="1259"/>
      <c r="BR56" s="1259"/>
      <c r="BS56" s="1259"/>
      <c r="BT56" s="1259"/>
      <c r="BU56" s="1259"/>
      <c r="BV56" s="1259"/>
      <c r="BW56" s="1259"/>
      <c r="BX56" s="1259"/>
      <c r="BY56" s="1259"/>
      <c r="BZ56" s="1259"/>
      <c r="CA56" s="1259"/>
      <c r="CB56" s="1259"/>
      <c r="CC56" s="1259"/>
      <c r="CD56" s="1259"/>
      <c r="CE56" s="1259"/>
      <c r="CF56" s="1259"/>
      <c r="CG56" s="1259"/>
      <c r="CH56" s="1259"/>
      <c r="CI56" s="1259"/>
      <c r="CJ56" s="1259"/>
      <c r="CK56" s="1259"/>
      <c r="CL56" s="1259"/>
      <c r="CM56" s="1259"/>
      <c r="CN56" s="1259"/>
      <c r="CO56" s="1259"/>
      <c r="CP56" s="1259"/>
      <c r="CQ56" s="1259"/>
      <c r="CR56" s="1259"/>
      <c r="CS56" s="1259"/>
      <c r="CT56" s="1259"/>
      <c r="CU56" s="1259"/>
      <c r="CV56" s="1259"/>
      <c r="CW56" s="1259"/>
      <c r="CX56" s="1259"/>
      <c r="CY56" s="1259"/>
      <c r="CZ56" s="1259"/>
      <c r="DA56" s="1259"/>
      <c r="DB56" s="1259"/>
      <c r="DC56" s="1259"/>
    </row>
    <row r="57" spans="1:109" s="1236" customFormat="1" ht="13.2" x14ac:dyDescent="0.2">
      <c r="B57" s="1260"/>
      <c r="G57" s="1247"/>
      <c r="H57" s="1247"/>
      <c r="I57" s="1261"/>
      <c r="J57" s="1261"/>
      <c r="K57" s="1256"/>
      <c r="L57" s="1256"/>
      <c r="M57" s="1256"/>
      <c r="N57" s="1256"/>
      <c r="AM57" s="1222"/>
      <c r="AN57" s="1253"/>
      <c r="AO57" s="1253"/>
      <c r="AP57" s="1253"/>
      <c r="AQ57" s="1253"/>
      <c r="AR57" s="1253"/>
      <c r="AS57" s="1253"/>
      <c r="AT57" s="1253"/>
      <c r="AU57" s="1253"/>
      <c r="AV57" s="1253"/>
      <c r="AW57" s="1253"/>
      <c r="AX57" s="1253"/>
      <c r="AY57" s="1253"/>
      <c r="AZ57" s="1253"/>
      <c r="BA57" s="1253"/>
      <c r="BB57" s="1257" t="s">
        <v>610</v>
      </c>
      <c r="BC57" s="1257"/>
      <c r="BD57" s="1257"/>
      <c r="BE57" s="1257"/>
      <c r="BF57" s="1257"/>
      <c r="BG57" s="1257"/>
      <c r="BH57" s="1257"/>
      <c r="BI57" s="1257"/>
      <c r="BJ57" s="1257"/>
      <c r="BK57" s="1257"/>
      <c r="BL57" s="1257"/>
      <c r="BM57" s="1257"/>
      <c r="BN57" s="1257"/>
      <c r="BO57" s="1257"/>
      <c r="BP57" s="1258"/>
      <c r="BQ57" s="1259"/>
      <c r="BR57" s="1259"/>
      <c r="BS57" s="1259"/>
      <c r="BT57" s="1259"/>
      <c r="BU57" s="1259"/>
      <c r="BV57" s="1259"/>
      <c r="BW57" s="1259"/>
      <c r="BX57" s="1258"/>
      <c r="BY57" s="1259"/>
      <c r="BZ57" s="1259"/>
      <c r="CA57" s="1259"/>
      <c r="CB57" s="1259"/>
      <c r="CC57" s="1259"/>
      <c r="CD57" s="1259"/>
      <c r="CE57" s="1259"/>
      <c r="CF57" s="1259">
        <v>62</v>
      </c>
      <c r="CG57" s="1259"/>
      <c r="CH57" s="1259"/>
      <c r="CI57" s="1259"/>
      <c r="CJ57" s="1259"/>
      <c r="CK57" s="1259"/>
      <c r="CL57" s="1259"/>
      <c r="CM57" s="1259"/>
      <c r="CN57" s="1259">
        <v>62</v>
      </c>
      <c r="CO57" s="1259"/>
      <c r="CP57" s="1259"/>
      <c r="CQ57" s="1259"/>
      <c r="CR57" s="1259"/>
      <c r="CS57" s="1259"/>
      <c r="CT57" s="1259"/>
      <c r="CU57" s="1259"/>
      <c r="CV57" s="1259">
        <v>63.1</v>
      </c>
      <c r="CW57" s="1259"/>
      <c r="CX57" s="1259"/>
      <c r="CY57" s="1259"/>
      <c r="CZ57" s="1259"/>
      <c r="DA57" s="1259"/>
      <c r="DB57" s="1259"/>
      <c r="DC57" s="1259"/>
      <c r="DD57" s="1262"/>
      <c r="DE57" s="1260"/>
    </row>
    <row r="58" spans="1:109" s="1236" customFormat="1" ht="13.2" x14ac:dyDescent="0.2">
      <c r="A58" s="1222"/>
      <c r="B58" s="1260"/>
      <c r="G58" s="1247"/>
      <c r="H58" s="1247"/>
      <c r="I58" s="1261"/>
      <c r="J58" s="1261"/>
      <c r="K58" s="1256"/>
      <c r="L58" s="1256"/>
      <c r="M58" s="1256"/>
      <c r="N58" s="1256"/>
      <c r="AM58" s="1222"/>
      <c r="AN58" s="1253"/>
      <c r="AO58" s="1253"/>
      <c r="AP58" s="1253"/>
      <c r="AQ58" s="1253"/>
      <c r="AR58" s="1253"/>
      <c r="AS58" s="1253"/>
      <c r="AT58" s="1253"/>
      <c r="AU58" s="1253"/>
      <c r="AV58" s="1253"/>
      <c r="AW58" s="1253"/>
      <c r="AX58" s="1253"/>
      <c r="AY58" s="1253"/>
      <c r="AZ58" s="1253"/>
      <c r="BA58" s="1253"/>
      <c r="BB58" s="1257"/>
      <c r="BC58" s="1257"/>
      <c r="BD58" s="1257"/>
      <c r="BE58" s="1257"/>
      <c r="BF58" s="1257"/>
      <c r="BG58" s="1257"/>
      <c r="BH58" s="1257"/>
      <c r="BI58" s="1257"/>
      <c r="BJ58" s="1257"/>
      <c r="BK58" s="1257"/>
      <c r="BL58" s="1257"/>
      <c r="BM58" s="1257"/>
      <c r="BN58" s="1257"/>
      <c r="BO58" s="1257"/>
      <c r="BP58" s="1259"/>
      <c r="BQ58" s="1259"/>
      <c r="BR58" s="1259"/>
      <c r="BS58" s="1259"/>
      <c r="BT58" s="1259"/>
      <c r="BU58" s="1259"/>
      <c r="BV58" s="1259"/>
      <c r="BW58" s="1259"/>
      <c r="BX58" s="1259"/>
      <c r="BY58" s="1259"/>
      <c r="BZ58" s="1259"/>
      <c r="CA58" s="1259"/>
      <c r="CB58" s="1259"/>
      <c r="CC58" s="1259"/>
      <c r="CD58" s="1259"/>
      <c r="CE58" s="1259"/>
      <c r="CF58" s="1259"/>
      <c r="CG58" s="1259"/>
      <c r="CH58" s="1259"/>
      <c r="CI58" s="1259"/>
      <c r="CJ58" s="1259"/>
      <c r="CK58" s="1259"/>
      <c r="CL58" s="1259"/>
      <c r="CM58" s="1259"/>
      <c r="CN58" s="1259"/>
      <c r="CO58" s="1259"/>
      <c r="CP58" s="1259"/>
      <c r="CQ58" s="1259"/>
      <c r="CR58" s="1259"/>
      <c r="CS58" s="1259"/>
      <c r="CT58" s="1259"/>
      <c r="CU58" s="1259"/>
      <c r="CV58" s="1259"/>
      <c r="CW58" s="1259"/>
      <c r="CX58" s="1259"/>
      <c r="CY58" s="1259"/>
      <c r="CZ58" s="1259"/>
      <c r="DA58" s="1259"/>
      <c r="DB58" s="1259"/>
      <c r="DC58" s="1259"/>
      <c r="DD58" s="1262"/>
      <c r="DE58" s="1260"/>
    </row>
    <row r="59" spans="1:109" s="1236" customFormat="1" ht="13.2" x14ac:dyDescent="0.2">
      <c r="A59" s="1222"/>
      <c r="B59" s="1260"/>
      <c r="K59" s="1263"/>
      <c r="L59" s="1263"/>
      <c r="M59" s="1263"/>
      <c r="N59" s="1263"/>
      <c r="AQ59" s="1263"/>
      <c r="AR59" s="1263"/>
      <c r="AS59" s="1263"/>
      <c r="AT59" s="1263"/>
      <c r="BC59" s="1263"/>
      <c r="BD59" s="1263"/>
      <c r="BE59" s="1263"/>
      <c r="BF59" s="1263"/>
      <c r="BO59" s="1263"/>
      <c r="BP59" s="1263"/>
      <c r="BQ59" s="1263"/>
      <c r="BR59" s="1263"/>
      <c r="CA59" s="1263"/>
      <c r="CB59" s="1263"/>
      <c r="CC59" s="1263"/>
      <c r="CD59" s="1263"/>
      <c r="CM59" s="1263"/>
      <c r="CN59" s="1263"/>
      <c r="CO59" s="1263"/>
      <c r="CP59" s="1263"/>
      <c r="CY59" s="1263"/>
      <c r="CZ59" s="1263"/>
      <c r="DA59" s="1263"/>
      <c r="DB59" s="1263"/>
      <c r="DC59" s="1263"/>
      <c r="DD59" s="1262"/>
      <c r="DE59" s="1260"/>
    </row>
    <row r="60" spans="1:109" s="1236" customFormat="1" ht="13.2" x14ac:dyDescent="0.2">
      <c r="A60" s="1222"/>
      <c r="B60" s="1260"/>
      <c r="K60" s="1263"/>
      <c r="L60" s="1263"/>
      <c r="M60" s="1263"/>
      <c r="N60" s="1263"/>
      <c r="AQ60" s="1263"/>
      <c r="AR60" s="1263"/>
      <c r="AS60" s="1263"/>
      <c r="AT60" s="1263"/>
      <c r="BC60" s="1263"/>
      <c r="BD60" s="1263"/>
      <c r="BE60" s="1263"/>
      <c r="BF60" s="1263"/>
      <c r="BO60" s="1263"/>
      <c r="BP60" s="1263"/>
      <c r="BQ60" s="1263"/>
      <c r="BR60" s="1263"/>
      <c r="CA60" s="1263"/>
      <c r="CB60" s="1263"/>
      <c r="CC60" s="1263"/>
      <c r="CD60" s="1263"/>
      <c r="CM60" s="1263"/>
      <c r="CN60" s="1263"/>
      <c r="CO60" s="1263"/>
      <c r="CP60" s="1263"/>
      <c r="CY60" s="1263"/>
      <c r="CZ60" s="1263"/>
      <c r="DA60" s="1263"/>
      <c r="DB60" s="1263"/>
      <c r="DC60" s="1263"/>
      <c r="DD60" s="1262"/>
      <c r="DE60" s="1260"/>
    </row>
    <row r="61" spans="1:109" s="1236" customFormat="1" ht="13.2" x14ac:dyDescent="0.2">
      <c r="A61" s="1222"/>
      <c r="B61" s="1264"/>
      <c r="C61" s="1265"/>
      <c r="D61" s="1265"/>
      <c r="E61" s="1265"/>
      <c r="F61" s="1265"/>
      <c r="G61" s="1265"/>
      <c r="H61" s="1265"/>
      <c r="I61" s="1265"/>
      <c r="J61" s="1265"/>
      <c r="K61" s="1265"/>
      <c r="L61" s="1265"/>
      <c r="M61" s="1266"/>
      <c r="N61" s="1266"/>
      <c r="O61" s="1265"/>
      <c r="P61" s="1265"/>
      <c r="Q61" s="1265"/>
      <c r="R61" s="1265"/>
      <c r="S61" s="1265"/>
      <c r="T61" s="1265"/>
      <c r="U61" s="1265"/>
      <c r="V61" s="1265"/>
      <c r="W61" s="1265"/>
      <c r="X61" s="1265"/>
      <c r="Y61" s="1265"/>
      <c r="Z61" s="1265"/>
      <c r="AA61" s="1265"/>
      <c r="AB61" s="1265"/>
      <c r="AC61" s="1265"/>
      <c r="AD61" s="1265"/>
      <c r="AE61" s="1265"/>
      <c r="AF61" s="1265"/>
      <c r="AG61" s="1265"/>
      <c r="AH61" s="1265"/>
      <c r="AI61" s="1265"/>
      <c r="AJ61" s="1265"/>
      <c r="AK61" s="1265"/>
      <c r="AL61" s="1265"/>
      <c r="AM61" s="1265"/>
      <c r="AN61" s="1265"/>
      <c r="AO61" s="1265"/>
      <c r="AP61" s="1265"/>
      <c r="AQ61" s="1265"/>
      <c r="AR61" s="1265"/>
      <c r="AS61" s="1266"/>
      <c r="AT61" s="1266"/>
      <c r="AU61" s="1265"/>
      <c r="AV61" s="1265"/>
      <c r="AW61" s="1265"/>
      <c r="AX61" s="1265"/>
      <c r="AY61" s="1265"/>
      <c r="AZ61" s="1265"/>
      <c r="BA61" s="1265"/>
      <c r="BB61" s="1265"/>
      <c r="BC61" s="1265"/>
      <c r="BD61" s="1265"/>
      <c r="BE61" s="1266"/>
      <c r="BF61" s="1266"/>
      <c r="BG61" s="1265"/>
      <c r="BH61" s="1265"/>
      <c r="BI61" s="1265"/>
      <c r="BJ61" s="1265"/>
      <c r="BK61" s="1265"/>
      <c r="BL61" s="1265"/>
      <c r="BM61" s="1265"/>
      <c r="BN61" s="1265"/>
      <c r="BO61" s="1265"/>
      <c r="BP61" s="1265"/>
      <c r="BQ61" s="1266"/>
      <c r="BR61" s="1266"/>
      <c r="BS61" s="1265"/>
      <c r="BT61" s="1265"/>
      <c r="BU61" s="1265"/>
      <c r="BV61" s="1265"/>
      <c r="BW61" s="1265"/>
      <c r="BX61" s="1265"/>
      <c r="BY61" s="1265"/>
      <c r="BZ61" s="1265"/>
      <c r="CA61" s="1265"/>
      <c r="CB61" s="1265"/>
      <c r="CC61" s="1266"/>
      <c r="CD61" s="1266"/>
      <c r="CE61" s="1265"/>
      <c r="CF61" s="1265"/>
      <c r="CG61" s="1265"/>
      <c r="CH61" s="1265"/>
      <c r="CI61" s="1265"/>
      <c r="CJ61" s="1265"/>
      <c r="CK61" s="1265"/>
      <c r="CL61" s="1265"/>
      <c r="CM61" s="1265"/>
      <c r="CN61" s="1265"/>
      <c r="CO61" s="1266"/>
      <c r="CP61" s="1266"/>
      <c r="CQ61" s="1265"/>
      <c r="CR61" s="1265"/>
      <c r="CS61" s="1265"/>
      <c r="CT61" s="1265"/>
      <c r="CU61" s="1265"/>
      <c r="CV61" s="1265"/>
      <c r="CW61" s="1265"/>
      <c r="CX61" s="1265"/>
      <c r="CY61" s="1265"/>
      <c r="CZ61" s="1265"/>
      <c r="DA61" s="1266"/>
      <c r="DB61" s="1266"/>
      <c r="DC61" s="1266"/>
      <c r="DD61" s="1267"/>
      <c r="DE61" s="1260"/>
    </row>
    <row r="62" spans="1:109" ht="13.2" x14ac:dyDescent="0.2">
      <c r="B62" s="1233"/>
      <c r="C62" s="1233"/>
      <c r="D62" s="1233"/>
      <c r="E62" s="1233"/>
      <c r="F62" s="1233"/>
      <c r="G62" s="1233"/>
      <c r="H62" s="1233"/>
      <c r="I62" s="1233"/>
      <c r="J62" s="1233"/>
      <c r="K62" s="1233"/>
      <c r="L62" s="1233"/>
      <c r="M62" s="1233"/>
      <c r="N62" s="1233"/>
      <c r="O62" s="1233"/>
      <c r="P62" s="1233"/>
      <c r="Q62" s="1233"/>
      <c r="R62" s="1233"/>
      <c r="S62" s="1233"/>
      <c r="T62" s="1233"/>
      <c r="U62" s="1233"/>
      <c r="V62" s="1233"/>
      <c r="W62" s="1233"/>
      <c r="X62" s="1233"/>
      <c r="Y62" s="1233"/>
      <c r="Z62" s="1233"/>
      <c r="AA62" s="1233"/>
      <c r="AB62" s="1233"/>
      <c r="AC62" s="1233"/>
      <c r="AD62" s="1233"/>
      <c r="AE62" s="1233"/>
      <c r="AF62" s="1233"/>
      <c r="AG62" s="1233"/>
      <c r="AH62" s="1233"/>
      <c r="AI62" s="1233"/>
      <c r="AJ62" s="1233"/>
      <c r="AK62" s="1233"/>
      <c r="AL62" s="1233"/>
      <c r="AM62" s="1233"/>
      <c r="AN62" s="1233"/>
      <c r="AO62" s="1233"/>
      <c r="AP62" s="1233"/>
      <c r="AQ62" s="1233"/>
      <c r="AR62" s="1233"/>
      <c r="AS62" s="1233"/>
      <c r="AT62" s="1233"/>
      <c r="AU62" s="1233"/>
      <c r="AV62" s="1233"/>
      <c r="AW62" s="1233"/>
      <c r="AX62" s="1233"/>
      <c r="AY62" s="1233"/>
      <c r="AZ62" s="1233"/>
      <c r="BA62" s="1233"/>
      <c r="BB62" s="1233"/>
      <c r="BC62" s="1233"/>
      <c r="BD62" s="1233"/>
      <c r="BE62" s="1233"/>
      <c r="BF62" s="1233"/>
      <c r="BG62" s="1233"/>
      <c r="BH62" s="1233"/>
      <c r="BI62" s="1233"/>
      <c r="BJ62" s="1233"/>
      <c r="BK62" s="1233"/>
      <c r="BL62" s="1233"/>
      <c r="BM62" s="1233"/>
      <c r="BN62" s="1233"/>
      <c r="BO62" s="1233"/>
      <c r="BP62" s="1233"/>
      <c r="BQ62" s="1233"/>
      <c r="BR62" s="1233"/>
      <c r="BS62" s="1233"/>
      <c r="BT62" s="1233"/>
      <c r="BU62" s="1233"/>
      <c r="BV62" s="1233"/>
      <c r="BW62" s="1233"/>
      <c r="BX62" s="1233"/>
      <c r="BY62" s="1233"/>
      <c r="BZ62" s="1233"/>
      <c r="CA62" s="1233"/>
      <c r="CB62" s="1233"/>
      <c r="CC62" s="1233"/>
      <c r="CD62" s="1233"/>
      <c r="CE62" s="1233"/>
      <c r="CF62" s="1233"/>
      <c r="CG62" s="1233"/>
      <c r="CH62" s="1233"/>
      <c r="CI62" s="1233"/>
      <c r="CJ62" s="1233"/>
      <c r="CK62" s="1233"/>
      <c r="CL62" s="1233"/>
      <c r="CM62" s="1233"/>
      <c r="CN62" s="1233"/>
      <c r="CO62" s="1233"/>
      <c r="CP62" s="1233"/>
      <c r="CQ62" s="1233"/>
      <c r="CR62" s="1233"/>
      <c r="CS62" s="1233"/>
      <c r="CT62" s="1233"/>
      <c r="CU62" s="1233"/>
      <c r="CV62" s="1233"/>
      <c r="CW62" s="1233"/>
      <c r="CX62" s="1233"/>
      <c r="CY62" s="1233"/>
      <c r="CZ62" s="1233"/>
      <c r="DA62" s="1233"/>
      <c r="DB62" s="1233"/>
      <c r="DC62" s="1233"/>
      <c r="DD62" s="1233"/>
      <c r="DE62" s="1222"/>
    </row>
    <row r="63" spans="1:109" ht="16.2" x14ac:dyDescent="0.2">
      <c r="B63" s="1268" t="s">
        <v>612</v>
      </c>
    </row>
    <row r="64" spans="1:109" ht="13.2" x14ac:dyDescent="0.2">
      <c r="B64" s="1228"/>
      <c r="G64" s="1235"/>
      <c r="I64" s="1269"/>
      <c r="J64" s="1269"/>
      <c r="K64" s="1269"/>
      <c r="L64" s="1269"/>
      <c r="M64" s="1269"/>
      <c r="N64" s="1270"/>
      <c r="AM64" s="1235"/>
      <c r="AN64" s="1235" t="s">
        <v>605</v>
      </c>
      <c r="AP64" s="1236"/>
      <c r="AQ64" s="1236"/>
      <c r="AR64" s="1236"/>
      <c r="AY64" s="1235"/>
      <c r="BA64" s="1236"/>
      <c r="BB64" s="1236"/>
      <c r="BC64" s="1236"/>
      <c r="BK64" s="1235"/>
      <c r="BM64" s="1236"/>
      <c r="BN64" s="1236"/>
      <c r="BO64" s="1236"/>
      <c r="BW64" s="1235"/>
      <c r="BY64" s="1236"/>
      <c r="BZ64" s="1236"/>
      <c r="CA64" s="1236"/>
      <c r="CI64" s="1235"/>
      <c r="CK64" s="1236"/>
      <c r="CL64" s="1236"/>
      <c r="CM64" s="1236"/>
      <c r="CU64" s="1235"/>
      <c r="CW64" s="1236"/>
      <c r="CX64" s="1236"/>
      <c r="CY64" s="1236"/>
    </row>
    <row r="65" spans="2:107" ht="13.2" x14ac:dyDescent="0.2">
      <c r="B65" s="1228"/>
      <c r="AN65" s="1237" t="s">
        <v>613</v>
      </c>
      <c r="AO65" s="1238"/>
      <c r="AP65" s="1238"/>
      <c r="AQ65" s="1238"/>
      <c r="AR65" s="1238"/>
      <c r="AS65" s="1238"/>
      <c r="AT65" s="1238"/>
      <c r="AU65" s="1238"/>
      <c r="AV65" s="1238"/>
      <c r="AW65" s="1238"/>
      <c r="AX65" s="1238"/>
      <c r="AY65" s="1238"/>
      <c r="AZ65" s="1238"/>
      <c r="BA65" s="1238"/>
      <c r="BB65" s="1238"/>
      <c r="BC65" s="1238"/>
      <c r="BD65" s="1238"/>
      <c r="BE65" s="1238"/>
      <c r="BF65" s="1238"/>
      <c r="BG65" s="1238"/>
      <c r="BH65" s="1238"/>
      <c r="BI65" s="1238"/>
      <c r="BJ65" s="1238"/>
      <c r="BK65" s="1238"/>
      <c r="BL65" s="1238"/>
      <c r="BM65" s="1238"/>
      <c r="BN65" s="1238"/>
      <c r="BO65" s="1238"/>
      <c r="BP65" s="1238"/>
      <c r="BQ65" s="1238"/>
      <c r="BR65" s="1238"/>
      <c r="BS65" s="1238"/>
      <c r="BT65" s="1238"/>
      <c r="BU65" s="1238"/>
      <c r="BV65" s="1238"/>
      <c r="BW65" s="1238"/>
      <c r="BX65" s="1238"/>
      <c r="BY65" s="1238"/>
      <c r="BZ65" s="1238"/>
      <c r="CA65" s="1238"/>
      <c r="CB65" s="1238"/>
      <c r="CC65" s="1238"/>
      <c r="CD65" s="1238"/>
      <c r="CE65" s="1238"/>
      <c r="CF65" s="1238"/>
      <c r="CG65" s="1238"/>
      <c r="CH65" s="1238"/>
      <c r="CI65" s="1238"/>
      <c r="CJ65" s="1238"/>
      <c r="CK65" s="1238"/>
      <c r="CL65" s="1238"/>
      <c r="CM65" s="1238"/>
      <c r="CN65" s="1238"/>
      <c r="CO65" s="1238"/>
      <c r="CP65" s="1238"/>
      <c r="CQ65" s="1238"/>
      <c r="CR65" s="1238"/>
      <c r="CS65" s="1238"/>
      <c r="CT65" s="1238"/>
      <c r="CU65" s="1238"/>
      <c r="CV65" s="1238"/>
      <c r="CW65" s="1238"/>
      <c r="CX65" s="1238"/>
      <c r="CY65" s="1238"/>
      <c r="CZ65" s="1238"/>
      <c r="DA65" s="1238"/>
      <c r="DB65" s="1238"/>
      <c r="DC65" s="1239"/>
    </row>
    <row r="66" spans="2:107" ht="13.2" x14ac:dyDescent="0.2">
      <c r="B66" s="1228"/>
      <c r="AN66" s="1240"/>
      <c r="AO66" s="1241"/>
      <c r="AP66" s="1241"/>
      <c r="AQ66" s="1241"/>
      <c r="AR66" s="1241"/>
      <c r="AS66" s="1241"/>
      <c r="AT66" s="1241"/>
      <c r="AU66" s="1241"/>
      <c r="AV66" s="1241"/>
      <c r="AW66" s="1241"/>
      <c r="AX66" s="1241"/>
      <c r="AY66" s="1241"/>
      <c r="AZ66" s="1241"/>
      <c r="BA66" s="1241"/>
      <c r="BB66" s="1241"/>
      <c r="BC66" s="1241"/>
      <c r="BD66" s="1241"/>
      <c r="BE66" s="1241"/>
      <c r="BF66" s="1241"/>
      <c r="BG66" s="1241"/>
      <c r="BH66" s="1241"/>
      <c r="BI66" s="1241"/>
      <c r="BJ66" s="1241"/>
      <c r="BK66" s="1241"/>
      <c r="BL66" s="1241"/>
      <c r="BM66" s="1241"/>
      <c r="BN66" s="1241"/>
      <c r="BO66" s="1241"/>
      <c r="BP66" s="1241"/>
      <c r="BQ66" s="1241"/>
      <c r="BR66" s="1241"/>
      <c r="BS66" s="1241"/>
      <c r="BT66" s="1241"/>
      <c r="BU66" s="1241"/>
      <c r="BV66" s="1241"/>
      <c r="BW66" s="1241"/>
      <c r="BX66" s="1241"/>
      <c r="BY66" s="1241"/>
      <c r="BZ66" s="1241"/>
      <c r="CA66" s="1241"/>
      <c r="CB66" s="1241"/>
      <c r="CC66" s="1241"/>
      <c r="CD66" s="1241"/>
      <c r="CE66" s="1241"/>
      <c r="CF66" s="1241"/>
      <c r="CG66" s="1241"/>
      <c r="CH66" s="1241"/>
      <c r="CI66" s="1241"/>
      <c r="CJ66" s="1241"/>
      <c r="CK66" s="1241"/>
      <c r="CL66" s="1241"/>
      <c r="CM66" s="1241"/>
      <c r="CN66" s="1241"/>
      <c r="CO66" s="1241"/>
      <c r="CP66" s="1241"/>
      <c r="CQ66" s="1241"/>
      <c r="CR66" s="1241"/>
      <c r="CS66" s="1241"/>
      <c r="CT66" s="1241"/>
      <c r="CU66" s="1241"/>
      <c r="CV66" s="1241"/>
      <c r="CW66" s="1241"/>
      <c r="CX66" s="1241"/>
      <c r="CY66" s="1241"/>
      <c r="CZ66" s="1241"/>
      <c r="DA66" s="1241"/>
      <c r="DB66" s="1241"/>
      <c r="DC66" s="1242"/>
    </row>
    <row r="67" spans="2:107" ht="13.2" x14ac:dyDescent="0.2">
      <c r="B67" s="1228"/>
      <c r="AN67" s="1240"/>
      <c r="AO67" s="1241"/>
      <c r="AP67" s="1241"/>
      <c r="AQ67" s="1241"/>
      <c r="AR67" s="1241"/>
      <c r="AS67" s="1241"/>
      <c r="AT67" s="1241"/>
      <c r="AU67" s="1241"/>
      <c r="AV67" s="1241"/>
      <c r="AW67" s="1241"/>
      <c r="AX67" s="1241"/>
      <c r="AY67" s="1241"/>
      <c r="AZ67" s="1241"/>
      <c r="BA67" s="1241"/>
      <c r="BB67" s="1241"/>
      <c r="BC67" s="1241"/>
      <c r="BD67" s="1241"/>
      <c r="BE67" s="1241"/>
      <c r="BF67" s="1241"/>
      <c r="BG67" s="1241"/>
      <c r="BH67" s="1241"/>
      <c r="BI67" s="1241"/>
      <c r="BJ67" s="1241"/>
      <c r="BK67" s="1241"/>
      <c r="BL67" s="1241"/>
      <c r="BM67" s="1241"/>
      <c r="BN67" s="1241"/>
      <c r="BO67" s="1241"/>
      <c r="BP67" s="1241"/>
      <c r="BQ67" s="1241"/>
      <c r="BR67" s="1241"/>
      <c r="BS67" s="1241"/>
      <c r="BT67" s="1241"/>
      <c r="BU67" s="1241"/>
      <c r="BV67" s="1241"/>
      <c r="BW67" s="1241"/>
      <c r="BX67" s="1241"/>
      <c r="BY67" s="1241"/>
      <c r="BZ67" s="1241"/>
      <c r="CA67" s="1241"/>
      <c r="CB67" s="1241"/>
      <c r="CC67" s="1241"/>
      <c r="CD67" s="1241"/>
      <c r="CE67" s="1241"/>
      <c r="CF67" s="1241"/>
      <c r="CG67" s="1241"/>
      <c r="CH67" s="1241"/>
      <c r="CI67" s="1241"/>
      <c r="CJ67" s="1241"/>
      <c r="CK67" s="1241"/>
      <c r="CL67" s="1241"/>
      <c r="CM67" s="1241"/>
      <c r="CN67" s="1241"/>
      <c r="CO67" s="1241"/>
      <c r="CP67" s="1241"/>
      <c r="CQ67" s="1241"/>
      <c r="CR67" s="1241"/>
      <c r="CS67" s="1241"/>
      <c r="CT67" s="1241"/>
      <c r="CU67" s="1241"/>
      <c r="CV67" s="1241"/>
      <c r="CW67" s="1241"/>
      <c r="CX67" s="1241"/>
      <c r="CY67" s="1241"/>
      <c r="CZ67" s="1241"/>
      <c r="DA67" s="1241"/>
      <c r="DB67" s="1241"/>
      <c r="DC67" s="1242"/>
    </row>
    <row r="68" spans="2:107" ht="13.2" x14ac:dyDescent="0.2">
      <c r="B68" s="1228"/>
      <c r="AN68" s="1240"/>
      <c r="AO68" s="1241"/>
      <c r="AP68" s="1241"/>
      <c r="AQ68" s="1241"/>
      <c r="AR68" s="1241"/>
      <c r="AS68" s="1241"/>
      <c r="AT68" s="1241"/>
      <c r="AU68" s="1241"/>
      <c r="AV68" s="1241"/>
      <c r="AW68" s="1241"/>
      <c r="AX68" s="1241"/>
      <c r="AY68" s="1241"/>
      <c r="AZ68" s="1241"/>
      <c r="BA68" s="1241"/>
      <c r="BB68" s="1241"/>
      <c r="BC68" s="1241"/>
      <c r="BD68" s="1241"/>
      <c r="BE68" s="1241"/>
      <c r="BF68" s="1241"/>
      <c r="BG68" s="1241"/>
      <c r="BH68" s="1241"/>
      <c r="BI68" s="1241"/>
      <c r="BJ68" s="1241"/>
      <c r="BK68" s="1241"/>
      <c r="BL68" s="1241"/>
      <c r="BM68" s="1241"/>
      <c r="BN68" s="1241"/>
      <c r="BO68" s="1241"/>
      <c r="BP68" s="1241"/>
      <c r="BQ68" s="1241"/>
      <c r="BR68" s="1241"/>
      <c r="BS68" s="1241"/>
      <c r="BT68" s="1241"/>
      <c r="BU68" s="1241"/>
      <c r="BV68" s="1241"/>
      <c r="BW68" s="1241"/>
      <c r="BX68" s="1241"/>
      <c r="BY68" s="1241"/>
      <c r="BZ68" s="1241"/>
      <c r="CA68" s="1241"/>
      <c r="CB68" s="1241"/>
      <c r="CC68" s="1241"/>
      <c r="CD68" s="1241"/>
      <c r="CE68" s="1241"/>
      <c r="CF68" s="1241"/>
      <c r="CG68" s="1241"/>
      <c r="CH68" s="1241"/>
      <c r="CI68" s="1241"/>
      <c r="CJ68" s="1241"/>
      <c r="CK68" s="1241"/>
      <c r="CL68" s="1241"/>
      <c r="CM68" s="1241"/>
      <c r="CN68" s="1241"/>
      <c r="CO68" s="1241"/>
      <c r="CP68" s="1241"/>
      <c r="CQ68" s="1241"/>
      <c r="CR68" s="1241"/>
      <c r="CS68" s="1241"/>
      <c r="CT68" s="1241"/>
      <c r="CU68" s="1241"/>
      <c r="CV68" s="1241"/>
      <c r="CW68" s="1241"/>
      <c r="CX68" s="1241"/>
      <c r="CY68" s="1241"/>
      <c r="CZ68" s="1241"/>
      <c r="DA68" s="1241"/>
      <c r="DB68" s="1241"/>
      <c r="DC68" s="1242"/>
    </row>
    <row r="69" spans="2:107" ht="13.2" x14ac:dyDescent="0.2">
      <c r="B69" s="1228"/>
      <c r="AN69" s="1243"/>
      <c r="AO69" s="1244"/>
      <c r="AP69" s="1244"/>
      <c r="AQ69" s="1244"/>
      <c r="AR69" s="1244"/>
      <c r="AS69" s="1244"/>
      <c r="AT69" s="1244"/>
      <c r="AU69" s="1244"/>
      <c r="AV69" s="1244"/>
      <c r="AW69" s="1244"/>
      <c r="AX69" s="1244"/>
      <c r="AY69" s="1244"/>
      <c r="AZ69" s="1244"/>
      <c r="BA69" s="1244"/>
      <c r="BB69" s="1244"/>
      <c r="BC69" s="1244"/>
      <c r="BD69" s="1244"/>
      <c r="BE69" s="1244"/>
      <c r="BF69" s="1244"/>
      <c r="BG69" s="1244"/>
      <c r="BH69" s="1244"/>
      <c r="BI69" s="1244"/>
      <c r="BJ69" s="1244"/>
      <c r="BK69" s="1244"/>
      <c r="BL69" s="1244"/>
      <c r="BM69" s="1244"/>
      <c r="BN69" s="1244"/>
      <c r="BO69" s="1244"/>
      <c r="BP69" s="1244"/>
      <c r="BQ69" s="1244"/>
      <c r="BR69" s="1244"/>
      <c r="BS69" s="1244"/>
      <c r="BT69" s="1244"/>
      <c r="BU69" s="1244"/>
      <c r="BV69" s="1244"/>
      <c r="BW69" s="1244"/>
      <c r="BX69" s="1244"/>
      <c r="BY69" s="1244"/>
      <c r="BZ69" s="1244"/>
      <c r="CA69" s="1244"/>
      <c r="CB69" s="1244"/>
      <c r="CC69" s="1244"/>
      <c r="CD69" s="1244"/>
      <c r="CE69" s="1244"/>
      <c r="CF69" s="1244"/>
      <c r="CG69" s="1244"/>
      <c r="CH69" s="1244"/>
      <c r="CI69" s="1244"/>
      <c r="CJ69" s="1244"/>
      <c r="CK69" s="1244"/>
      <c r="CL69" s="1244"/>
      <c r="CM69" s="1244"/>
      <c r="CN69" s="1244"/>
      <c r="CO69" s="1244"/>
      <c r="CP69" s="1244"/>
      <c r="CQ69" s="1244"/>
      <c r="CR69" s="1244"/>
      <c r="CS69" s="1244"/>
      <c r="CT69" s="1244"/>
      <c r="CU69" s="1244"/>
      <c r="CV69" s="1244"/>
      <c r="CW69" s="1244"/>
      <c r="CX69" s="1244"/>
      <c r="CY69" s="1244"/>
      <c r="CZ69" s="1244"/>
      <c r="DA69" s="1244"/>
      <c r="DB69" s="1244"/>
      <c r="DC69" s="1245"/>
    </row>
    <row r="70" spans="2:107" ht="13.2" x14ac:dyDescent="0.2">
      <c r="B70" s="1228"/>
      <c r="H70" s="1271"/>
      <c r="I70" s="1271"/>
      <c r="J70" s="1272"/>
      <c r="K70" s="1272"/>
      <c r="L70" s="1273"/>
      <c r="M70" s="1272"/>
      <c r="N70" s="1273"/>
      <c r="AN70" s="1246"/>
      <c r="AO70" s="1246"/>
      <c r="AP70" s="1246"/>
      <c r="AZ70" s="1246"/>
      <c r="BA70" s="1246"/>
      <c r="BB70" s="1246"/>
      <c r="BL70" s="1246"/>
      <c r="BM70" s="1246"/>
      <c r="BN70" s="1246"/>
      <c r="BX70" s="1246"/>
      <c r="BY70" s="1246"/>
      <c r="BZ70" s="1246"/>
      <c r="CJ70" s="1246"/>
      <c r="CK70" s="1246"/>
      <c r="CL70" s="1246"/>
      <c r="CV70" s="1246"/>
      <c r="CW70" s="1246"/>
      <c r="CX70" s="1246"/>
    </row>
    <row r="71" spans="2:107" ht="13.2" x14ac:dyDescent="0.2">
      <c r="B71" s="1228"/>
      <c r="G71" s="1274"/>
      <c r="I71" s="1275"/>
      <c r="J71" s="1272"/>
      <c r="K71" s="1272"/>
      <c r="L71" s="1273"/>
      <c r="M71" s="1272"/>
      <c r="N71" s="1273"/>
      <c r="AM71" s="1274"/>
      <c r="AN71" s="1222" t="s">
        <v>607</v>
      </c>
    </row>
    <row r="72" spans="2:107" ht="13.2" x14ac:dyDescent="0.2">
      <c r="B72" s="1228"/>
      <c r="G72" s="1247"/>
      <c r="H72" s="1247"/>
      <c r="I72" s="1247"/>
      <c r="J72" s="1247"/>
      <c r="K72" s="1248"/>
      <c r="L72" s="1248"/>
      <c r="M72" s="1249"/>
      <c r="N72" s="1249"/>
      <c r="AN72" s="1250"/>
      <c r="AO72" s="1251"/>
      <c r="AP72" s="1251"/>
      <c r="AQ72" s="1251"/>
      <c r="AR72" s="1251"/>
      <c r="AS72" s="1251"/>
      <c r="AT72" s="1251"/>
      <c r="AU72" s="1251"/>
      <c r="AV72" s="1251"/>
      <c r="AW72" s="1251"/>
      <c r="AX72" s="1251"/>
      <c r="AY72" s="1251"/>
      <c r="AZ72" s="1251"/>
      <c r="BA72" s="1251"/>
      <c r="BB72" s="1251"/>
      <c r="BC72" s="1251"/>
      <c r="BD72" s="1251"/>
      <c r="BE72" s="1251"/>
      <c r="BF72" s="1251"/>
      <c r="BG72" s="1251"/>
      <c r="BH72" s="1251"/>
      <c r="BI72" s="1251"/>
      <c r="BJ72" s="1251"/>
      <c r="BK72" s="1251"/>
      <c r="BL72" s="1251"/>
      <c r="BM72" s="1251"/>
      <c r="BN72" s="1251"/>
      <c r="BO72" s="1252"/>
      <c r="BP72" s="1253" t="s">
        <v>565</v>
      </c>
      <c r="BQ72" s="1253"/>
      <c r="BR72" s="1253"/>
      <c r="BS72" s="1253"/>
      <c r="BT72" s="1253"/>
      <c r="BU72" s="1253"/>
      <c r="BV72" s="1253"/>
      <c r="BW72" s="1253"/>
      <c r="BX72" s="1253" t="s">
        <v>566</v>
      </c>
      <c r="BY72" s="1253"/>
      <c r="BZ72" s="1253"/>
      <c r="CA72" s="1253"/>
      <c r="CB72" s="1253"/>
      <c r="CC72" s="1253"/>
      <c r="CD72" s="1253"/>
      <c r="CE72" s="1253"/>
      <c r="CF72" s="1253" t="s">
        <v>567</v>
      </c>
      <c r="CG72" s="1253"/>
      <c r="CH72" s="1253"/>
      <c r="CI72" s="1253"/>
      <c r="CJ72" s="1253"/>
      <c r="CK72" s="1253"/>
      <c r="CL72" s="1253"/>
      <c r="CM72" s="1253"/>
      <c r="CN72" s="1253" t="s">
        <v>568</v>
      </c>
      <c r="CO72" s="1253"/>
      <c r="CP72" s="1253"/>
      <c r="CQ72" s="1253"/>
      <c r="CR72" s="1253"/>
      <c r="CS72" s="1253"/>
      <c r="CT72" s="1253"/>
      <c r="CU72" s="1253"/>
      <c r="CV72" s="1253" t="s">
        <v>569</v>
      </c>
      <c r="CW72" s="1253"/>
      <c r="CX72" s="1253"/>
      <c r="CY72" s="1253"/>
      <c r="CZ72" s="1253"/>
      <c r="DA72" s="1253"/>
      <c r="DB72" s="1253"/>
      <c r="DC72" s="1253"/>
    </row>
    <row r="73" spans="2:107" ht="13.2" x14ac:dyDescent="0.2">
      <c r="B73" s="1228"/>
      <c r="G73" s="1254"/>
      <c r="H73" s="1254"/>
      <c r="I73" s="1254"/>
      <c r="J73" s="1254"/>
      <c r="K73" s="1276"/>
      <c r="L73" s="1276"/>
      <c r="M73" s="1276"/>
      <c r="N73" s="1276"/>
      <c r="AM73" s="1246"/>
      <c r="AN73" s="1257" t="s">
        <v>608</v>
      </c>
      <c r="AO73" s="1257"/>
      <c r="AP73" s="1257"/>
      <c r="AQ73" s="1257"/>
      <c r="AR73" s="1257"/>
      <c r="AS73" s="1257"/>
      <c r="AT73" s="1257"/>
      <c r="AU73" s="1257"/>
      <c r="AV73" s="1257"/>
      <c r="AW73" s="1257"/>
      <c r="AX73" s="1257"/>
      <c r="AY73" s="1257"/>
      <c r="AZ73" s="1257"/>
      <c r="BA73" s="1257"/>
      <c r="BB73" s="1257" t="s">
        <v>609</v>
      </c>
      <c r="BC73" s="1257"/>
      <c r="BD73" s="1257"/>
      <c r="BE73" s="1257"/>
      <c r="BF73" s="1257"/>
      <c r="BG73" s="1257"/>
      <c r="BH73" s="1257"/>
      <c r="BI73" s="1257"/>
      <c r="BJ73" s="1257"/>
      <c r="BK73" s="1257"/>
      <c r="BL73" s="1257"/>
      <c r="BM73" s="1257"/>
      <c r="BN73" s="1257"/>
      <c r="BO73" s="1257"/>
      <c r="BP73" s="1259">
        <v>125.5</v>
      </c>
      <c r="BQ73" s="1259"/>
      <c r="BR73" s="1259"/>
      <c r="BS73" s="1259"/>
      <c r="BT73" s="1259"/>
      <c r="BU73" s="1259"/>
      <c r="BV73" s="1259"/>
      <c r="BW73" s="1259"/>
      <c r="BX73" s="1259">
        <v>108.3</v>
      </c>
      <c r="BY73" s="1259"/>
      <c r="BZ73" s="1259"/>
      <c r="CA73" s="1259"/>
      <c r="CB73" s="1259"/>
      <c r="CC73" s="1259"/>
      <c r="CD73" s="1259"/>
      <c r="CE73" s="1259"/>
      <c r="CF73" s="1259">
        <v>93.8</v>
      </c>
      <c r="CG73" s="1259"/>
      <c r="CH73" s="1259"/>
      <c r="CI73" s="1259"/>
      <c r="CJ73" s="1259"/>
      <c r="CK73" s="1259"/>
      <c r="CL73" s="1259"/>
      <c r="CM73" s="1259"/>
      <c r="CN73" s="1259">
        <v>60.2</v>
      </c>
      <c r="CO73" s="1259"/>
      <c r="CP73" s="1259"/>
      <c r="CQ73" s="1259"/>
      <c r="CR73" s="1259"/>
      <c r="CS73" s="1259"/>
      <c r="CT73" s="1259"/>
      <c r="CU73" s="1259"/>
      <c r="CV73" s="1259">
        <v>43.4</v>
      </c>
      <c r="CW73" s="1259"/>
      <c r="CX73" s="1259"/>
      <c r="CY73" s="1259"/>
      <c r="CZ73" s="1259"/>
      <c r="DA73" s="1259"/>
      <c r="DB73" s="1259"/>
      <c r="DC73" s="1259"/>
    </row>
    <row r="74" spans="2:107" ht="13.2" x14ac:dyDescent="0.2">
      <c r="B74" s="1228"/>
      <c r="G74" s="1254"/>
      <c r="H74" s="1254"/>
      <c r="I74" s="1254"/>
      <c r="J74" s="1254"/>
      <c r="K74" s="1276"/>
      <c r="L74" s="1276"/>
      <c r="M74" s="1276"/>
      <c r="N74" s="1276"/>
      <c r="AM74" s="1246"/>
      <c r="AN74" s="1257"/>
      <c r="AO74" s="1257"/>
      <c r="AP74" s="1257"/>
      <c r="AQ74" s="1257"/>
      <c r="AR74" s="1257"/>
      <c r="AS74" s="1257"/>
      <c r="AT74" s="1257"/>
      <c r="AU74" s="1257"/>
      <c r="AV74" s="1257"/>
      <c r="AW74" s="1257"/>
      <c r="AX74" s="1257"/>
      <c r="AY74" s="1257"/>
      <c r="AZ74" s="1257"/>
      <c r="BA74" s="1257"/>
      <c r="BB74" s="1257"/>
      <c r="BC74" s="1257"/>
      <c r="BD74" s="1257"/>
      <c r="BE74" s="1257"/>
      <c r="BF74" s="1257"/>
      <c r="BG74" s="1257"/>
      <c r="BH74" s="1257"/>
      <c r="BI74" s="1257"/>
      <c r="BJ74" s="1257"/>
      <c r="BK74" s="1257"/>
      <c r="BL74" s="1257"/>
      <c r="BM74" s="1257"/>
      <c r="BN74" s="1257"/>
      <c r="BO74" s="1257"/>
      <c r="BP74" s="1259"/>
      <c r="BQ74" s="1259"/>
      <c r="BR74" s="1259"/>
      <c r="BS74" s="1259"/>
      <c r="BT74" s="1259"/>
      <c r="BU74" s="1259"/>
      <c r="BV74" s="1259"/>
      <c r="BW74" s="1259"/>
      <c r="BX74" s="1259"/>
      <c r="BY74" s="1259"/>
      <c r="BZ74" s="1259"/>
      <c r="CA74" s="1259"/>
      <c r="CB74" s="1259"/>
      <c r="CC74" s="1259"/>
      <c r="CD74" s="1259"/>
      <c r="CE74" s="1259"/>
      <c r="CF74" s="1259"/>
      <c r="CG74" s="1259"/>
      <c r="CH74" s="1259"/>
      <c r="CI74" s="1259"/>
      <c r="CJ74" s="1259"/>
      <c r="CK74" s="1259"/>
      <c r="CL74" s="1259"/>
      <c r="CM74" s="1259"/>
      <c r="CN74" s="1259"/>
      <c r="CO74" s="1259"/>
      <c r="CP74" s="1259"/>
      <c r="CQ74" s="1259"/>
      <c r="CR74" s="1259"/>
      <c r="CS74" s="1259"/>
      <c r="CT74" s="1259"/>
      <c r="CU74" s="1259"/>
      <c r="CV74" s="1259"/>
      <c r="CW74" s="1259"/>
      <c r="CX74" s="1259"/>
      <c r="CY74" s="1259"/>
      <c r="CZ74" s="1259"/>
      <c r="DA74" s="1259"/>
      <c r="DB74" s="1259"/>
      <c r="DC74" s="1259"/>
    </row>
    <row r="75" spans="2:107" ht="13.2" x14ac:dyDescent="0.2">
      <c r="B75" s="1228"/>
      <c r="G75" s="1254"/>
      <c r="H75" s="1254"/>
      <c r="I75" s="1247"/>
      <c r="J75" s="1247"/>
      <c r="K75" s="1256"/>
      <c r="L75" s="1256"/>
      <c r="M75" s="1256"/>
      <c r="N75" s="1256"/>
      <c r="AM75" s="1246"/>
      <c r="AN75" s="1257"/>
      <c r="AO75" s="1257"/>
      <c r="AP75" s="1257"/>
      <c r="AQ75" s="1257"/>
      <c r="AR75" s="1257"/>
      <c r="AS75" s="1257"/>
      <c r="AT75" s="1257"/>
      <c r="AU75" s="1257"/>
      <c r="AV75" s="1257"/>
      <c r="AW75" s="1257"/>
      <c r="AX75" s="1257"/>
      <c r="AY75" s="1257"/>
      <c r="AZ75" s="1257"/>
      <c r="BA75" s="1257"/>
      <c r="BB75" s="1257" t="s">
        <v>614</v>
      </c>
      <c r="BC75" s="1257"/>
      <c r="BD75" s="1257"/>
      <c r="BE75" s="1257"/>
      <c r="BF75" s="1257"/>
      <c r="BG75" s="1257"/>
      <c r="BH75" s="1257"/>
      <c r="BI75" s="1257"/>
      <c r="BJ75" s="1257"/>
      <c r="BK75" s="1257"/>
      <c r="BL75" s="1257"/>
      <c r="BM75" s="1257"/>
      <c r="BN75" s="1257"/>
      <c r="BO75" s="1257"/>
      <c r="BP75" s="1259">
        <v>10.5</v>
      </c>
      <c r="BQ75" s="1259"/>
      <c r="BR75" s="1259"/>
      <c r="BS75" s="1259"/>
      <c r="BT75" s="1259"/>
      <c r="BU75" s="1259"/>
      <c r="BV75" s="1259"/>
      <c r="BW75" s="1259"/>
      <c r="BX75" s="1259">
        <v>11.4</v>
      </c>
      <c r="BY75" s="1259"/>
      <c r="BZ75" s="1259"/>
      <c r="CA75" s="1259"/>
      <c r="CB75" s="1259"/>
      <c r="CC75" s="1259"/>
      <c r="CD75" s="1259"/>
      <c r="CE75" s="1259"/>
      <c r="CF75" s="1259">
        <v>12.2</v>
      </c>
      <c r="CG75" s="1259"/>
      <c r="CH75" s="1259"/>
      <c r="CI75" s="1259"/>
      <c r="CJ75" s="1259"/>
      <c r="CK75" s="1259"/>
      <c r="CL75" s="1259"/>
      <c r="CM75" s="1259"/>
      <c r="CN75" s="1259">
        <v>11.9</v>
      </c>
      <c r="CO75" s="1259"/>
      <c r="CP75" s="1259"/>
      <c r="CQ75" s="1259"/>
      <c r="CR75" s="1259"/>
      <c r="CS75" s="1259"/>
      <c r="CT75" s="1259"/>
      <c r="CU75" s="1259"/>
      <c r="CV75" s="1259">
        <v>12</v>
      </c>
      <c r="CW75" s="1259"/>
      <c r="CX75" s="1259"/>
      <c r="CY75" s="1259"/>
      <c r="CZ75" s="1259"/>
      <c r="DA75" s="1259"/>
      <c r="DB75" s="1259"/>
      <c r="DC75" s="1259"/>
    </row>
    <row r="76" spans="2:107" ht="13.2" x14ac:dyDescent="0.2">
      <c r="B76" s="1228"/>
      <c r="G76" s="1254"/>
      <c r="H76" s="1254"/>
      <c r="I76" s="1247"/>
      <c r="J76" s="1247"/>
      <c r="K76" s="1256"/>
      <c r="L76" s="1256"/>
      <c r="M76" s="1256"/>
      <c r="N76" s="1256"/>
      <c r="AM76" s="1246"/>
      <c r="AN76" s="1257"/>
      <c r="AO76" s="1257"/>
      <c r="AP76" s="1257"/>
      <c r="AQ76" s="1257"/>
      <c r="AR76" s="1257"/>
      <c r="AS76" s="1257"/>
      <c r="AT76" s="1257"/>
      <c r="AU76" s="1257"/>
      <c r="AV76" s="1257"/>
      <c r="AW76" s="1257"/>
      <c r="AX76" s="1257"/>
      <c r="AY76" s="1257"/>
      <c r="AZ76" s="1257"/>
      <c r="BA76" s="1257"/>
      <c r="BB76" s="1257"/>
      <c r="BC76" s="1257"/>
      <c r="BD76" s="1257"/>
      <c r="BE76" s="1257"/>
      <c r="BF76" s="1257"/>
      <c r="BG76" s="1257"/>
      <c r="BH76" s="1257"/>
      <c r="BI76" s="1257"/>
      <c r="BJ76" s="1257"/>
      <c r="BK76" s="1257"/>
      <c r="BL76" s="1257"/>
      <c r="BM76" s="1257"/>
      <c r="BN76" s="1257"/>
      <c r="BO76" s="1257"/>
      <c r="BP76" s="1259"/>
      <c r="BQ76" s="1259"/>
      <c r="BR76" s="1259"/>
      <c r="BS76" s="1259"/>
      <c r="BT76" s="1259"/>
      <c r="BU76" s="1259"/>
      <c r="BV76" s="1259"/>
      <c r="BW76" s="1259"/>
      <c r="BX76" s="1259"/>
      <c r="BY76" s="1259"/>
      <c r="BZ76" s="1259"/>
      <c r="CA76" s="1259"/>
      <c r="CB76" s="1259"/>
      <c r="CC76" s="1259"/>
      <c r="CD76" s="1259"/>
      <c r="CE76" s="1259"/>
      <c r="CF76" s="1259"/>
      <c r="CG76" s="1259"/>
      <c r="CH76" s="1259"/>
      <c r="CI76" s="1259"/>
      <c r="CJ76" s="1259"/>
      <c r="CK76" s="1259"/>
      <c r="CL76" s="1259"/>
      <c r="CM76" s="1259"/>
      <c r="CN76" s="1259"/>
      <c r="CO76" s="1259"/>
      <c r="CP76" s="1259"/>
      <c r="CQ76" s="1259"/>
      <c r="CR76" s="1259"/>
      <c r="CS76" s="1259"/>
      <c r="CT76" s="1259"/>
      <c r="CU76" s="1259"/>
      <c r="CV76" s="1259"/>
      <c r="CW76" s="1259"/>
      <c r="CX76" s="1259"/>
      <c r="CY76" s="1259"/>
      <c r="CZ76" s="1259"/>
      <c r="DA76" s="1259"/>
      <c r="DB76" s="1259"/>
      <c r="DC76" s="1259"/>
    </row>
    <row r="77" spans="2:107" ht="13.2" x14ac:dyDescent="0.2">
      <c r="B77" s="1228"/>
      <c r="G77" s="1247"/>
      <c r="H77" s="1247"/>
      <c r="I77" s="1247"/>
      <c r="J77" s="1247"/>
      <c r="K77" s="1276"/>
      <c r="L77" s="1276"/>
      <c r="M77" s="1276"/>
      <c r="N77" s="1276"/>
      <c r="AN77" s="1253" t="s">
        <v>611</v>
      </c>
      <c r="AO77" s="1253"/>
      <c r="AP77" s="1253"/>
      <c r="AQ77" s="1253"/>
      <c r="AR77" s="1253"/>
      <c r="AS77" s="1253"/>
      <c r="AT77" s="1253"/>
      <c r="AU77" s="1253"/>
      <c r="AV77" s="1253"/>
      <c r="AW77" s="1253"/>
      <c r="AX77" s="1253"/>
      <c r="AY77" s="1253"/>
      <c r="AZ77" s="1253"/>
      <c r="BA77" s="1253"/>
      <c r="BB77" s="1257" t="s">
        <v>609</v>
      </c>
      <c r="BC77" s="1257"/>
      <c r="BD77" s="1257"/>
      <c r="BE77" s="1257"/>
      <c r="BF77" s="1257"/>
      <c r="BG77" s="1257"/>
      <c r="BH77" s="1257"/>
      <c r="BI77" s="1257"/>
      <c r="BJ77" s="1257"/>
      <c r="BK77" s="1257"/>
      <c r="BL77" s="1257"/>
      <c r="BM77" s="1257"/>
      <c r="BN77" s="1257"/>
      <c r="BO77" s="1257"/>
      <c r="BP77" s="1259">
        <v>20.9</v>
      </c>
      <c r="BQ77" s="1259"/>
      <c r="BR77" s="1259"/>
      <c r="BS77" s="1259"/>
      <c r="BT77" s="1259"/>
      <c r="BU77" s="1259"/>
      <c r="BV77" s="1259"/>
      <c r="BW77" s="1259"/>
      <c r="BX77" s="1259">
        <v>21</v>
      </c>
      <c r="BY77" s="1259"/>
      <c r="BZ77" s="1259"/>
      <c r="CA77" s="1259"/>
      <c r="CB77" s="1259"/>
      <c r="CC77" s="1259"/>
      <c r="CD77" s="1259"/>
      <c r="CE77" s="1259"/>
      <c r="CF77" s="1259">
        <v>23.5</v>
      </c>
      <c r="CG77" s="1259"/>
      <c r="CH77" s="1259"/>
      <c r="CI77" s="1259"/>
      <c r="CJ77" s="1259"/>
      <c r="CK77" s="1259"/>
      <c r="CL77" s="1259"/>
      <c r="CM77" s="1259"/>
      <c r="CN77" s="1259">
        <v>8.5</v>
      </c>
      <c r="CO77" s="1259"/>
      <c r="CP77" s="1259"/>
      <c r="CQ77" s="1259"/>
      <c r="CR77" s="1259"/>
      <c r="CS77" s="1259"/>
      <c r="CT77" s="1259"/>
      <c r="CU77" s="1259"/>
      <c r="CV77" s="1259">
        <v>0</v>
      </c>
      <c r="CW77" s="1259"/>
      <c r="CX77" s="1259"/>
      <c r="CY77" s="1259"/>
      <c r="CZ77" s="1259"/>
      <c r="DA77" s="1259"/>
      <c r="DB77" s="1259"/>
      <c r="DC77" s="1259"/>
    </row>
    <row r="78" spans="2:107" ht="13.2" x14ac:dyDescent="0.2">
      <c r="B78" s="1228"/>
      <c r="G78" s="1247"/>
      <c r="H78" s="1247"/>
      <c r="I78" s="1247"/>
      <c r="J78" s="1247"/>
      <c r="K78" s="1276"/>
      <c r="L78" s="1276"/>
      <c r="M78" s="1276"/>
      <c r="N78" s="1276"/>
      <c r="AN78" s="1253"/>
      <c r="AO78" s="1253"/>
      <c r="AP78" s="1253"/>
      <c r="AQ78" s="1253"/>
      <c r="AR78" s="1253"/>
      <c r="AS78" s="1253"/>
      <c r="AT78" s="1253"/>
      <c r="AU78" s="1253"/>
      <c r="AV78" s="1253"/>
      <c r="AW78" s="1253"/>
      <c r="AX78" s="1253"/>
      <c r="AY78" s="1253"/>
      <c r="AZ78" s="1253"/>
      <c r="BA78" s="1253"/>
      <c r="BB78" s="1257"/>
      <c r="BC78" s="1257"/>
      <c r="BD78" s="1257"/>
      <c r="BE78" s="1257"/>
      <c r="BF78" s="1257"/>
      <c r="BG78" s="1257"/>
      <c r="BH78" s="1257"/>
      <c r="BI78" s="1257"/>
      <c r="BJ78" s="1257"/>
      <c r="BK78" s="1257"/>
      <c r="BL78" s="1257"/>
      <c r="BM78" s="1257"/>
      <c r="BN78" s="1257"/>
      <c r="BO78" s="1257"/>
      <c r="BP78" s="1259"/>
      <c r="BQ78" s="1259"/>
      <c r="BR78" s="1259"/>
      <c r="BS78" s="1259"/>
      <c r="BT78" s="1259"/>
      <c r="BU78" s="1259"/>
      <c r="BV78" s="1259"/>
      <c r="BW78" s="1259"/>
      <c r="BX78" s="1259"/>
      <c r="BY78" s="1259"/>
      <c r="BZ78" s="1259"/>
      <c r="CA78" s="1259"/>
      <c r="CB78" s="1259"/>
      <c r="CC78" s="1259"/>
      <c r="CD78" s="1259"/>
      <c r="CE78" s="1259"/>
      <c r="CF78" s="1259"/>
      <c r="CG78" s="1259"/>
      <c r="CH78" s="1259"/>
      <c r="CI78" s="1259"/>
      <c r="CJ78" s="1259"/>
      <c r="CK78" s="1259"/>
      <c r="CL78" s="1259"/>
      <c r="CM78" s="1259"/>
      <c r="CN78" s="1259"/>
      <c r="CO78" s="1259"/>
      <c r="CP78" s="1259"/>
      <c r="CQ78" s="1259"/>
      <c r="CR78" s="1259"/>
      <c r="CS78" s="1259"/>
      <c r="CT78" s="1259"/>
      <c r="CU78" s="1259"/>
      <c r="CV78" s="1259"/>
      <c r="CW78" s="1259"/>
      <c r="CX78" s="1259"/>
      <c r="CY78" s="1259"/>
      <c r="CZ78" s="1259"/>
      <c r="DA78" s="1259"/>
      <c r="DB78" s="1259"/>
      <c r="DC78" s="1259"/>
    </row>
    <row r="79" spans="2:107" ht="13.2" x14ac:dyDescent="0.2">
      <c r="B79" s="1228"/>
      <c r="G79" s="1247"/>
      <c r="H79" s="1247"/>
      <c r="I79" s="1261"/>
      <c r="J79" s="1261"/>
      <c r="K79" s="1277"/>
      <c r="L79" s="1277"/>
      <c r="M79" s="1277"/>
      <c r="N79" s="1277"/>
      <c r="AN79" s="1253"/>
      <c r="AO79" s="1253"/>
      <c r="AP79" s="1253"/>
      <c r="AQ79" s="1253"/>
      <c r="AR79" s="1253"/>
      <c r="AS79" s="1253"/>
      <c r="AT79" s="1253"/>
      <c r="AU79" s="1253"/>
      <c r="AV79" s="1253"/>
      <c r="AW79" s="1253"/>
      <c r="AX79" s="1253"/>
      <c r="AY79" s="1253"/>
      <c r="AZ79" s="1253"/>
      <c r="BA79" s="1253"/>
      <c r="BB79" s="1257" t="s">
        <v>614</v>
      </c>
      <c r="BC79" s="1257"/>
      <c r="BD79" s="1257"/>
      <c r="BE79" s="1257"/>
      <c r="BF79" s="1257"/>
      <c r="BG79" s="1257"/>
      <c r="BH79" s="1257"/>
      <c r="BI79" s="1257"/>
      <c r="BJ79" s="1257"/>
      <c r="BK79" s="1257"/>
      <c r="BL79" s="1257"/>
      <c r="BM79" s="1257"/>
      <c r="BN79" s="1257"/>
      <c r="BO79" s="1257"/>
      <c r="BP79" s="1259">
        <v>9.1</v>
      </c>
      <c r="BQ79" s="1259"/>
      <c r="BR79" s="1259"/>
      <c r="BS79" s="1259"/>
      <c r="BT79" s="1259"/>
      <c r="BU79" s="1259"/>
      <c r="BV79" s="1259"/>
      <c r="BW79" s="1259"/>
      <c r="BX79" s="1259">
        <v>9.1999999999999993</v>
      </c>
      <c r="BY79" s="1259"/>
      <c r="BZ79" s="1259"/>
      <c r="CA79" s="1259"/>
      <c r="CB79" s="1259"/>
      <c r="CC79" s="1259"/>
      <c r="CD79" s="1259"/>
      <c r="CE79" s="1259"/>
      <c r="CF79" s="1259">
        <v>8.6</v>
      </c>
      <c r="CG79" s="1259"/>
      <c r="CH79" s="1259"/>
      <c r="CI79" s="1259"/>
      <c r="CJ79" s="1259"/>
      <c r="CK79" s="1259"/>
      <c r="CL79" s="1259"/>
      <c r="CM79" s="1259"/>
      <c r="CN79" s="1259">
        <v>8.1999999999999993</v>
      </c>
      <c r="CO79" s="1259"/>
      <c r="CP79" s="1259"/>
      <c r="CQ79" s="1259"/>
      <c r="CR79" s="1259"/>
      <c r="CS79" s="1259"/>
      <c r="CT79" s="1259"/>
      <c r="CU79" s="1259"/>
      <c r="CV79" s="1259">
        <v>8.4</v>
      </c>
      <c r="CW79" s="1259"/>
      <c r="CX79" s="1259"/>
      <c r="CY79" s="1259"/>
      <c r="CZ79" s="1259"/>
      <c r="DA79" s="1259"/>
      <c r="DB79" s="1259"/>
      <c r="DC79" s="1259"/>
    </row>
    <row r="80" spans="2:107" ht="13.2" x14ac:dyDescent="0.2">
      <c r="B80" s="1228"/>
      <c r="G80" s="1247"/>
      <c r="H80" s="1247"/>
      <c r="I80" s="1261"/>
      <c r="J80" s="1261"/>
      <c r="K80" s="1277"/>
      <c r="L80" s="1277"/>
      <c r="M80" s="1277"/>
      <c r="N80" s="1277"/>
      <c r="AN80" s="1253"/>
      <c r="AO80" s="1253"/>
      <c r="AP80" s="1253"/>
      <c r="AQ80" s="1253"/>
      <c r="AR80" s="1253"/>
      <c r="AS80" s="1253"/>
      <c r="AT80" s="1253"/>
      <c r="AU80" s="1253"/>
      <c r="AV80" s="1253"/>
      <c r="AW80" s="1253"/>
      <c r="AX80" s="1253"/>
      <c r="AY80" s="1253"/>
      <c r="AZ80" s="1253"/>
      <c r="BA80" s="1253"/>
      <c r="BB80" s="1257"/>
      <c r="BC80" s="1257"/>
      <c r="BD80" s="1257"/>
      <c r="BE80" s="1257"/>
      <c r="BF80" s="1257"/>
      <c r="BG80" s="1257"/>
      <c r="BH80" s="1257"/>
      <c r="BI80" s="1257"/>
      <c r="BJ80" s="1257"/>
      <c r="BK80" s="1257"/>
      <c r="BL80" s="1257"/>
      <c r="BM80" s="1257"/>
      <c r="BN80" s="1257"/>
      <c r="BO80" s="1257"/>
      <c r="BP80" s="1259"/>
      <c r="BQ80" s="1259"/>
      <c r="BR80" s="1259"/>
      <c r="BS80" s="1259"/>
      <c r="BT80" s="1259"/>
      <c r="BU80" s="1259"/>
      <c r="BV80" s="1259"/>
      <c r="BW80" s="1259"/>
      <c r="BX80" s="1259"/>
      <c r="BY80" s="1259"/>
      <c r="BZ80" s="1259"/>
      <c r="CA80" s="1259"/>
      <c r="CB80" s="1259"/>
      <c r="CC80" s="1259"/>
      <c r="CD80" s="1259"/>
      <c r="CE80" s="1259"/>
      <c r="CF80" s="1259"/>
      <c r="CG80" s="1259"/>
      <c r="CH80" s="1259"/>
      <c r="CI80" s="1259"/>
      <c r="CJ80" s="1259"/>
      <c r="CK80" s="1259"/>
      <c r="CL80" s="1259"/>
      <c r="CM80" s="1259"/>
      <c r="CN80" s="1259"/>
      <c r="CO80" s="1259"/>
      <c r="CP80" s="1259"/>
      <c r="CQ80" s="1259"/>
      <c r="CR80" s="1259"/>
      <c r="CS80" s="1259"/>
      <c r="CT80" s="1259"/>
      <c r="CU80" s="1259"/>
      <c r="CV80" s="1259"/>
      <c r="CW80" s="1259"/>
      <c r="CX80" s="1259"/>
      <c r="CY80" s="1259"/>
      <c r="CZ80" s="1259"/>
      <c r="DA80" s="1259"/>
      <c r="DB80" s="1259"/>
      <c r="DC80" s="1259"/>
    </row>
    <row r="81" spans="2:109" ht="13.2" x14ac:dyDescent="0.2">
      <c r="B81" s="1228"/>
    </row>
    <row r="82" spans="2:109" ht="16.2" x14ac:dyDescent="0.2">
      <c r="B82" s="1228"/>
      <c r="K82" s="1278"/>
      <c r="L82" s="1278"/>
      <c r="M82" s="1278"/>
      <c r="N82" s="1278"/>
      <c r="AQ82" s="1278"/>
      <c r="AR82" s="1278"/>
      <c r="AS82" s="1278"/>
      <c r="AT82" s="1278"/>
      <c r="BC82" s="1278"/>
      <c r="BD82" s="1278"/>
      <c r="BE82" s="1278"/>
      <c r="BF82" s="1278"/>
      <c r="BO82" s="1278"/>
      <c r="BP82" s="1278"/>
      <c r="BQ82" s="1278"/>
      <c r="BR82" s="1278"/>
      <c r="CA82" s="1278"/>
      <c r="CB82" s="1278"/>
      <c r="CC82" s="1278"/>
      <c r="CD82" s="1278"/>
      <c r="CM82" s="1278"/>
      <c r="CN82" s="1278"/>
      <c r="CO82" s="1278"/>
      <c r="CP82" s="1278"/>
      <c r="CY82" s="1278"/>
      <c r="CZ82" s="1278"/>
      <c r="DA82" s="1278"/>
      <c r="DB82" s="1278"/>
      <c r="DC82" s="1278"/>
    </row>
    <row r="83" spans="2:109" ht="13.2" x14ac:dyDescent="0.2">
      <c r="B83" s="1230"/>
      <c r="C83" s="1231"/>
      <c r="D83" s="1231"/>
      <c r="E83" s="1231"/>
      <c r="F83" s="1231"/>
      <c r="G83" s="1231"/>
      <c r="H83" s="1231"/>
      <c r="I83" s="1231"/>
      <c r="J83" s="1231"/>
      <c r="K83" s="1231"/>
      <c r="L83" s="1231"/>
      <c r="M83" s="1231"/>
      <c r="N83" s="1231"/>
      <c r="O83" s="1231"/>
      <c r="P83" s="1231"/>
      <c r="Q83" s="1231"/>
      <c r="R83" s="1231"/>
      <c r="S83" s="1231"/>
      <c r="T83" s="1231"/>
      <c r="U83" s="1231"/>
      <c r="V83" s="1231"/>
      <c r="W83" s="1231"/>
      <c r="X83" s="1231"/>
      <c r="Y83" s="1231"/>
      <c r="Z83" s="1231"/>
      <c r="AA83" s="1231"/>
      <c r="AB83" s="1231"/>
      <c r="AC83" s="1231"/>
      <c r="AD83" s="1231"/>
      <c r="AE83" s="1231"/>
      <c r="AF83" s="1231"/>
      <c r="AG83" s="1231"/>
      <c r="AH83" s="1231"/>
      <c r="AI83" s="1231"/>
      <c r="AJ83" s="1231"/>
      <c r="AK83" s="1231"/>
      <c r="AL83" s="1231"/>
      <c r="AM83" s="1231"/>
      <c r="AN83" s="1231"/>
      <c r="AO83" s="1231"/>
      <c r="AP83" s="1231"/>
      <c r="AQ83" s="1231"/>
      <c r="AR83" s="1231"/>
      <c r="AS83" s="1231"/>
      <c r="AT83" s="1231"/>
      <c r="AU83" s="1231"/>
      <c r="AV83" s="1231"/>
      <c r="AW83" s="1231"/>
      <c r="AX83" s="1231"/>
      <c r="AY83" s="1231"/>
      <c r="AZ83" s="1231"/>
      <c r="BA83" s="1231"/>
      <c r="BB83" s="1231"/>
      <c r="BC83" s="1231"/>
      <c r="BD83" s="1231"/>
      <c r="BE83" s="1231"/>
      <c r="BF83" s="1231"/>
      <c r="BG83" s="1231"/>
      <c r="BH83" s="1231"/>
      <c r="BI83" s="1231"/>
      <c r="BJ83" s="1231"/>
      <c r="BK83" s="1231"/>
      <c r="BL83" s="1231"/>
      <c r="BM83" s="1231"/>
      <c r="BN83" s="1231"/>
      <c r="BO83" s="1231"/>
      <c r="BP83" s="1231"/>
      <c r="BQ83" s="1231"/>
      <c r="BR83" s="1231"/>
      <c r="BS83" s="1231"/>
      <c r="BT83" s="1231"/>
      <c r="BU83" s="1231"/>
      <c r="BV83" s="1231"/>
      <c r="BW83" s="1231"/>
      <c r="BX83" s="1231"/>
      <c r="BY83" s="1231"/>
      <c r="BZ83" s="1231"/>
      <c r="CA83" s="1231"/>
      <c r="CB83" s="1231"/>
      <c r="CC83" s="1231"/>
      <c r="CD83" s="1231"/>
      <c r="CE83" s="1231"/>
      <c r="CF83" s="1231"/>
      <c r="CG83" s="1231"/>
      <c r="CH83" s="1231"/>
      <c r="CI83" s="1231"/>
      <c r="CJ83" s="1231"/>
      <c r="CK83" s="1231"/>
      <c r="CL83" s="1231"/>
      <c r="CM83" s="1231"/>
      <c r="CN83" s="1231"/>
      <c r="CO83" s="1231"/>
      <c r="CP83" s="1231"/>
      <c r="CQ83" s="1231"/>
      <c r="CR83" s="1231"/>
      <c r="CS83" s="1231"/>
      <c r="CT83" s="1231"/>
      <c r="CU83" s="1231"/>
      <c r="CV83" s="1231"/>
      <c r="CW83" s="1231"/>
      <c r="CX83" s="1231"/>
      <c r="CY83" s="1231"/>
      <c r="CZ83" s="1231"/>
      <c r="DA83" s="1231"/>
      <c r="DB83" s="1231"/>
      <c r="DC83" s="1231"/>
      <c r="DD83" s="1232"/>
    </row>
    <row r="84" spans="2:109" ht="13.2" x14ac:dyDescent="0.2">
      <c r="DD84" s="1222"/>
      <c r="DE84" s="1222"/>
    </row>
    <row r="85" spans="2:109" ht="13.2" x14ac:dyDescent="0.2">
      <c r="DD85" s="1222"/>
      <c r="DE85" s="1222"/>
    </row>
  </sheetData>
  <sheetProtection algorithmName="SHA-512" hashValue="MGdZGBOJjrbCsJ3ZJlRamK4ItJS9jZw39sdtQScIPfnlHoBU9+L40IkAbFLuxSwoj/8/Iz/NtO7g2PfhSODISA==" saltValue="516uW0v3Dxpub+zac9EoX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70" workbookViewId="0"/>
  </sheetViews>
  <sheetFormatPr defaultColWidth="0" defaultRowHeight="13.5" customHeight="1" zeroHeight="1" x14ac:dyDescent="0.2"/>
  <cols>
    <col min="1" max="34" width="2.44140625" style="256" customWidth="1"/>
    <col min="35" max="122" width="2.44140625" style="255" customWidth="1"/>
    <col min="123" max="16384" width="2.44140625" style="255" hidden="1"/>
  </cols>
  <sheetData>
    <row r="1" spans="1:34" ht="13.5" customHeight="1" x14ac:dyDescent="0.2">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1:34" ht="13.2" x14ac:dyDescent="0.2">
      <c r="S2" s="255"/>
      <c r="AH2" s="255"/>
    </row>
    <row r="3" spans="1:34" ht="13.2" x14ac:dyDescent="0.2">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1:34" ht="13.2" x14ac:dyDescent="0.2"/>
    <row r="5" spans="1:34" ht="13.2" x14ac:dyDescent="0.2"/>
    <row r="6" spans="1:34" ht="13.2" x14ac:dyDescent="0.2"/>
    <row r="7" spans="1:34" ht="13.2" x14ac:dyDescent="0.2"/>
    <row r="8" spans="1:34" ht="13.2" x14ac:dyDescent="0.2"/>
    <row r="9" spans="1:34" ht="13.2" x14ac:dyDescent="0.2">
      <c r="AH9" s="25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5"/>
    </row>
    <row r="18" spans="12:34" ht="13.2" x14ac:dyDescent="0.2"/>
    <row r="19" spans="12:34" ht="13.2" x14ac:dyDescent="0.2"/>
    <row r="20" spans="12:34" ht="13.2" x14ac:dyDescent="0.2">
      <c r="AH20" s="255"/>
    </row>
    <row r="21" spans="12:34" ht="13.2" x14ac:dyDescent="0.2">
      <c r="AH21" s="255"/>
    </row>
    <row r="22" spans="12:34" ht="13.2" x14ac:dyDescent="0.2"/>
    <row r="23" spans="12:34" ht="13.2" x14ac:dyDescent="0.2"/>
    <row r="24" spans="12:34" ht="13.2" x14ac:dyDescent="0.2">
      <c r="Q24" s="255"/>
    </row>
    <row r="25" spans="12:34" ht="13.2" x14ac:dyDescent="0.2"/>
    <row r="26" spans="12:34" ht="13.2" x14ac:dyDescent="0.2"/>
    <row r="27" spans="12:34" ht="13.2" x14ac:dyDescent="0.2"/>
    <row r="28" spans="12:34" ht="13.2" x14ac:dyDescent="0.2">
      <c r="O28" s="255"/>
      <c r="T28" s="255"/>
      <c r="AH28" s="255"/>
    </row>
    <row r="29" spans="12:34" ht="13.2" x14ac:dyDescent="0.2"/>
    <row r="30" spans="12:34" ht="13.2" x14ac:dyDescent="0.2"/>
    <row r="31" spans="12:34" ht="13.2" x14ac:dyDescent="0.2">
      <c r="Q31" s="255"/>
    </row>
    <row r="32" spans="12:34" ht="13.2" x14ac:dyDescent="0.2">
      <c r="L32" s="255"/>
    </row>
    <row r="33" spans="2:34" ht="13.2" x14ac:dyDescent="0.2">
      <c r="C33" s="255"/>
      <c r="E33" s="255"/>
      <c r="G33" s="255"/>
      <c r="I33" s="255"/>
      <c r="X33" s="255"/>
    </row>
    <row r="34" spans="2:34" ht="13.2" x14ac:dyDescent="0.2">
      <c r="B34" s="255"/>
      <c r="P34" s="255"/>
      <c r="R34" s="255"/>
      <c r="T34" s="255"/>
    </row>
    <row r="35" spans="2:34" ht="13.2" x14ac:dyDescent="0.2">
      <c r="D35" s="255"/>
      <c r="W35" s="255"/>
      <c r="AC35" s="255"/>
      <c r="AD35" s="255"/>
      <c r="AE35" s="255"/>
      <c r="AF35" s="255"/>
      <c r="AG35" s="255"/>
      <c r="AH35" s="255"/>
    </row>
    <row r="36" spans="2:34" ht="13.2" x14ac:dyDescent="0.2">
      <c r="H36" s="255"/>
      <c r="J36" s="255"/>
      <c r="K36" s="255"/>
      <c r="M36" s="255"/>
      <c r="Y36" s="255"/>
      <c r="Z36" s="255"/>
      <c r="AA36" s="255"/>
      <c r="AB36" s="255"/>
      <c r="AC36" s="255"/>
      <c r="AD36" s="255"/>
      <c r="AE36" s="255"/>
      <c r="AF36" s="255"/>
      <c r="AG36" s="255"/>
      <c r="AH36" s="255"/>
    </row>
    <row r="37" spans="2:34" ht="13.2" x14ac:dyDescent="0.2">
      <c r="AH37" s="255"/>
    </row>
    <row r="38" spans="2:34" ht="13.2" x14ac:dyDescent="0.2">
      <c r="AG38" s="255"/>
      <c r="AH38" s="255"/>
    </row>
    <row r="39" spans="2:34" ht="13.2" x14ac:dyDescent="0.2"/>
    <row r="40" spans="2:34" ht="13.2" x14ac:dyDescent="0.2">
      <c r="X40" s="255"/>
    </row>
    <row r="41" spans="2:34" ht="13.2" x14ac:dyDescent="0.2">
      <c r="R41" s="255"/>
    </row>
    <row r="42" spans="2:34" ht="13.2" x14ac:dyDescent="0.2">
      <c r="W42" s="255"/>
    </row>
    <row r="43" spans="2:34" ht="13.2" x14ac:dyDescent="0.2">
      <c r="Y43" s="255"/>
      <c r="Z43" s="255"/>
      <c r="AA43" s="255"/>
      <c r="AB43" s="255"/>
      <c r="AC43" s="255"/>
      <c r="AD43" s="255"/>
      <c r="AE43" s="255"/>
      <c r="AF43" s="255"/>
      <c r="AG43" s="255"/>
      <c r="AH43" s="255"/>
    </row>
    <row r="44" spans="2:34" ht="13.2" x14ac:dyDescent="0.2">
      <c r="AH44" s="255"/>
    </row>
    <row r="45" spans="2:34" ht="13.2" x14ac:dyDescent="0.2">
      <c r="X45" s="255"/>
    </row>
    <row r="46" spans="2:34" ht="13.2" x14ac:dyDescent="0.2"/>
    <row r="47" spans="2:34" ht="13.2" x14ac:dyDescent="0.2"/>
    <row r="48" spans="2:34" ht="13.2" x14ac:dyDescent="0.2">
      <c r="W48" s="255"/>
      <c r="Y48" s="255"/>
      <c r="Z48" s="255"/>
      <c r="AA48" s="255"/>
      <c r="AB48" s="255"/>
      <c r="AC48" s="255"/>
      <c r="AD48" s="255"/>
      <c r="AE48" s="255"/>
      <c r="AF48" s="255"/>
      <c r="AG48" s="255"/>
      <c r="AH48" s="255"/>
    </row>
    <row r="49" spans="28:34" ht="13.2" x14ac:dyDescent="0.2"/>
    <row r="50" spans="28:34" ht="13.2" x14ac:dyDescent="0.2">
      <c r="AE50" s="255"/>
      <c r="AF50" s="255"/>
      <c r="AG50" s="255"/>
      <c r="AH50" s="255"/>
    </row>
    <row r="51" spans="28:34" ht="13.2" x14ac:dyDescent="0.2">
      <c r="AC51" s="255"/>
      <c r="AD51" s="255"/>
      <c r="AE51" s="255"/>
      <c r="AF51" s="255"/>
      <c r="AG51" s="255"/>
      <c r="AH51" s="255"/>
    </row>
    <row r="52" spans="28:34" ht="13.2" x14ac:dyDescent="0.2"/>
    <row r="53" spans="28:34" ht="13.2" x14ac:dyDescent="0.2">
      <c r="AF53" s="255"/>
      <c r="AG53" s="255"/>
      <c r="AH53" s="255"/>
    </row>
    <row r="54" spans="28:34" ht="13.2" x14ac:dyDescent="0.2">
      <c r="AH54" s="255"/>
    </row>
    <row r="55" spans="28:34" ht="13.2" x14ac:dyDescent="0.2"/>
    <row r="56" spans="28:34" ht="13.2" x14ac:dyDescent="0.2">
      <c r="AB56" s="255"/>
      <c r="AC56" s="255"/>
      <c r="AD56" s="255"/>
      <c r="AE56" s="255"/>
      <c r="AF56" s="255"/>
      <c r="AG56" s="255"/>
      <c r="AH56" s="255"/>
    </row>
    <row r="57" spans="28:34" ht="13.2" x14ac:dyDescent="0.2">
      <c r="AH57" s="255"/>
    </row>
    <row r="58" spans="28:34" ht="13.2" x14ac:dyDescent="0.2">
      <c r="AH58" s="255"/>
    </row>
    <row r="59" spans="28:34" ht="13.2" x14ac:dyDescent="0.2"/>
    <row r="60" spans="28:34" ht="13.2" x14ac:dyDescent="0.2"/>
    <row r="61" spans="28:34" ht="13.2" x14ac:dyDescent="0.2"/>
    <row r="62" spans="28:34" ht="13.2" x14ac:dyDescent="0.2"/>
    <row r="63" spans="28:34" ht="13.2" x14ac:dyDescent="0.2">
      <c r="AH63" s="255"/>
    </row>
    <row r="64" spans="28:34" ht="13.2" x14ac:dyDescent="0.2">
      <c r="AG64" s="255"/>
      <c r="AH64" s="255"/>
    </row>
    <row r="65" spans="28:34" ht="13.2" x14ac:dyDescent="0.2"/>
    <row r="66" spans="28:34" ht="13.2" x14ac:dyDescent="0.2"/>
    <row r="67" spans="28:34" ht="13.2" x14ac:dyDescent="0.2"/>
    <row r="68" spans="28:34" ht="13.2" x14ac:dyDescent="0.2">
      <c r="AB68" s="255"/>
      <c r="AC68" s="255"/>
      <c r="AD68" s="255"/>
      <c r="AE68" s="255"/>
      <c r="AF68" s="255"/>
      <c r="AG68" s="255"/>
      <c r="AH68" s="255"/>
    </row>
    <row r="69" spans="28:34" ht="13.2" x14ac:dyDescent="0.2">
      <c r="AF69" s="255"/>
      <c r="AG69" s="255"/>
      <c r="AH69" s="255"/>
    </row>
    <row r="70" spans="28:34" ht="13.2" x14ac:dyDescent="0.2"/>
    <row r="71" spans="28:34" ht="13.2" x14ac:dyDescent="0.2"/>
    <row r="72" spans="28:34" ht="13.2" x14ac:dyDescent="0.2"/>
    <row r="73" spans="28:34" ht="13.2" x14ac:dyDescent="0.2"/>
    <row r="74" spans="28:34" ht="13.2" x14ac:dyDescent="0.2"/>
    <row r="75" spans="28:34" ht="13.2" x14ac:dyDescent="0.2">
      <c r="AH75" s="255"/>
    </row>
    <row r="76" spans="28:34" ht="13.2" x14ac:dyDescent="0.2">
      <c r="AF76" s="255"/>
      <c r="AG76" s="255"/>
      <c r="AH76" s="255"/>
    </row>
    <row r="77" spans="28:34" ht="13.2" x14ac:dyDescent="0.2">
      <c r="AG77" s="255"/>
      <c r="AH77" s="255"/>
    </row>
    <row r="78" spans="28:34" ht="13.2" x14ac:dyDescent="0.2"/>
    <row r="79" spans="28:34" ht="13.2" x14ac:dyDescent="0.2"/>
    <row r="80" spans="28:34" ht="13.2" x14ac:dyDescent="0.2"/>
    <row r="81" spans="25:34" ht="13.2" x14ac:dyDescent="0.2"/>
    <row r="82" spans="25:34" ht="13.2" x14ac:dyDescent="0.2">
      <c r="Y82" s="255"/>
    </row>
    <row r="83" spans="25:34" ht="13.2" x14ac:dyDescent="0.2">
      <c r="Y83" s="255"/>
      <c r="Z83" s="255"/>
      <c r="AA83" s="255"/>
      <c r="AB83" s="255"/>
      <c r="AC83" s="255"/>
      <c r="AD83" s="255"/>
      <c r="AE83" s="255"/>
      <c r="AF83" s="255"/>
      <c r="AG83" s="255"/>
      <c r="AH83" s="255"/>
    </row>
    <row r="84" spans="25:34" ht="13.2" x14ac:dyDescent="0.2"/>
    <row r="85" spans="25:34" ht="13.2" x14ac:dyDescent="0.2"/>
    <row r="86" spans="25:34" ht="13.2" x14ac:dyDescent="0.2"/>
    <row r="87" spans="25:34" ht="13.2" x14ac:dyDescent="0.2"/>
    <row r="88" spans="25:34" ht="13.2" x14ac:dyDescent="0.2">
      <c r="AH88" s="25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5"/>
      <c r="AG94" s="255"/>
      <c r="AH94" s="255"/>
    </row>
    <row r="95" spans="25:34" ht="13.5" customHeight="1" x14ac:dyDescent="0.2">
      <c r="AH95" s="25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5"/>
    </row>
    <row r="102" spans="33:34" ht="13.5" customHeight="1" x14ac:dyDescent="0.2"/>
    <row r="103" spans="33:34" ht="13.5" customHeight="1" x14ac:dyDescent="0.2"/>
    <row r="104" spans="33:34" ht="13.5" customHeight="1" x14ac:dyDescent="0.2">
      <c r="AG104" s="255"/>
      <c r="AH104" s="25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5"/>
    </row>
    <row r="117" spans="34:122" ht="13.5" customHeight="1" x14ac:dyDescent="0.2"/>
    <row r="118" spans="34:122" ht="13.5" customHeight="1" x14ac:dyDescent="0.2"/>
    <row r="119" spans="34:122" ht="13.5" customHeight="1" x14ac:dyDescent="0.2"/>
    <row r="120" spans="34:122" ht="13.5" customHeight="1" x14ac:dyDescent="0.2">
      <c r="AH120" s="255"/>
    </row>
    <row r="121" spans="34:122" ht="13.5" customHeight="1" x14ac:dyDescent="0.2">
      <c r="AH121" s="255"/>
    </row>
    <row r="122" spans="34:122" ht="13.5" customHeight="1" x14ac:dyDescent="0.2"/>
    <row r="123" spans="34:122" ht="13.5" customHeight="1" x14ac:dyDescent="0.2"/>
    <row r="124" spans="34:122" ht="13.5" customHeight="1" x14ac:dyDescent="0.2"/>
    <row r="125" spans="34:122" ht="13.5" customHeight="1" x14ac:dyDescent="0.2">
      <c r="DR125" s="255" t="s">
        <v>512</v>
      </c>
    </row>
  </sheetData>
  <sheetProtection algorithmName="SHA-512" hashValue="N3akohvjc9+bjyhDdDpyToN8cvLSCuEVyFv3uC4zZpyehaiLOKUrvD49PubFLhuskHAKDMwf02NdD6gLCsnpNA==" saltValue="PUpJxvPgrjG5SZao5eb//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55" workbookViewId="0"/>
  </sheetViews>
  <sheetFormatPr defaultColWidth="0" defaultRowHeight="13.5" customHeight="1" zeroHeight="1" x14ac:dyDescent="0.2"/>
  <cols>
    <col min="1" max="34" width="2.44140625" style="256" customWidth="1"/>
    <col min="35" max="122" width="2.44140625" style="255" customWidth="1"/>
    <col min="123" max="16384" width="2.44140625" style="255" hidden="1"/>
  </cols>
  <sheetData>
    <row r="1" spans="2:34" ht="13.5" customHeight="1" x14ac:dyDescent="0.2">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2:34" ht="13.2" x14ac:dyDescent="0.2">
      <c r="S2" s="255"/>
      <c r="AH2" s="255"/>
    </row>
    <row r="3" spans="2:34" ht="13.2" x14ac:dyDescent="0.2">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2:34" ht="13.2" x14ac:dyDescent="0.2"/>
    <row r="5" spans="2:34" ht="13.2" x14ac:dyDescent="0.2"/>
    <row r="6" spans="2:34" ht="13.2" x14ac:dyDescent="0.2"/>
    <row r="7" spans="2:34" ht="13.2" x14ac:dyDescent="0.2"/>
    <row r="8" spans="2:34" ht="13.2" x14ac:dyDescent="0.2"/>
    <row r="9" spans="2:34" ht="13.2" x14ac:dyDescent="0.2">
      <c r="AH9" s="25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5"/>
    </row>
    <row r="18" spans="12:34" ht="13.2" x14ac:dyDescent="0.2"/>
    <row r="19" spans="12:34" ht="13.2" x14ac:dyDescent="0.2"/>
    <row r="20" spans="12:34" ht="13.2" x14ac:dyDescent="0.2">
      <c r="AH20" s="255"/>
    </row>
    <row r="21" spans="12:34" ht="13.2" x14ac:dyDescent="0.2">
      <c r="AH21" s="255"/>
    </row>
    <row r="22" spans="12:34" ht="13.2" x14ac:dyDescent="0.2"/>
    <row r="23" spans="12:34" ht="13.2" x14ac:dyDescent="0.2"/>
    <row r="24" spans="12:34" ht="13.2" x14ac:dyDescent="0.2">
      <c r="Q24" s="255"/>
    </row>
    <row r="25" spans="12:34" ht="13.2" x14ac:dyDescent="0.2"/>
    <row r="26" spans="12:34" ht="13.2" x14ac:dyDescent="0.2"/>
    <row r="27" spans="12:34" ht="13.2" x14ac:dyDescent="0.2"/>
    <row r="28" spans="12:34" ht="13.2" x14ac:dyDescent="0.2">
      <c r="O28" s="255"/>
      <c r="T28" s="255"/>
      <c r="AH28" s="255"/>
    </row>
    <row r="29" spans="12:34" ht="13.2" x14ac:dyDescent="0.2"/>
    <row r="30" spans="12:34" ht="13.2" x14ac:dyDescent="0.2"/>
    <row r="31" spans="12:34" ht="13.2" x14ac:dyDescent="0.2">
      <c r="Q31" s="255"/>
    </row>
    <row r="32" spans="12:34" ht="13.2" x14ac:dyDescent="0.2">
      <c r="L32" s="255"/>
    </row>
    <row r="33" spans="2:34" ht="13.2" x14ac:dyDescent="0.2">
      <c r="C33" s="255"/>
      <c r="E33" s="255"/>
      <c r="G33" s="255"/>
      <c r="I33" s="255"/>
      <c r="X33" s="255"/>
    </row>
    <row r="34" spans="2:34" ht="13.2" x14ac:dyDescent="0.2">
      <c r="B34" s="255"/>
      <c r="P34" s="255"/>
      <c r="R34" s="255"/>
      <c r="T34" s="255"/>
    </row>
    <row r="35" spans="2:34" ht="13.2" x14ac:dyDescent="0.2">
      <c r="D35" s="255"/>
      <c r="W35" s="255"/>
      <c r="AC35" s="255"/>
      <c r="AD35" s="255"/>
      <c r="AE35" s="255"/>
      <c r="AF35" s="255"/>
      <c r="AG35" s="255"/>
      <c r="AH35" s="255"/>
    </row>
    <row r="36" spans="2:34" ht="13.2" x14ac:dyDescent="0.2">
      <c r="H36" s="255"/>
      <c r="J36" s="255"/>
      <c r="K36" s="255"/>
      <c r="M36" s="255"/>
      <c r="Y36" s="255"/>
      <c r="Z36" s="255"/>
      <c r="AA36" s="255"/>
      <c r="AB36" s="255"/>
      <c r="AC36" s="255"/>
      <c r="AD36" s="255"/>
      <c r="AE36" s="255"/>
      <c r="AF36" s="255"/>
      <c r="AG36" s="255"/>
      <c r="AH36" s="255"/>
    </row>
    <row r="37" spans="2:34" ht="13.2" x14ac:dyDescent="0.2">
      <c r="AH37" s="255"/>
    </row>
    <row r="38" spans="2:34" ht="13.2" x14ac:dyDescent="0.2">
      <c r="AG38" s="255"/>
      <c r="AH38" s="255"/>
    </row>
    <row r="39" spans="2:34" ht="13.2" x14ac:dyDescent="0.2"/>
    <row r="40" spans="2:34" ht="13.2" x14ac:dyDescent="0.2">
      <c r="X40" s="255"/>
    </row>
    <row r="41" spans="2:34" ht="13.2" x14ac:dyDescent="0.2">
      <c r="R41" s="255"/>
    </row>
    <row r="42" spans="2:34" ht="13.2" x14ac:dyDescent="0.2">
      <c r="W42" s="255"/>
    </row>
    <row r="43" spans="2:34" ht="13.2" x14ac:dyDescent="0.2">
      <c r="Y43" s="255"/>
      <c r="Z43" s="255"/>
      <c r="AA43" s="255"/>
      <c r="AB43" s="255"/>
      <c r="AC43" s="255"/>
      <c r="AD43" s="255"/>
      <c r="AE43" s="255"/>
      <c r="AF43" s="255"/>
      <c r="AG43" s="255"/>
      <c r="AH43" s="255"/>
    </row>
    <row r="44" spans="2:34" ht="13.2" x14ac:dyDescent="0.2">
      <c r="AH44" s="255"/>
    </row>
    <row r="45" spans="2:34" ht="13.2" x14ac:dyDescent="0.2">
      <c r="X45" s="255"/>
    </row>
    <row r="46" spans="2:34" ht="13.2" x14ac:dyDescent="0.2"/>
    <row r="47" spans="2:34" ht="13.2" x14ac:dyDescent="0.2"/>
    <row r="48" spans="2:34" ht="13.2" x14ac:dyDescent="0.2">
      <c r="W48" s="255"/>
      <c r="Y48" s="255"/>
      <c r="Z48" s="255"/>
      <c r="AA48" s="255"/>
      <c r="AB48" s="255"/>
      <c r="AC48" s="255"/>
      <c r="AD48" s="255"/>
      <c r="AE48" s="255"/>
      <c r="AF48" s="255"/>
      <c r="AG48" s="255"/>
      <c r="AH48" s="255"/>
    </row>
    <row r="49" spans="28:34" ht="13.2" x14ac:dyDescent="0.2"/>
    <row r="50" spans="28:34" ht="13.2" x14ac:dyDescent="0.2">
      <c r="AE50" s="255"/>
      <c r="AF50" s="255"/>
      <c r="AG50" s="255"/>
      <c r="AH50" s="255"/>
    </row>
    <row r="51" spans="28:34" ht="13.2" x14ac:dyDescent="0.2">
      <c r="AC51" s="255"/>
      <c r="AD51" s="255"/>
      <c r="AE51" s="255"/>
      <c r="AF51" s="255"/>
      <c r="AG51" s="255"/>
      <c r="AH51" s="255"/>
    </row>
    <row r="52" spans="28:34" ht="13.2" x14ac:dyDescent="0.2"/>
    <row r="53" spans="28:34" ht="13.2" x14ac:dyDescent="0.2">
      <c r="AF53" s="255"/>
      <c r="AG53" s="255"/>
      <c r="AH53" s="255"/>
    </row>
    <row r="54" spans="28:34" ht="13.2" x14ac:dyDescent="0.2">
      <c r="AH54" s="255"/>
    </row>
    <row r="55" spans="28:34" ht="13.2" x14ac:dyDescent="0.2"/>
    <row r="56" spans="28:34" ht="13.2" x14ac:dyDescent="0.2">
      <c r="AB56" s="255"/>
      <c r="AC56" s="255"/>
      <c r="AD56" s="255"/>
      <c r="AE56" s="255"/>
      <c r="AF56" s="255"/>
      <c r="AG56" s="255"/>
      <c r="AH56" s="255"/>
    </row>
    <row r="57" spans="28:34" ht="13.2" x14ac:dyDescent="0.2">
      <c r="AH57" s="255"/>
    </row>
    <row r="58" spans="28:34" ht="13.2" x14ac:dyDescent="0.2">
      <c r="AH58" s="255"/>
    </row>
    <row r="59" spans="28:34" ht="13.2" x14ac:dyDescent="0.2">
      <c r="AG59" s="255"/>
      <c r="AH59" s="255"/>
    </row>
    <row r="60" spans="28:34" ht="13.2" x14ac:dyDescent="0.2"/>
    <row r="61" spans="28:34" ht="13.2" x14ac:dyDescent="0.2"/>
    <row r="62" spans="28:34" ht="13.2" x14ac:dyDescent="0.2"/>
    <row r="63" spans="28:34" ht="13.2" x14ac:dyDescent="0.2">
      <c r="AH63" s="255"/>
    </row>
    <row r="64" spans="28:34" ht="13.2" x14ac:dyDescent="0.2">
      <c r="AG64" s="255"/>
      <c r="AH64" s="255"/>
    </row>
    <row r="65" spans="28:34" ht="13.2" x14ac:dyDescent="0.2"/>
    <row r="66" spans="28:34" ht="13.2" x14ac:dyDescent="0.2"/>
    <row r="67" spans="28:34" ht="13.2" x14ac:dyDescent="0.2"/>
    <row r="68" spans="28:34" ht="13.2" x14ac:dyDescent="0.2">
      <c r="AB68" s="255"/>
      <c r="AC68" s="255"/>
      <c r="AD68" s="255"/>
      <c r="AE68" s="255"/>
      <c r="AF68" s="255"/>
      <c r="AG68" s="255"/>
      <c r="AH68" s="255"/>
    </row>
    <row r="69" spans="28:34" ht="13.2" x14ac:dyDescent="0.2">
      <c r="AF69" s="255"/>
      <c r="AG69" s="255"/>
      <c r="AH69" s="255"/>
    </row>
    <row r="70" spans="28:34" ht="13.2" x14ac:dyDescent="0.2"/>
    <row r="71" spans="28:34" ht="13.2" x14ac:dyDescent="0.2"/>
    <row r="72" spans="28:34" ht="13.2" x14ac:dyDescent="0.2"/>
    <row r="73" spans="28:34" ht="13.2" x14ac:dyDescent="0.2"/>
    <row r="74" spans="28:34" ht="13.2" x14ac:dyDescent="0.2"/>
    <row r="75" spans="28:34" ht="13.2" x14ac:dyDescent="0.2">
      <c r="AH75" s="255"/>
    </row>
    <row r="76" spans="28:34" ht="13.2" x14ac:dyDescent="0.2">
      <c r="AF76" s="255"/>
      <c r="AG76" s="255"/>
      <c r="AH76" s="255"/>
    </row>
    <row r="77" spans="28:34" ht="13.2" x14ac:dyDescent="0.2">
      <c r="AG77" s="255"/>
      <c r="AH77" s="255"/>
    </row>
    <row r="78" spans="28:34" ht="13.2" x14ac:dyDescent="0.2"/>
    <row r="79" spans="28:34" ht="13.2" x14ac:dyDescent="0.2"/>
    <row r="80" spans="28:34" ht="13.2" x14ac:dyDescent="0.2"/>
    <row r="81" spans="25:34" ht="13.2" x14ac:dyDescent="0.2"/>
    <row r="82" spans="25:34" ht="13.2" x14ac:dyDescent="0.2">
      <c r="Y82" s="255"/>
    </row>
    <row r="83" spans="25:34" ht="13.2" x14ac:dyDescent="0.2">
      <c r="Y83" s="255"/>
      <c r="Z83" s="255"/>
      <c r="AA83" s="255"/>
      <c r="AB83" s="255"/>
      <c r="AC83" s="255"/>
      <c r="AD83" s="255"/>
      <c r="AE83" s="255"/>
      <c r="AF83" s="255"/>
      <c r="AG83" s="255"/>
      <c r="AH83" s="255"/>
    </row>
    <row r="84" spans="25:34" ht="13.2" x14ac:dyDescent="0.2"/>
    <row r="85" spans="25:34" ht="13.2" x14ac:dyDescent="0.2"/>
    <row r="86" spans="25:34" ht="13.2" x14ac:dyDescent="0.2"/>
    <row r="87" spans="25:34" ht="13.2" x14ac:dyDescent="0.2"/>
    <row r="88" spans="25:34" ht="13.2" x14ac:dyDescent="0.2">
      <c r="AH88" s="25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5"/>
      <c r="AG94" s="255"/>
      <c r="AH94" s="255"/>
    </row>
    <row r="95" spans="25:34" ht="13.5" customHeight="1" x14ac:dyDescent="0.2">
      <c r="AH95" s="25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5"/>
    </row>
    <row r="102" spans="33:34" ht="13.5" customHeight="1" x14ac:dyDescent="0.2"/>
    <row r="103" spans="33:34" ht="13.5" customHeight="1" x14ac:dyDescent="0.2"/>
    <row r="104" spans="33:34" ht="13.5" customHeight="1" x14ac:dyDescent="0.2">
      <c r="AG104" s="255"/>
      <c r="AH104" s="25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5"/>
    </row>
    <row r="117" spans="34:122" ht="13.5" customHeight="1" x14ac:dyDescent="0.2"/>
    <row r="118" spans="34:122" ht="13.5" customHeight="1" x14ac:dyDescent="0.2"/>
    <row r="119" spans="34:122" ht="13.5" customHeight="1" x14ac:dyDescent="0.2"/>
    <row r="120" spans="34:122" ht="13.5" customHeight="1" x14ac:dyDescent="0.2">
      <c r="AH120" s="255"/>
    </row>
    <row r="121" spans="34:122" ht="13.5" customHeight="1" x14ac:dyDescent="0.2">
      <c r="AH121" s="255"/>
    </row>
    <row r="122" spans="34:122" ht="13.5" customHeight="1" x14ac:dyDescent="0.2"/>
    <row r="123" spans="34:122" ht="13.5" customHeight="1" x14ac:dyDescent="0.2"/>
    <row r="124" spans="34:122" ht="13.5" customHeight="1" x14ac:dyDescent="0.2"/>
    <row r="125" spans="34:122" ht="13.5" customHeight="1" x14ac:dyDescent="0.2">
      <c r="DR125" s="255" t="s">
        <v>512</v>
      </c>
    </row>
  </sheetData>
  <sheetProtection algorithmName="SHA-512" hashValue="RGJG0/WbGxUu7+A2gqQ7RO4FBcZ5rUWJxKiD7FiOkqtDNQO9P46gwL/yEiQj0kqHY6aAKvlTfeh2FxmKAD5KJQ==" saltValue="HLHW3Uj3NrgIzsiE4g20k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40" customWidth="1"/>
    <col min="2" max="8" width="13.33203125" style="140" customWidth="1"/>
    <col min="9" max="16384" width="11.109375" style="140"/>
  </cols>
  <sheetData>
    <row r="1" spans="1:8" x14ac:dyDescent="0.2">
      <c r="A1" s="134"/>
      <c r="B1" s="135"/>
      <c r="C1" s="136"/>
      <c r="D1" s="137"/>
      <c r="E1" s="138"/>
      <c r="F1" s="138"/>
      <c r="G1" s="138"/>
      <c r="H1" s="139"/>
    </row>
    <row r="2" spans="1:8" x14ac:dyDescent="0.2">
      <c r="A2" s="141"/>
      <c r="B2" s="142"/>
      <c r="C2" s="143"/>
      <c r="D2" s="144" t="s">
        <v>54</v>
      </c>
      <c r="E2" s="145"/>
      <c r="F2" s="146" t="s">
        <v>562</v>
      </c>
      <c r="G2" s="147"/>
      <c r="H2" s="148"/>
    </row>
    <row r="3" spans="1:8" x14ac:dyDescent="0.2">
      <c r="A3" s="144" t="s">
        <v>555</v>
      </c>
      <c r="B3" s="149"/>
      <c r="C3" s="150"/>
      <c r="D3" s="151">
        <v>15181</v>
      </c>
      <c r="E3" s="152"/>
      <c r="F3" s="153">
        <v>108252</v>
      </c>
      <c r="G3" s="154"/>
      <c r="H3" s="155"/>
    </row>
    <row r="4" spans="1:8" x14ac:dyDescent="0.2">
      <c r="A4" s="156"/>
      <c r="B4" s="157"/>
      <c r="C4" s="158"/>
      <c r="D4" s="159">
        <v>10413</v>
      </c>
      <c r="E4" s="160"/>
      <c r="F4" s="161">
        <v>50321</v>
      </c>
      <c r="G4" s="162"/>
      <c r="H4" s="163"/>
    </row>
    <row r="5" spans="1:8" x14ac:dyDescent="0.2">
      <c r="A5" s="144" t="s">
        <v>557</v>
      </c>
      <c r="B5" s="149"/>
      <c r="C5" s="150"/>
      <c r="D5" s="151">
        <v>77616</v>
      </c>
      <c r="E5" s="152"/>
      <c r="F5" s="153">
        <v>93492</v>
      </c>
      <c r="G5" s="154"/>
      <c r="H5" s="155"/>
    </row>
    <row r="6" spans="1:8" x14ac:dyDescent="0.2">
      <c r="A6" s="156"/>
      <c r="B6" s="157"/>
      <c r="C6" s="158"/>
      <c r="D6" s="159">
        <v>45091</v>
      </c>
      <c r="E6" s="160"/>
      <c r="F6" s="161">
        <v>53316</v>
      </c>
      <c r="G6" s="162"/>
      <c r="H6" s="163"/>
    </row>
    <row r="7" spans="1:8" x14ac:dyDescent="0.2">
      <c r="A7" s="144" t="s">
        <v>558</v>
      </c>
      <c r="B7" s="149"/>
      <c r="C7" s="150"/>
      <c r="D7" s="151">
        <v>22951</v>
      </c>
      <c r="E7" s="152"/>
      <c r="F7" s="153">
        <v>94796</v>
      </c>
      <c r="G7" s="154"/>
      <c r="H7" s="155"/>
    </row>
    <row r="8" spans="1:8" x14ac:dyDescent="0.2">
      <c r="A8" s="156"/>
      <c r="B8" s="157"/>
      <c r="C8" s="158"/>
      <c r="D8" s="159">
        <v>8834</v>
      </c>
      <c r="E8" s="160"/>
      <c r="F8" s="161">
        <v>55781</v>
      </c>
      <c r="G8" s="162"/>
      <c r="H8" s="163"/>
    </row>
    <row r="9" spans="1:8" x14ac:dyDescent="0.2">
      <c r="A9" s="144" t="s">
        <v>559</v>
      </c>
      <c r="B9" s="149"/>
      <c r="C9" s="150"/>
      <c r="D9" s="151">
        <v>14466</v>
      </c>
      <c r="E9" s="152"/>
      <c r="F9" s="153">
        <v>85942</v>
      </c>
      <c r="G9" s="154"/>
      <c r="H9" s="155"/>
    </row>
    <row r="10" spans="1:8" x14ac:dyDescent="0.2">
      <c r="A10" s="156"/>
      <c r="B10" s="157"/>
      <c r="C10" s="158"/>
      <c r="D10" s="159">
        <v>6790</v>
      </c>
      <c r="E10" s="160"/>
      <c r="F10" s="161">
        <v>48630</v>
      </c>
      <c r="G10" s="162"/>
      <c r="H10" s="163"/>
    </row>
    <row r="11" spans="1:8" x14ac:dyDescent="0.2">
      <c r="A11" s="144" t="s">
        <v>560</v>
      </c>
      <c r="B11" s="149"/>
      <c r="C11" s="150"/>
      <c r="D11" s="151">
        <v>24132</v>
      </c>
      <c r="E11" s="152"/>
      <c r="F11" s="153">
        <v>95007</v>
      </c>
      <c r="G11" s="154"/>
      <c r="H11" s="155"/>
    </row>
    <row r="12" spans="1:8" x14ac:dyDescent="0.2">
      <c r="A12" s="156"/>
      <c r="B12" s="157"/>
      <c r="C12" s="164"/>
      <c r="D12" s="159">
        <v>19679</v>
      </c>
      <c r="E12" s="160"/>
      <c r="F12" s="161">
        <v>48509</v>
      </c>
      <c r="G12" s="162"/>
      <c r="H12" s="163"/>
    </row>
    <row r="13" spans="1:8" x14ac:dyDescent="0.2">
      <c r="A13" s="144"/>
      <c r="B13" s="149"/>
      <c r="C13" s="165"/>
      <c r="D13" s="166">
        <v>30869</v>
      </c>
      <c r="E13" s="167"/>
      <c r="F13" s="168">
        <v>95498</v>
      </c>
      <c r="G13" s="169"/>
      <c r="H13" s="155"/>
    </row>
    <row r="14" spans="1:8" x14ac:dyDescent="0.2">
      <c r="A14" s="156"/>
      <c r="B14" s="157"/>
      <c r="C14" s="158"/>
      <c r="D14" s="159">
        <v>18161</v>
      </c>
      <c r="E14" s="160"/>
      <c r="F14" s="161">
        <v>51311</v>
      </c>
      <c r="G14" s="162"/>
      <c r="H14" s="163"/>
    </row>
    <row r="17" spans="1:11" x14ac:dyDescent="0.2">
      <c r="A17" s="140" t="s">
        <v>55</v>
      </c>
    </row>
    <row r="18" spans="1:11" x14ac:dyDescent="0.2">
      <c r="A18" s="170"/>
      <c r="B18" s="170" t="str">
        <f>実質収支比率等に係る経年分析!F$46</f>
        <v>H30</v>
      </c>
      <c r="C18" s="170" t="str">
        <f>実質収支比率等に係る経年分析!G$46</f>
        <v>R01</v>
      </c>
      <c r="D18" s="170" t="str">
        <f>実質収支比率等に係る経年分析!H$46</f>
        <v>R02</v>
      </c>
      <c r="E18" s="170" t="str">
        <f>実質収支比率等に係る経年分析!I$46</f>
        <v>R03</v>
      </c>
      <c r="F18" s="170" t="str">
        <f>実質収支比率等に係る経年分析!J$46</f>
        <v>R04</v>
      </c>
    </row>
    <row r="19" spans="1:11" x14ac:dyDescent="0.2">
      <c r="A19" s="170" t="s">
        <v>56</v>
      </c>
      <c r="B19" s="170">
        <f>ROUND(VALUE(SUBSTITUTE(実質収支比率等に係る経年分析!F$48,"▲","-")),2)</f>
        <v>9.15</v>
      </c>
      <c r="C19" s="170">
        <f>ROUND(VALUE(SUBSTITUTE(実質収支比率等に係る経年分析!G$48,"▲","-")),2)</f>
        <v>8.9600000000000009</v>
      </c>
      <c r="D19" s="170">
        <f>ROUND(VALUE(SUBSTITUTE(実質収支比率等に係る経年分析!H$48,"▲","-")),2)</f>
        <v>12.41</v>
      </c>
      <c r="E19" s="170">
        <f>ROUND(VALUE(SUBSTITUTE(実質収支比率等に係る経年分析!I$48,"▲","-")),2)</f>
        <v>9.35</v>
      </c>
      <c r="F19" s="170">
        <f>ROUND(VALUE(SUBSTITUTE(実質収支比率等に係る経年分析!J$48,"▲","-")),2)</f>
        <v>8.1300000000000008</v>
      </c>
    </row>
    <row r="20" spans="1:11" x14ac:dyDescent="0.2">
      <c r="A20" s="170" t="s">
        <v>57</v>
      </c>
      <c r="B20" s="170">
        <f>ROUND(VALUE(SUBSTITUTE(実質収支比率等に係る経年分析!F$47,"▲","-")),2)</f>
        <v>29.6</v>
      </c>
      <c r="C20" s="170">
        <f>ROUND(VALUE(SUBSTITUTE(実質収支比率等に係る経年分析!G$47,"▲","-")),2)</f>
        <v>28.15</v>
      </c>
      <c r="D20" s="170">
        <f>ROUND(VALUE(SUBSTITUTE(実質収支比率等に係る経年分析!H$47,"▲","-")),2)</f>
        <v>22.27</v>
      </c>
      <c r="E20" s="170">
        <f>ROUND(VALUE(SUBSTITUTE(実質収支比率等に係る経年分析!I$47,"▲","-")),2)</f>
        <v>31.15</v>
      </c>
      <c r="F20" s="170">
        <f>ROUND(VALUE(SUBSTITUTE(実質収支比率等に係る経年分析!J$47,"▲","-")),2)</f>
        <v>34.94</v>
      </c>
    </row>
    <row r="21" spans="1:11" x14ac:dyDescent="0.2">
      <c r="A21" s="170" t="s">
        <v>58</v>
      </c>
      <c r="B21" s="170">
        <f>IF(ISNUMBER(VALUE(SUBSTITUTE(実質収支比率等に係る経年分析!F$49,"▲","-"))),ROUND(VALUE(SUBSTITUTE(実質収支比率等に係る経年分析!F$49,"▲","-")),2),NA())</f>
        <v>1.27</v>
      </c>
      <c r="C21" s="170">
        <f>IF(ISNUMBER(VALUE(SUBSTITUTE(実質収支比率等に係る経年分析!G$49,"▲","-"))),ROUND(VALUE(SUBSTITUTE(実質収支比率等に係る経年分析!G$49,"▲","-")),2),NA())</f>
        <v>-1.17</v>
      </c>
      <c r="D21" s="170">
        <f>IF(ISNUMBER(VALUE(SUBSTITUTE(実質収支比率等に係る経年分析!H$49,"▲","-"))),ROUND(VALUE(SUBSTITUTE(実質収支比率等に係る経年分析!H$49,"▲","-")),2),NA())</f>
        <v>-0.5</v>
      </c>
      <c r="E21" s="170">
        <f>IF(ISNUMBER(VALUE(SUBSTITUTE(実質収支比率等に係る経年分析!I$49,"▲","-"))),ROUND(VALUE(SUBSTITUTE(実質収支比率等に係る経年分析!I$49,"▲","-")),2),NA())</f>
        <v>8.23</v>
      </c>
      <c r="F21" s="170">
        <f>IF(ISNUMBER(VALUE(SUBSTITUTE(実質収支比率等に係る経年分析!J$49,"▲","-"))),ROUND(VALUE(SUBSTITUTE(実質収支比率等に係る経年分析!J$49,"▲","-")),2),NA())</f>
        <v>1.1399999999999999</v>
      </c>
    </row>
    <row r="24" spans="1:11" x14ac:dyDescent="0.2">
      <c r="A24" s="140" t="s">
        <v>59</v>
      </c>
    </row>
    <row r="25" spans="1:11" x14ac:dyDescent="0.2">
      <c r="A25" s="171"/>
      <c r="B25" s="171" t="str">
        <f>連結実質赤字比率に係る赤字・黒字の構成分析!F$33</f>
        <v>H30</v>
      </c>
      <c r="C25" s="171"/>
      <c r="D25" s="171" t="str">
        <f>連結実質赤字比率に係る赤字・黒字の構成分析!G$33</f>
        <v>R01</v>
      </c>
      <c r="E25" s="171"/>
      <c r="F25" s="171" t="str">
        <f>連結実質赤字比率に係る赤字・黒字の構成分析!H$33</f>
        <v>R02</v>
      </c>
      <c r="G25" s="171"/>
      <c r="H25" s="171" t="str">
        <f>連結実質赤字比率に係る赤字・黒字の構成分析!I$33</f>
        <v>R03</v>
      </c>
      <c r="I25" s="171"/>
      <c r="J25" s="171" t="str">
        <f>連結実質赤字比率に係る赤字・黒字の構成分析!J$33</f>
        <v>R04</v>
      </c>
      <c r="K25" s="171"/>
    </row>
    <row r="26" spans="1:11" x14ac:dyDescent="0.2">
      <c r="A26" s="171"/>
      <c r="B26" s="171" t="s">
        <v>60</v>
      </c>
      <c r="C26" s="171" t="s">
        <v>61</v>
      </c>
      <c r="D26" s="171" t="s">
        <v>60</v>
      </c>
      <c r="E26" s="171" t="s">
        <v>61</v>
      </c>
      <c r="F26" s="171" t="s">
        <v>60</v>
      </c>
      <c r="G26" s="171" t="s">
        <v>61</v>
      </c>
      <c r="H26" s="171" t="s">
        <v>60</v>
      </c>
      <c r="I26" s="171" t="s">
        <v>61</v>
      </c>
      <c r="J26" s="171" t="s">
        <v>60</v>
      </c>
      <c r="K26" s="171" t="s">
        <v>61</v>
      </c>
    </row>
    <row r="27" spans="1:11" x14ac:dyDescent="0.2">
      <c r="A27" s="171" t="str">
        <f>IF(連結実質赤字比率に係る赤字・黒字の構成分析!C$43="",NA(),連結実質赤字比率に係る赤字・黒字の構成分析!C$43)</f>
        <v>その他会計（黒字）</v>
      </c>
      <c r="B27" s="171" t="e">
        <f>IF(ROUND(VALUE(SUBSTITUTE(連結実質赤字比率に係る赤字・黒字の構成分析!F$43,"▲", "-")), 2) &lt; 0, ABS(ROUND(VALUE(SUBSTITUTE(連結実質赤字比率に係る赤字・黒字の構成分析!F$43,"▲", "-")), 2)), NA())</f>
        <v>#VALUE!</v>
      </c>
      <c r="C27" s="171" t="e">
        <f>IF(ROUND(VALUE(SUBSTITUTE(連結実質赤字比率に係る赤字・黒字の構成分析!F$43,"▲", "-")), 2) &gt;= 0, ABS(ROUND(VALUE(SUBSTITUTE(連結実質赤字比率に係る赤字・黒字の構成分析!F$43,"▲", "-")), 2)), NA())</f>
        <v>#VALUE!</v>
      </c>
      <c r="D27" s="171" t="e">
        <f>IF(ROUND(VALUE(SUBSTITUTE(連結実質赤字比率に係る赤字・黒字の構成分析!G$43,"▲", "-")), 2) &lt; 0, ABS(ROUND(VALUE(SUBSTITUTE(連結実質赤字比率に係る赤字・黒字の構成分析!G$43,"▲", "-")), 2)), NA())</f>
        <v>#VALUE!</v>
      </c>
      <c r="E27" s="171" t="e">
        <f>IF(ROUND(VALUE(SUBSTITUTE(連結実質赤字比率に係る赤字・黒字の構成分析!G$43,"▲", "-")), 2) &gt;= 0, ABS(ROUND(VALUE(SUBSTITUTE(連結実質赤字比率に係る赤字・黒字の構成分析!G$43,"▲", "-")), 2)), NA())</f>
        <v>#VALUE!</v>
      </c>
      <c r="F27" s="171" t="e">
        <f>IF(ROUND(VALUE(SUBSTITUTE(連結実質赤字比率に係る赤字・黒字の構成分析!H$43,"▲", "-")), 2) &lt; 0, ABS(ROUND(VALUE(SUBSTITUTE(連結実質赤字比率に係る赤字・黒字の構成分析!H$43,"▲", "-")), 2)), NA())</f>
        <v>#VALUE!</v>
      </c>
      <c r="G27" s="171" t="e">
        <f>IF(ROUND(VALUE(SUBSTITUTE(連結実質赤字比率に係る赤字・黒字の構成分析!H$43,"▲", "-")), 2) &gt;= 0, ABS(ROUND(VALUE(SUBSTITUTE(連結実質赤字比率に係る赤字・黒字の構成分析!H$43,"▲", "-")), 2)), NA())</f>
        <v>#VALUE!</v>
      </c>
      <c r="H27" s="171" t="e">
        <f>IF(ROUND(VALUE(SUBSTITUTE(連結実質赤字比率に係る赤字・黒字の構成分析!I$43,"▲", "-")), 2) &lt; 0, ABS(ROUND(VALUE(SUBSTITUTE(連結実質赤字比率に係る赤字・黒字の構成分析!I$43,"▲", "-")), 2)), NA())</f>
        <v>#VALUE!</v>
      </c>
      <c r="I27" s="171" t="e">
        <f>IF(ROUND(VALUE(SUBSTITUTE(連結実質赤字比率に係る赤字・黒字の構成分析!I$43,"▲", "-")), 2) &gt;= 0, ABS(ROUND(VALUE(SUBSTITUTE(連結実質赤字比率に係る赤字・黒字の構成分析!I$43,"▲", "-")), 2)), NA())</f>
        <v>#VALUE!</v>
      </c>
      <c r="J27" s="171" t="e">
        <f>IF(ROUND(VALUE(SUBSTITUTE(連結実質赤字比率に係る赤字・黒字の構成分析!J$43,"▲", "-")), 2) &lt; 0, ABS(ROUND(VALUE(SUBSTITUTE(連結実質赤字比率に係る赤字・黒字の構成分析!J$43,"▲", "-")), 2)), NA())</f>
        <v>#VALUE!</v>
      </c>
      <c r="K27" s="171" t="e">
        <f>IF(ROUND(VALUE(SUBSTITUTE(連結実質赤字比率に係る赤字・黒字の構成分析!J$43,"▲", "-")), 2) &gt;= 0, ABS(ROUND(VALUE(SUBSTITUTE(連結実質赤字比率に係る赤字・黒字の構成分析!J$43,"▲", "-")), 2)), NA())</f>
        <v>#VALUE!</v>
      </c>
    </row>
    <row r="28" spans="1:11" x14ac:dyDescent="0.2">
      <c r="A28" s="171" t="str">
        <f>IF(連結実質赤字比率に係る赤字・黒字の構成分析!C$42="",NA(),連結実質赤字比率に係る赤字・黒字の構成分析!C$42)</f>
        <v>その他会計（赤字）</v>
      </c>
      <c r="B28" s="171" t="e">
        <f>IF(ROUND(VALUE(SUBSTITUTE(連結実質赤字比率に係る赤字・黒字の構成分析!F$42,"▲", "-")), 2) &lt; 0, ABS(ROUND(VALUE(SUBSTITUTE(連結実質赤字比率に係る赤字・黒字の構成分析!F$42,"▲", "-")), 2)), NA())</f>
        <v>#VALUE!</v>
      </c>
      <c r="C28" s="171" t="e">
        <f>IF(ROUND(VALUE(SUBSTITUTE(連結実質赤字比率に係る赤字・黒字の構成分析!F$42,"▲", "-")), 2) &gt;= 0, ABS(ROUND(VALUE(SUBSTITUTE(連結実質赤字比率に係る赤字・黒字の構成分析!F$42,"▲", "-")), 2)), NA())</f>
        <v>#VALUE!</v>
      </c>
      <c r="D28" s="171" t="e">
        <f>IF(ROUND(VALUE(SUBSTITUTE(連結実質赤字比率に係る赤字・黒字の構成分析!G$42,"▲", "-")), 2) &lt; 0, ABS(ROUND(VALUE(SUBSTITUTE(連結実質赤字比率に係る赤字・黒字の構成分析!G$42,"▲", "-")), 2)), NA())</f>
        <v>#VALUE!</v>
      </c>
      <c r="E28" s="171" t="e">
        <f>IF(ROUND(VALUE(SUBSTITUTE(連結実質赤字比率に係る赤字・黒字の構成分析!G$42,"▲", "-")), 2) &gt;= 0, ABS(ROUND(VALUE(SUBSTITUTE(連結実質赤字比率に係る赤字・黒字の構成分析!G$42,"▲", "-")), 2)), NA())</f>
        <v>#VALUE!</v>
      </c>
      <c r="F28" s="171" t="e">
        <f>IF(ROUND(VALUE(SUBSTITUTE(連結実質赤字比率に係る赤字・黒字の構成分析!H$42,"▲", "-")), 2) &lt; 0, ABS(ROUND(VALUE(SUBSTITUTE(連結実質赤字比率に係る赤字・黒字の構成分析!H$42,"▲", "-")), 2)), NA())</f>
        <v>#VALUE!</v>
      </c>
      <c r="G28" s="171" t="e">
        <f>IF(ROUND(VALUE(SUBSTITUTE(連結実質赤字比率に係る赤字・黒字の構成分析!H$42,"▲", "-")), 2) &gt;= 0, ABS(ROUND(VALUE(SUBSTITUTE(連結実質赤字比率に係る赤字・黒字の構成分析!H$42,"▲", "-")), 2)), NA())</f>
        <v>#VALUE!</v>
      </c>
      <c r="H28" s="171" t="e">
        <f>IF(ROUND(VALUE(SUBSTITUTE(連結実質赤字比率に係る赤字・黒字の構成分析!I$42,"▲", "-")), 2) &lt; 0, ABS(ROUND(VALUE(SUBSTITUTE(連結実質赤字比率に係る赤字・黒字の構成分析!I$42,"▲", "-")), 2)), NA())</f>
        <v>#VALUE!</v>
      </c>
      <c r="I28" s="171" t="e">
        <f>IF(ROUND(VALUE(SUBSTITUTE(連結実質赤字比率に係る赤字・黒字の構成分析!I$42,"▲", "-")), 2) &gt;= 0, ABS(ROUND(VALUE(SUBSTITUTE(連結実質赤字比率に係る赤字・黒字の構成分析!I$42,"▲", "-")), 2)), NA())</f>
        <v>#VALUE!</v>
      </c>
      <c r="J28" s="171" t="e">
        <f>IF(ROUND(VALUE(SUBSTITUTE(連結実質赤字比率に係る赤字・黒字の構成分析!J$42,"▲", "-")), 2) &lt; 0, ABS(ROUND(VALUE(SUBSTITUTE(連結実質赤字比率に係る赤字・黒字の構成分析!J$42,"▲", "-")), 2)), NA())</f>
        <v>#VALUE!</v>
      </c>
      <c r="K28" s="171" t="e">
        <f>IF(ROUND(VALUE(SUBSTITUTE(連結実質赤字比率に係る赤字・黒字の構成分析!J$42,"▲", "-")), 2) &gt;= 0, ABS(ROUND(VALUE(SUBSTITUTE(連結実質赤字比率に係る赤字・黒字の構成分析!J$42,"▲", "-")), 2)), NA())</f>
        <v>#VALUE!</v>
      </c>
    </row>
    <row r="29" spans="1:11" x14ac:dyDescent="0.2">
      <c r="A29" s="171" t="e">
        <f>IF(連結実質赤字比率に係る赤字・黒字の構成分析!C$41="",NA(),連結実質赤字比率に係る赤字・黒字の構成分析!C$41)</f>
        <v>#N/A</v>
      </c>
      <c r="B29" s="171" t="e">
        <f>IF(ROUND(VALUE(SUBSTITUTE(連結実質赤字比率に係る赤字・黒字の構成分析!F$41,"▲", "-")), 2) &lt; 0, ABS(ROUND(VALUE(SUBSTITUTE(連結実質赤字比率に係る赤字・黒字の構成分析!F$41,"▲", "-")), 2)), NA())</f>
        <v>#VALUE!</v>
      </c>
      <c r="C29" s="171" t="e">
        <f>IF(ROUND(VALUE(SUBSTITUTE(連結実質赤字比率に係る赤字・黒字の構成分析!F$41,"▲", "-")), 2) &gt;= 0, ABS(ROUND(VALUE(SUBSTITUTE(連結実質赤字比率に係る赤字・黒字の構成分析!F$41,"▲", "-")), 2)), NA())</f>
        <v>#VALUE!</v>
      </c>
      <c r="D29" s="171" t="e">
        <f>IF(ROUND(VALUE(SUBSTITUTE(連結実質赤字比率に係る赤字・黒字の構成分析!G$41,"▲", "-")), 2) &lt; 0, ABS(ROUND(VALUE(SUBSTITUTE(連結実質赤字比率に係る赤字・黒字の構成分析!G$41,"▲", "-")), 2)), NA())</f>
        <v>#VALUE!</v>
      </c>
      <c r="E29" s="171" t="e">
        <f>IF(ROUND(VALUE(SUBSTITUTE(連結実質赤字比率に係る赤字・黒字の構成分析!G$41,"▲", "-")), 2) &gt;= 0, ABS(ROUND(VALUE(SUBSTITUTE(連結実質赤字比率に係る赤字・黒字の構成分析!G$41,"▲", "-")), 2)), NA())</f>
        <v>#VALUE!</v>
      </c>
      <c r="F29" s="171" t="e">
        <f>IF(ROUND(VALUE(SUBSTITUTE(連結実質赤字比率に係る赤字・黒字の構成分析!H$41,"▲", "-")), 2) &lt; 0, ABS(ROUND(VALUE(SUBSTITUTE(連結実質赤字比率に係る赤字・黒字の構成分析!H$41,"▲", "-")), 2)), NA())</f>
        <v>#VALUE!</v>
      </c>
      <c r="G29" s="171" t="e">
        <f>IF(ROUND(VALUE(SUBSTITUTE(連結実質赤字比率に係る赤字・黒字の構成分析!H$41,"▲", "-")), 2) &gt;= 0, ABS(ROUND(VALUE(SUBSTITUTE(連結実質赤字比率に係る赤字・黒字の構成分析!H$41,"▲", "-")), 2)), NA())</f>
        <v>#VALUE!</v>
      </c>
      <c r="H29" s="171" t="e">
        <f>IF(ROUND(VALUE(SUBSTITUTE(連結実質赤字比率に係る赤字・黒字の構成分析!I$41,"▲", "-")), 2) &lt; 0, ABS(ROUND(VALUE(SUBSTITUTE(連結実質赤字比率に係る赤字・黒字の構成分析!I$41,"▲", "-")), 2)), NA())</f>
        <v>#VALUE!</v>
      </c>
      <c r="I29" s="171" t="e">
        <f>IF(ROUND(VALUE(SUBSTITUTE(連結実質赤字比率に係る赤字・黒字の構成分析!I$41,"▲", "-")), 2) &gt;= 0, ABS(ROUND(VALUE(SUBSTITUTE(連結実質赤字比率に係る赤字・黒字の構成分析!I$41,"▲", "-")), 2)), NA())</f>
        <v>#VALUE!</v>
      </c>
      <c r="J29" s="171" t="e">
        <f>IF(ROUND(VALUE(SUBSTITUTE(連結実質赤字比率に係る赤字・黒字の構成分析!J$41,"▲", "-")), 2) &lt; 0, ABS(ROUND(VALUE(SUBSTITUTE(連結実質赤字比率に係る赤字・黒字の構成分析!J$41,"▲", "-")), 2)), NA())</f>
        <v>#VALUE!</v>
      </c>
      <c r="K29" s="171" t="e">
        <f>IF(ROUND(VALUE(SUBSTITUTE(連結実質赤字比率に係る赤字・黒字の構成分析!J$41,"▲", "-")), 2) &gt;= 0, ABS(ROUND(VALUE(SUBSTITUTE(連結実質赤字比率に係る赤字・黒字の構成分析!J$41,"▲", "-")), 2)), NA())</f>
        <v>#VALUE!</v>
      </c>
    </row>
    <row r="30" spans="1:11" x14ac:dyDescent="0.2">
      <c r="A30" s="171" t="e">
        <f>IF(連結実質赤字比率に係る赤字・黒字の構成分析!C$40="",NA(),連結実質赤字比率に係る赤字・黒字の構成分析!C$40)</f>
        <v>#N/A</v>
      </c>
      <c r="B30" s="171" t="e">
        <f>IF(ROUND(VALUE(SUBSTITUTE(連結実質赤字比率に係る赤字・黒字の構成分析!F$40,"▲", "-")), 2) &lt; 0, ABS(ROUND(VALUE(SUBSTITUTE(連結実質赤字比率に係る赤字・黒字の構成分析!F$40,"▲", "-")), 2)), NA())</f>
        <v>#VALUE!</v>
      </c>
      <c r="C30" s="171" t="e">
        <f>IF(ROUND(VALUE(SUBSTITUTE(連結実質赤字比率に係る赤字・黒字の構成分析!F$40,"▲", "-")), 2) &gt;= 0, ABS(ROUND(VALUE(SUBSTITUTE(連結実質赤字比率に係る赤字・黒字の構成分析!F$40,"▲", "-")), 2)), NA())</f>
        <v>#VALUE!</v>
      </c>
      <c r="D30" s="171" t="e">
        <f>IF(ROUND(VALUE(SUBSTITUTE(連結実質赤字比率に係る赤字・黒字の構成分析!G$40,"▲", "-")), 2) &lt; 0, ABS(ROUND(VALUE(SUBSTITUTE(連結実質赤字比率に係る赤字・黒字の構成分析!G$40,"▲", "-")), 2)), NA())</f>
        <v>#VALUE!</v>
      </c>
      <c r="E30" s="171" t="e">
        <f>IF(ROUND(VALUE(SUBSTITUTE(連結実質赤字比率に係る赤字・黒字の構成分析!G$40,"▲", "-")), 2) &gt;= 0, ABS(ROUND(VALUE(SUBSTITUTE(連結実質赤字比率に係る赤字・黒字の構成分析!G$40,"▲", "-")), 2)), NA())</f>
        <v>#VALUE!</v>
      </c>
      <c r="F30" s="171" t="e">
        <f>IF(ROUND(VALUE(SUBSTITUTE(連結実質赤字比率に係る赤字・黒字の構成分析!H$40,"▲", "-")), 2) &lt; 0, ABS(ROUND(VALUE(SUBSTITUTE(連結実質赤字比率に係る赤字・黒字の構成分析!H$40,"▲", "-")), 2)), NA())</f>
        <v>#VALUE!</v>
      </c>
      <c r="G30" s="171" t="e">
        <f>IF(ROUND(VALUE(SUBSTITUTE(連結実質赤字比率に係る赤字・黒字の構成分析!H$40,"▲", "-")), 2) &gt;= 0, ABS(ROUND(VALUE(SUBSTITUTE(連結実質赤字比率に係る赤字・黒字の構成分析!H$40,"▲", "-")), 2)), NA())</f>
        <v>#VALUE!</v>
      </c>
      <c r="H30" s="171" t="e">
        <f>IF(ROUND(VALUE(SUBSTITUTE(連結実質赤字比率に係る赤字・黒字の構成分析!I$40,"▲", "-")), 2) &lt; 0, ABS(ROUND(VALUE(SUBSTITUTE(連結実質赤字比率に係る赤字・黒字の構成分析!I$40,"▲", "-")), 2)), NA())</f>
        <v>#VALUE!</v>
      </c>
      <c r="I30" s="171" t="e">
        <f>IF(ROUND(VALUE(SUBSTITUTE(連結実質赤字比率に係る赤字・黒字の構成分析!I$40,"▲", "-")), 2) &gt;= 0, ABS(ROUND(VALUE(SUBSTITUTE(連結実質赤字比率に係る赤字・黒字の構成分析!I$40,"▲", "-")), 2)), NA())</f>
        <v>#VALUE!</v>
      </c>
      <c r="J30" s="171" t="e">
        <f>IF(ROUND(VALUE(SUBSTITUTE(連結実質赤字比率に係る赤字・黒字の構成分析!J$40,"▲", "-")), 2) &lt; 0, ABS(ROUND(VALUE(SUBSTITUTE(連結実質赤字比率に係る赤字・黒字の構成分析!J$40,"▲", "-")), 2)), NA())</f>
        <v>#VALUE!</v>
      </c>
      <c r="K30" s="171" t="e">
        <f>IF(ROUND(VALUE(SUBSTITUTE(連結実質赤字比率に係る赤字・黒字の構成分析!J$40,"▲", "-")), 2) &gt;= 0, ABS(ROUND(VALUE(SUBSTITUTE(連結実質赤字比率に係る赤字・黒字の構成分析!J$40,"▲", "-")), 2)), NA())</f>
        <v>#VALUE!</v>
      </c>
    </row>
    <row r="31" spans="1:11" x14ac:dyDescent="0.2">
      <c r="A31" s="171" t="str">
        <f>IF(連結実質赤字比率に係る赤字・黒字の構成分析!C$39="",NA(),連結実質赤字比率に係る赤字・黒字の構成分析!C$39)</f>
        <v>後期高齢者医療特別会計</v>
      </c>
      <c r="B31" s="171" t="e">
        <f>IF(ROUND(VALUE(SUBSTITUTE(連結実質赤字比率に係る赤字・黒字の構成分析!F$39,"▲", "-")), 2) &lt; 0, ABS(ROUND(VALUE(SUBSTITUTE(連結実質赤字比率に係る赤字・黒字の構成分析!F$39,"▲", "-")), 2)), NA())</f>
        <v>#N/A</v>
      </c>
      <c r="C31" s="171">
        <f>IF(ROUND(VALUE(SUBSTITUTE(連結実質赤字比率に係る赤字・黒字の構成分析!F$39,"▲", "-")), 2) &gt;= 0, ABS(ROUND(VALUE(SUBSTITUTE(連結実質赤字比率に係る赤字・黒字の構成分析!F$39,"▲", "-")), 2)), NA())</f>
        <v>0.02</v>
      </c>
      <c r="D31" s="171" t="e">
        <f>IF(ROUND(VALUE(SUBSTITUTE(連結実質赤字比率に係る赤字・黒字の構成分析!G$39,"▲", "-")), 2) &lt; 0, ABS(ROUND(VALUE(SUBSTITUTE(連結実質赤字比率に係る赤字・黒字の構成分析!G$39,"▲", "-")), 2)), NA())</f>
        <v>#N/A</v>
      </c>
      <c r="E31" s="171">
        <f>IF(ROUND(VALUE(SUBSTITUTE(連結実質赤字比率に係る赤字・黒字の構成分析!G$39,"▲", "-")), 2) &gt;= 0, ABS(ROUND(VALUE(SUBSTITUTE(連結実質赤字比率に係る赤字・黒字の構成分析!G$39,"▲", "-")), 2)), NA())</f>
        <v>0.04</v>
      </c>
      <c r="F31" s="171" t="e">
        <f>IF(ROUND(VALUE(SUBSTITUTE(連結実質赤字比率に係る赤字・黒字の構成分析!H$39,"▲", "-")), 2) &lt; 0, ABS(ROUND(VALUE(SUBSTITUTE(連結実質赤字比率に係る赤字・黒字の構成分析!H$39,"▲", "-")), 2)), NA())</f>
        <v>#N/A</v>
      </c>
      <c r="G31" s="171">
        <f>IF(ROUND(VALUE(SUBSTITUTE(連結実質赤字比率に係る赤字・黒字の構成分析!H$39,"▲", "-")), 2) &gt;= 0, ABS(ROUND(VALUE(SUBSTITUTE(連結実質赤字比率に係る赤字・黒字の構成分析!H$39,"▲", "-")), 2)), NA())</f>
        <v>0.03</v>
      </c>
      <c r="H31" s="171" t="e">
        <f>IF(ROUND(VALUE(SUBSTITUTE(連結実質赤字比率に係る赤字・黒字の構成分析!I$39,"▲", "-")), 2) &lt; 0, ABS(ROUND(VALUE(SUBSTITUTE(連結実質赤字比率に係る赤字・黒字の構成分析!I$39,"▲", "-")), 2)), NA())</f>
        <v>#N/A</v>
      </c>
      <c r="I31" s="171">
        <f>IF(ROUND(VALUE(SUBSTITUTE(連結実質赤字比率に係る赤字・黒字の構成分析!I$39,"▲", "-")), 2) &gt;= 0, ABS(ROUND(VALUE(SUBSTITUTE(連結実質赤字比率に係る赤字・黒字の構成分析!I$39,"▲", "-")), 2)), NA())</f>
        <v>0.01</v>
      </c>
      <c r="J31" s="171" t="e">
        <f>IF(ROUND(VALUE(SUBSTITUTE(連結実質赤字比率に係る赤字・黒字の構成分析!J$39,"▲", "-")), 2) &lt; 0, ABS(ROUND(VALUE(SUBSTITUTE(連結実質赤字比率に係る赤字・黒字の構成分析!J$39,"▲", "-")), 2)), NA())</f>
        <v>#N/A</v>
      </c>
      <c r="K31" s="171">
        <f>IF(ROUND(VALUE(SUBSTITUTE(連結実質赤字比率に係る赤字・黒字の構成分析!J$39,"▲", "-")), 2) &gt;= 0, ABS(ROUND(VALUE(SUBSTITUTE(連結実質赤字比率に係る赤字・黒字の構成分析!J$39,"▲", "-")), 2)), NA())</f>
        <v>0.01</v>
      </c>
    </row>
    <row r="32" spans="1:11" x14ac:dyDescent="0.2">
      <c r="A32" s="171" t="str">
        <f>IF(連結実質赤字比率に係る赤字・黒字の構成分析!C$38="",NA(),連結実質赤字比率に係る赤字・黒字の構成分析!C$38)</f>
        <v>農業集落排水特別会計</v>
      </c>
      <c r="B32" s="171" t="e">
        <f>IF(ROUND(VALUE(SUBSTITUTE(連結実質赤字比率に係る赤字・黒字の構成分析!F$38,"▲", "-")), 2) &lt; 0, ABS(ROUND(VALUE(SUBSTITUTE(連結実質赤字比率に係る赤字・黒字の構成分析!F$38,"▲", "-")), 2)), NA())</f>
        <v>#N/A</v>
      </c>
      <c r="C32" s="171">
        <f>IF(ROUND(VALUE(SUBSTITUTE(連結実質赤字比率に係る赤字・黒字の構成分析!F$38,"▲", "-")), 2) &gt;= 0, ABS(ROUND(VALUE(SUBSTITUTE(連結実質赤字比率に係る赤字・黒字の構成分析!F$38,"▲", "-")), 2)), NA())</f>
        <v>0.04</v>
      </c>
      <c r="D32" s="171" t="e">
        <f>IF(ROUND(VALUE(SUBSTITUTE(連結実質赤字比率に係る赤字・黒字の構成分析!G$38,"▲", "-")), 2) &lt; 0, ABS(ROUND(VALUE(SUBSTITUTE(連結実質赤字比率に係る赤字・黒字の構成分析!G$38,"▲", "-")), 2)), NA())</f>
        <v>#N/A</v>
      </c>
      <c r="E32" s="171">
        <f>IF(ROUND(VALUE(SUBSTITUTE(連結実質赤字比率に係る赤字・黒字の構成分析!G$38,"▲", "-")), 2) &gt;= 0, ABS(ROUND(VALUE(SUBSTITUTE(連結実質赤字比率に係る赤字・黒字の構成分析!G$38,"▲", "-")), 2)), NA())</f>
        <v>0.03</v>
      </c>
      <c r="F32" s="171" t="e">
        <f>IF(ROUND(VALUE(SUBSTITUTE(連結実質赤字比率に係る赤字・黒字の構成分析!H$38,"▲", "-")), 2) &lt; 0, ABS(ROUND(VALUE(SUBSTITUTE(連結実質赤字比率に係る赤字・黒字の構成分析!H$38,"▲", "-")), 2)), NA())</f>
        <v>#N/A</v>
      </c>
      <c r="G32" s="171">
        <f>IF(ROUND(VALUE(SUBSTITUTE(連結実質赤字比率に係る赤字・黒字の構成分析!H$38,"▲", "-")), 2) &gt;= 0, ABS(ROUND(VALUE(SUBSTITUTE(連結実質赤字比率に係る赤字・黒字の構成分析!H$38,"▲", "-")), 2)), NA())</f>
        <v>0.02</v>
      </c>
      <c r="H32" s="171" t="e">
        <f>IF(ROUND(VALUE(SUBSTITUTE(連結実質赤字比率に係る赤字・黒字の構成分析!I$38,"▲", "-")), 2) &lt; 0, ABS(ROUND(VALUE(SUBSTITUTE(連結実質赤字比率に係る赤字・黒字の構成分析!I$38,"▲", "-")), 2)), NA())</f>
        <v>#N/A</v>
      </c>
      <c r="I32" s="171">
        <f>IF(ROUND(VALUE(SUBSTITUTE(連結実質赤字比率に係る赤字・黒字の構成分析!I$38,"▲", "-")), 2) &gt;= 0, ABS(ROUND(VALUE(SUBSTITUTE(連結実質赤字比率に係る赤字・黒字の構成分析!I$38,"▲", "-")), 2)), NA())</f>
        <v>0.02</v>
      </c>
      <c r="J32" s="171" t="e">
        <f>IF(ROUND(VALUE(SUBSTITUTE(連結実質赤字比率に係る赤字・黒字の構成分析!J$38,"▲", "-")), 2) &lt; 0, ABS(ROUND(VALUE(SUBSTITUTE(連結実質赤字比率に係る赤字・黒字の構成分析!J$38,"▲", "-")), 2)), NA())</f>
        <v>#N/A</v>
      </c>
      <c r="K32" s="171">
        <f>IF(ROUND(VALUE(SUBSTITUTE(連結実質赤字比率に係る赤字・黒字の構成分析!J$38,"▲", "-")), 2) &gt;= 0, ABS(ROUND(VALUE(SUBSTITUTE(連結実質赤字比率に係る赤字・黒字の構成分析!J$38,"▲", "-")), 2)), NA())</f>
        <v>0.02</v>
      </c>
    </row>
    <row r="33" spans="1:16" x14ac:dyDescent="0.2">
      <c r="A33" s="171" t="str">
        <f>IF(連結実質赤字比率に係る赤字・黒字の構成分析!C$37="",NA(),連結実質赤字比率に係る赤字・黒字の構成分析!C$37)</f>
        <v>公共下水道事業特別会計</v>
      </c>
      <c r="B33" s="171" t="e">
        <f>IF(ROUND(VALUE(SUBSTITUTE(連結実質赤字比率に係る赤字・黒字の構成分析!F$37,"▲", "-")), 2) &lt; 0, ABS(ROUND(VALUE(SUBSTITUTE(連結実質赤字比率に係る赤字・黒字の構成分析!F$37,"▲", "-")), 2)), NA())</f>
        <v>#N/A</v>
      </c>
      <c r="C33" s="171">
        <f>IF(ROUND(VALUE(SUBSTITUTE(連結実質赤字比率に係る赤字・黒字の構成分析!F$37,"▲", "-")), 2) &gt;= 0, ABS(ROUND(VALUE(SUBSTITUTE(連結実質赤字比率に係る赤字・黒字の構成分析!F$37,"▲", "-")), 2)), NA())</f>
        <v>0.4</v>
      </c>
      <c r="D33" s="171" t="e">
        <f>IF(ROUND(VALUE(SUBSTITUTE(連結実質赤字比率に係る赤字・黒字の構成分析!G$37,"▲", "-")), 2) &lt; 0, ABS(ROUND(VALUE(SUBSTITUTE(連結実質赤字比率に係る赤字・黒字の構成分析!G$37,"▲", "-")), 2)), NA())</f>
        <v>#N/A</v>
      </c>
      <c r="E33" s="171">
        <f>IF(ROUND(VALUE(SUBSTITUTE(連結実質赤字比率に係る赤字・黒字の構成分析!G$37,"▲", "-")), 2) &gt;= 0, ABS(ROUND(VALUE(SUBSTITUTE(連結実質赤字比率に係る赤字・黒字の構成分析!G$37,"▲", "-")), 2)), NA())</f>
        <v>0.34</v>
      </c>
      <c r="F33" s="171" t="e">
        <f>IF(ROUND(VALUE(SUBSTITUTE(連結実質赤字比率に係る赤字・黒字の構成分析!H$37,"▲", "-")), 2) &lt; 0, ABS(ROUND(VALUE(SUBSTITUTE(連結実質赤字比率に係る赤字・黒字の構成分析!H$37,"▲", "-")), 2)), NA())</f>
        <v>#N/A</v>
      </c>
      <c r="G33" s="171">
        <f>IF(ROUND(VALUE(SUBSTITUTE(連結実質赤字比率に係る赤字・黒字の構成分析!H$37,"▲", "-")), 2) &gt;= 0, ABS(ROUND(VALUE(SUBSTITUTE(連結実質赤字比率に係る赤字・黒字の構成分析!H$37,"▲", "-")), 2)), NA())</f>
        <v>0.22</v>
      </c>
      <c r="H33" s="171" t="e">
        <f>IF(ROUND(VALUE(SUBSTITUTE(連結実質赤字比率に係る赤字・黒字の構成分析!I$37,"▲", "-")), 2) &lt; 0, ABS(ROUND(VALUE(SUBSTITUTE(連結実質赤字比率に係る赤字・黒字の構成分析!I$37,"▲", "-")), 2)), NA())</f>
        <v>#N/A</v>
      </c>
      <c r="I33" s="171">
        <f>IF(ROUND(VALUE(SUBSTITUTE(連結実質赤字比率に係る赤字・黒字の構成分析!I$37,"▲", "-")), 2) &gt;= 0, ABS(ROUND(VALUE(SUBSTITUTE(連結実質赤字比率に係る赤字・黒字の構成分析!I$37,"▲", "-")), 2)), NA())</f>
        <v>0.41</v>
      </c>
      <c r="J33" s="171" t="e">
        <f>IF(ROUND(VALUE(SUBSTITUTE(連結実質赤字比率に係る赤字・黒字の構成分析!J$37,"▲", "-")), 2) &lt; 0, ABS(ROUND(VALUE(SUBSTITUTE(連結実質赤字比率に係る赤字・黒字の構成分析!J$37,"▲", "-")), 2)), NA())</f>
        <v>#N/A</v>
      </c>
      <c r="K33" s="171">
        <f>IF(ROUND(VALUE(SUBSTITUTE(連結実質赤字比率に係る赤字・黒字の構成分析!J$37,"▲", "-")), 2) &gt;= 0, ABS(ROUND(VALUE(SUBSTITUTE(連結実質赤字比率に係る赤字・黒字の構成分析!J$37,"▲", "-")), 2)), NA())</f>
        <v>0.33</v>
      </c>
    </row>
    <row r="34" spans="1:16" x14ac:dyDescent="0.2">
      <c r="A34" s="171" t="str">
        <f>IF(連結実質赤字比率に係る赤字・黒字の構成分析!C$36="",NA(),連結実質赤字比率に係る赤字・黒字の構成分析!C$36)</f>
        <v>国民健康保険特別会計</v>
      </c>
      <c r="B34" s="171" t="e">
        <f>IF(ROUND(VALUE(SUBSTITUTE(連結実質赤字比率に係る赤字・黒字の構成分析!F$36,"▲", "-")), 2) &lt; 0, ABS(ROUND(VALUE(SUBSTITUTE(連結実質赤字比率に係る赤字・黒字の構成分析!F$36,"▲", "-")), 2)), NA())</f>
        <v>#N/A</v>
      </c>
      <c r="C34" s="171">
        <f>IF(ROUND(VALUE(SUBSTITUTE(連結実質赤字比率に係る赤字・黒字の構成分析!F$36,"▲", "-")), 2) &gt;= 0, ABS(ROUND(VALUE(SUBSTITUTE(連結実質赤字比率に係る赤字・黒字の構成分析!F$36,"▲", "-")), 2)), NA())</f>
        <v>0.5</v>
      </c>
      <c r="D34" s="171" t="e">
        <f>IF(ROUND(VALUE(SUBSTITUTE(連結実質赤字比率に係る赤字・黒字の構成分析!G$36,"▲", "-")), 2) &lt; 0, ABS(ROUND(VALUE(SUBSTITUTE(連結実質赤字比率に係る赤字・黒字の構成分析!G$36,"▲", "-")), 2)), NA())</f>
        <v>#N/A</v>
      </c>
      <c r="E34" s="171">
        <f>IF(ROUND(VALUE(SUBSTITUTE(連結実質赤字比率に係る赤字・黒字の構成分析!G$36,"▲", "-")), 2) &gt;= 0, ABS(ROUND(VALUE(SUBSTITUTE(連結実質赤字比率に係る赤字・黒字の構成分析!G$36,"▲", "-")), 2)), NA())</f>
        <v>0.77</v>
      </c>
      <c r="F34" s="171" t="e">
        <f>IF(ROUND(VALUE(SUBSTITUTE(連結実質赤字比率に係る赤字・黒字の構成分析!H$36,"▲", "-")), 2) &lt; 0, ABS(ROUND(VALUE(SUBSTITUTE(連結実質赤字比率に係る赤字・黒字の構成分析!H$36,"▲", "-")), 2)), NA())</f>
        <v>#N/A</v>
      </c>
      <c r="G34" s="171">
        <f>IF(ROUND(VALUE(SUBSTITUTE(連結実質赤字比率に係る赤字・黒字の構成分析!H$36,"▲", "-")), 2) &gt;= 0, ABS(ROUND(VALUE(SUBSTITUTE(連結実質赤字比率に係る赤字・黒字の構成分析!H$36,"▲", "-")), 2)), NA())</f>
        <v>0.96</v>
      </c>
      <c r="H34" s="171" t="e">
        <f>IF(ROUND(VALUE(SUBSTITUTE(連結実質赤字比率に係る赤字・黒字の構成分析!I$36,"▲", "-")), 2) &lt; 0, ABS(ROUND(VALUE(SUBSTITUTE(連結実質赤字比率に係る赤字・黒字の構成分析!I$36,"▲", "-")), 2)), NA())</f>
        <v>#N/A</v>
      </c>
      <c r="I34" s="171">
        <f>IF(ROUND(VALUE(SUBSTITUTE(連結実質赤字比率に係る赤字・黒字の構成分析!I$36,"▲", "-")), 2) &gt;= 0, ABS(ROUND(VALUE(SUBSTITUTE(連結実質赤字比率に係る赤字・黒字の構成分析!I$36,"▲", "-")), 2)), NA())</f>
        <v>1</v>
      </c>
      <c r="J34" s="171" t="e">
        <f>IF(ROUND(VALUE(SUBSTITUTE(連結実質赤字比率に係る赤字・黒字の構成分析!J$36,"▲", "-")), 2) &lt; 0, ABS(ROUND(VALUE(SUBSTITUTE(連結実質赤字比率に係る赤字・黒字の構成分析!J$36,"▲", "-")), 2)), NA())</f>
        <v>#N/A</v>
      </c>
      <c r="K34" s="171">
        <f>IF(ROUND(VALUE(SUBSTITUTE(連結実質赤字比率に係る赤字・黒字の構成分析!J$36,"▲", "-")), 2) &gt;= 0, ABS(ROUND(VALUE(SUBSTITUTE(連結実質赤字比率に係る赤字・黒字の構成分析!J$36,"▲", "-")), 2)), NA())</f>
        <v>0.96</v>
      </c>
    </row>
    <row r="35" spans="1:16" x14ac:dyDescent="0.2">
      <c r="A35" s="171" t="str">
        <f>IF(連結実質赤字比率に係る赤字・黒字の構成分析!C$35="",NA(),連結実質赤字比率に係る赤字・黒字の構成分析!C$35)</f>
        <v>介護保険特別会計</v>
      </c>
      <c r="B35" s="171" t="e">
        <f>IF(ROUND(VALUE(SUBSTITUTE(連結実質赤字比率に係る赤字・黒字の構成分析!F$35,"▲", "-")), 2) &lt; 0, ABS(ROUND(VALUE(SUBSTITUTE(連結実質赤字比率に係る赤字・黒字の構成分析!F$35,"▲", "-")), 2)), NA())</f>
        <v>#N/A</v>
      </c>
      <c r="C35" s="171">
        <f>IF(ROUND(VALUE(SUBSTITUTE(連結実質赤字比率に係る赤字・黒字の構成分析!F$35,"▲", "-")), 2) &gt;= 0, ABS(ROUND(VALUE(SUBSTITUTE(連結実質赤字比率に係る赤字・黒字の構成分析!F$35,"▲", "-")), 2)), NA())</f>
        <v>1.03</v>
      </c>
      <c r="D35" s="171" t="e">
        <f>IF(ROUND(VALUE(SUBSTITUTE(連結実質赤字比率に係る赤字・黒字の構成分析!G$35,"▲", "-")), 2) &lt; 0, ABS(ROUND(VALUE(SUBSTITUTE(連結実質赤字比率に係る赤字・黒字の構成分析!G$35,"▲", "-")), 2)), NA())</f>
        <v>#N/A</v>
      </c>
      <c r="E35" s="171">
        <f>IF(ROUND(VALUE(SUBSTITUTE(連結実質赤字比率に係る赤字・黒字の構成分析!G$35,"▲", "-")), 2) &gt;= 0, ABS(ROUND(VALUE(SUBSTITUTE(連結実質赤字比率に係る赤字・黒字の構成分析!G$35,"▲", "-")), 2)), NA())</f>
        <v>0.6</v>
      </c>
      <c r="F35" s="171" t="e">
        <f>IF(ROUND(VALUE(SUBSTITUTE(連結実質赤字比率に係る赤字・黒字の構成分析!H$35,"▲", "-")), 2) &lt; 0, ABS(ROUND(VALUE(SUBSTITUTE(連結実質赤字比率に係る赤字・黒字の構成分析!H$35,"▲", "-")), 2)), NA())</f>
        <v>#N/A</v>
      </c>
      <c r="G35" s="171">
        <f>IF(ROUND(VALUE(SUBSTITUTE(連結実質赤字比率に係る赤字・黒字の構成分析!H$35,"▲", "-")), 2) &gt;= 0, ABS(ROUND(VALUE(SUBSTITUTE(連結実質赤字比率に係る赤字・黒字の構成分析!H$35,"▲", "-")), 2)), NA())</f>
        <v>0.69</v>
      </c>
      <c r="H35" s="171" t="e">
        <f>IF(ROUND(VALUE(SUBSTITUTE(連結実質赤字比率に係る赤字・黒字の構成分析!I$35,"▲", "-")), 2) &lt; 0, ABS(ROUND(VALUE(SUBSTITUTE(連結実質赤字比率に係る赤字・黒字の構成分析!I$35,"▲", "-")), 2)), NA())</f>
        <v>#N/A</v>
      </c>
      <c r="I35" s="171">
        <f>IF(ROUND(VALUE(SUBSTITUTE(連結実質赤字比率に係る赤字・黒字の構成分析!I$35,"▲", "-")), 2) &gt;= 0, ABS(ROUND(VALUE(SUBSTITUTE(連結実質赤字比率に係る赤字・黒字の構成分析!I$35,"▲", "-")), 2)), NA())</f>
        <v>0.7</v>
      </c>
      <c r="J35" s="171" t="e">
        <f>IF(ROUND(VALUE(SUBSTITUTE(連結実質赤字比率に係る赤字・黒字の構成分析!J$35,"▲", "-")), 2) &lt; 0, ABS(ROUND(VALUE(SUBSTITUTE(連結実質赤字比率に係る赤字・黒字の構成分析!J$35,"▲", "-")), 2)), NA())</f>
        <v>#N/A</v>
      </c>
      <c r="K35" s="171">
        <f>IF(ROUND(VALUE(SUBSTITUTE(連結実質赤字比率に係る赤字・黒字の構成分析!J$35,"▲", "-")), 2) &gt;= 0, ABS(ROUND(VALUE(SUBSTITUTE(連結実質赤字比率に係る赤字・黒字の構成分析!J$35,"▲", "-")), 2)), NA())</f>
        <v>2.14</v>
      </c>
    </row>
    <row r="36" spans="1:16" x14ac:dyDescent="0.2">
      <c r="A36" s="171" t="str">
        <f>IF(連結実質赤字比率に係る赤字・黒字の構成分析!C$34="",NA(),連結実質赤字比率に係る赤字・黒字の構成分析!C$34)</f>
        <v>一般会計</v>
      </c>
      <c r="B36" s="171" t="e">
        <f>IF(ROUND(VALUE(SUBSTITUTE(連結実質赤字比率に係る赤字・黒字の構成分析!F$34,"▲", "-")), 2) &lt; 0, ABS(ROUND(VALUE(SUBSTITUTE(連結実質赤字比率に係る赤字・黒字の構成分析!F$34,"▲", "-")), 2)), NA())</f>
        <v>#N/A</v>
      </c>
      <c r="C36" s="171">
        <f>IF(ROUND(VALUE(SUBSTITUTE(連結実質赤字比率に係る赤字・黒字の構成分析!F$34,"▲", "-")), 2) &gt;= 0, ABS(ROUND(VALUE(SUBSTITUTE(連結実質赤字比率に係る赤字・黒字の構成分析!F$34,"▲", "-")), 2)), NA())</f>
        <v>9.15</v>
      </c>
      <c r="D36" s="171" t="e">
        <f>IF(ROUND(VALUE(SUBSTITUTE(連結実質赤字比率に係る赤字・黒字の構成分析!G$34,"▲", "-")), 2) &lt; 0, ABS(ROUND(VALUE(SUBSTITUTE(連結実質赤字比率に係る赤字・黒字の構成分析!G$34,"▲", "-")), 2)), NA())</f>
        <v>#N/A</v>
      </c>
      <c r="E36" s="171">
        <f>IF(ROUND(VALUE(SUBSTITUTE(連結実質赤字比率に係る赤字・黒字の構成分析!G$34,"▲", "-")), 2) &gt;= 0, ABS(ROUND(VALUE(SUBSTITUTE(連結実質赤字比率に係る赤字・黒字の構成分析!G$34,"▲", "-")), 2)), NA())</f>
        <v>8.9499999999999993</v>
      </c>
      <c r="F36" s="171" t="e">
        <f>IF(ROUND(VALUE(SUBSTITUTE(連結実質赤字比率に係る赤字・黒字の構成分析!H$34,"▲", "-")), 2) &lt; 0, ABS(ROUND(VALUE(SUBSTITUTE(連結実質赤字比率に係る赤字・黒字の構成分析!H$34,"▲", "-")), 2)), NA())</f>
        <v>#N/A</v>
      </c>
      <c r="G36" s="171">
        <f>IF(ROUND(VALUE(SUBSTITUTE(連結実質赤字比率に係る赤字・黒字の構成分析!H$34,"▲", "-")), 2) &gt;= 0, ABS(ROUND(VALUE(SUBSTITUTE(連結実質赤字比率に係る赤字・黒字の構成分析!H$34,"▲", "-")), 2)), NA())</f>
        <v>12.41</v>
      </c>
      <c r="H36" s="171" t="e">
        <f>IF(ROUND(VALUE(SUBSTITUTE(連結実質赤字比率に係る赤字・黒字の構成分析!I$34,"▲", "-")), 2) &lt; 0, ABS(ROUND(VALUE(SUBSTITUTE(連結実質赤字比率に係る赤字・黒字の構成分析!I$34,"▲", "-")), 2)), NA())</f>
        <v>#N/A</v>
      </c>
      <c r="I36" s="171">
        <f>IF(ROUND(VALUE(SUBSTITUTE(連結実質赤字比率に係る赤字・黒字の構成分析!I$34,"▲", "-")), 2) &gt;= 0, ABS(ROUND(VALUE(SUBSTITUTE(連結実質赤字比率に係る赤字・黒字の構成分析!I$34,"▲", "-")), 2)), NA())</f>
        <v>9.34</v>
      </c>
      <c r="J36" s="171" t="e">
        <f>IF(ROUND(VALUE(SUBSTITUTE(連結実質赤字比率に係る赤字・黒字の構成分析!J$34,"▲", "-")), 2) &lt; 0, ABS(ROUND(VALUE(SUBSTITUTE(連結実質赤字比率に係る赤字・黒字の構成分析!J$34,"▲", "-")), 2)), NA())</f>
        <v>#N/A</v>
      </c>
      <c r="K36" s="171">
        <f>IF(ROUND(VALUE(SUBSTITUTE(連結実質赤字比率に係る赤字・黒字の構成分析!J$34,"▲", "-")), 2) &gt;= 0, ABS(ROUND(VALUE(SUBSTITUTE(連結実質赤字比率に係る赤字・黒字の構成分析!J$34,"▲", "-")), 2)), NA())</f>
        <v>8.1300000000000008</v>
      </c>
    </row>
    <row r="39" spans="1:16" x14ac:dyDescent="0.2">
      <c r="A39" s="140" t="s">
        <v>62</v>
      </c>
    </row>
    <row r="40" spans="1:16" x14ac:dyDescent="0.2">
      <c r="A40" s="172"/>
      <c r="B40" s="172" t="str">
        <f>'実質公債費比率（分子）の構造'!K$44</f>
        <v>H30</v>
      </c>
      <c r="C40" s="172"/>
      <c r="D40" s="172"/>
      <c r="E40" s="172" t="str">
        <f>'実質公債費比率（分子）の構造'!L$44</f>
        <v>R01</v>
      </c>
      <c r="F40" s="172"/>
      <c r="G40" s="172"/>
      <c r="H40" s="172" t="str">
        <f>'実質公債費比率（分子）の構造'!M$44</f>
        <v>R02</v>
      </c>
      <c r="I40" s="172"/>
      <c r="J40" s="172"/>
      <c r="K40" s="172" t="str">
        <f>'実質公債費比率（分子）の構造'!N$44</f>
        <v>R03</v>
      </c>
      <c r="L40" s="172"/>
      <c r="M40" s="172"/>
      <c r="N40" s="172" t="str">
        <f>'実質公債費比率（分子）の構造'!O$44</f>
        <v>R04</v>
      </c>
      <c r="O40" s="172"/>
      <c r="P40" s="172"/>
    </row>
    <row r="41" spans="1:16" x14ac:dyDescent="0.2">
      <c r="A41" s="172"/>
      <c r="B41" s="172" t="s">
        <v>63</v>
      </c>
      <c r="C41" s="172"/>
      <c r="D41" s="172" t="s">
        <v>64</v>
      </c>
      <c r="E41" s="172" t="s">
        <v>63</v>
      </c>
      <c r="F41" s="172"/>
      <c r="G41" s="172" t="s">
        <v>64</v>
      </c>
      <c r="H41" s="172" t="s">
        <v>63</v>
      </c>
      <c r="I41" s="172"/>
      <c r="J41" s="172" t="s">
        <v>64</v>
      </c>
      <c r="K41" s="172" t="s">
        <v>63</v>
      </c>
      <c r="L41" s="172"/>
      <c r="M41" s="172" t="s">
        <v>64</v>
      </c>
      <c r="N41" s="172" t="s">
        <v>63</v>
      </c>
      <c r="O41" s="172"/>
      <c r="P41" s="172" t="s">
        <v>64</v>
      </c>
    </row>
    <row r="42" spans="1:16" x14ac:dyDescent="0.2">
      <c r="A42" s="172" t="s">
        <v>65</v>
      </c>
      <c r="B42" s="172"/>
      <c r="C42" s="172"/>
      <c r="D42" s="172">
        <f>'実質公債費比率（分子）の構造'!K$52</f>
        <v>417</v>
      </c>
      <c r="E42" s="172"/>
      <c r="F42" s="172"/>
      <c r="G42" s="172">
        <f>'実質公債費比率（分子）の構造'!L$52</f>
        <v>430</v>
      </c>
      <c r="H42" s="172"/>
      <c r="I42" s="172"/>
      <c r="J42" s="172">
        <f>'実質公債費比率（分子）の構造'!M$52</f>
        <v>430</v>
      </c>
      <c r="K42" s="172"/>
      <c r="L42" s="172"/>
      <c r="M42" s="172">
        <f>'実質公債費比率（分子）の構造'!N$52</f>
        <v>428</v>
      </c>
      <c r="N42" s="172"/>
      <c r="O42" s="172"/>
      <c r="P42" s="172">
        <f>'実質公債費比率（分子）の構造'!O$52</f>
        <v>409</v>
      </c>
    </row>
    <row r="43" spans="1:16" x14ac:dyDescent="0.2">
      <c r="A43" s="172" t="s">
        <v>66</v>
      </c>
      <c r="B43" s="172" t="str">
        <f>'実質公債費比率（分子）の構造'!K$51</f>
        <v>-</v>
      </c>
      <c r="C43" s="172"/>
      <c r="D43" s="172"/>
      <c r="E43" s="172" t="str">
        <f>'実質公債費比率（分子）の構造'!L$51</f>
        <v>-</v>
      </c>
      <c r="F43" s="172"/>
      <c r="G43" s="172"/>
      <c r="H43" s="172" t="str">
        <f>'実質公債費比率（分子）の構造'!M$51</f>
        <v>-</v>
      </c>
      <c r="I43" s="172"/>
      <c r="J43" s="172"/>
      <c r="K43" s="172" t="str">
        <f>'実質公債費比率（分子）の構造'!N$51</f>
        <v>-</v>
      </c>
      <c r="L43" s="172"/>
      <c r="M43" s="172"/>
      <c r="N43" s="172" t="str">
        <f>'実質公債費比率（分子）の構造'!O$51</f>
        <v>-</v>
      </c>
      <c r="O43" s="172"/>
      <c r="P43" s="172"/>
    </row>
    <row r="44" spans="1:16" x14ac:dyDescent="0.2">
      <c r="A44" s="172" t="s">
        <v>67</v>
      </c>
      <c r="B44" s="172" t="str">
        <f>'実質公債費比率（分子）の構造'!K$50</f>
        <v>-</v>
      </c>
      <c r="C44" s="172"/>
      <c r="D44" s="172"/>
      <c r="E44" s="172" t="str">
        <f>'実質公債費比率（分子）の構造'!L$50</f>
        <v>-</v>
      </c>
      <c r="F44" s="172"/>
      <c r="G44" s="172"/>
      <c r="H44" s="172" t="str">
        <f>'実質公債費比率（分子）の構造'!M$50</f>
        <v>-</v>
      </c>
      <c r="I44" s="172"/>
      <c r="J44" s="172"/>
      <c r="K44" s="172" t="str">
        <f>'実質公債費比率（分子）の構造'!N$50</f>
        <v>-</v>
      </c>
      <c r="L44" s="172"/>
      <c r="M44" s="172"/>
      <c r="N44" s="172" t="str">
        <f>'実質公債費比率（分子）の構造'!O$50</f>
        <v>-</v>
      </c>
      <c r="O44" s="172"/>
      <c r="P44" s="172"/>
    </row>
    <row r="45" spans="1:16" x14ac:dyDescent="0.2">
      <c r="A45" s="172" t="s">
        <v>68</v>
      </c>
      <c r="B45" s="172">
        <f>'実質公債費比率（分子）の構造'!K$49</f>
        <v>2</v>
      </c>
      <c r="C45" s="172"/>
      <c r="D45" s="172"/>
      <c r="E45" s="172">
        <f>'実質公債費比率（分子）の構造'!L$49</f>
        <v>4</v>
      </c>
      <c r="F45" s="172"/>
      <c r="G45" s="172"/>
      <c r="H45" s="172">
        <f>'実質公債費比率（分子）の構造'!M$49</f>
        <v>17</v>
      </c>
      <c r="I45" s="172"/>
      <c r="J45" s="172"/>
      <c r="K45" s="172">
        <f>'実質公債費比率（分子）の構造'!N$49</f>
        <v>31</v>
      </c>
      <c r="L45" s="172"/>
      <c r="M45" s="172"/>
      <c r="N45" s="172">
        <f>'実質公債費比率（分子）の構造'!O$49</f>
        <v>40</v>
      </c>
      <c r="O45" s="172"/>
      <c r="P45" s="172"/>
    </row>
    <row r="46" spans="1:16" x14ac:dyDescent="0.2">
      <c r="A46" s="172" t="s">
        <v>69</v>
      </c>
      <c r="B46" s="172">
        <f>'実質公債費比率（分子）の構造'!K$48</f>
        <v>253</v>
      </c>
      <c r="C46" s="172"/>
      <c r="D46" s="172"/>
      <c r="E46" s="172">
        <f>'実質公債費比率（分子）の構造'!L$48</f>
        <v>248</v>
      </c>
      <c r="F46" s="172"/>
      <c r="G46" s="172"/>
      <c r="H46" s="172">
        <f>'実質公債費比率（分子）の構造'!M$48</f>
        <v>254</v>
      </c>
      <c r="I46" s="172"/>
      <c r="J46" s="172"/>
      <c r="K46" s="172">
        <f>'実質公債費比率（分子）の構造'!N$48</f>
        <v>243</v>
      </c>
      <c r="L46" s="172"/>
      <c r="M46" s="172"/>
      <c r="N46" s="172">
        <f>'実質公債費比率（分子）の構造'!O$48</f>
        <v>240</v>
      </c>
      <c r="O46" s="172"/>
      <c r="P46" s="172"/>
    </row>
    <row r="47" spans="1:16" x14ac:dyDescent="0.2">
      <c r="A47" s="172" t="s">
        <v>70</v>
      </c>
      <c r="B47" s="172" t="str">
        <f>'実質公債費比率（分子）の構造'!K$47</f>
        <v>-</v>
      </c>
      <c r="C47" s="172"/>
      <c r="D47" s="172"/>
      <c r="E47" s="172" t="str">
        <f>'実質公債費比率（分子）の構造'!L$47</f>
        <v>-</v>
      </c>
      <c r="F47" s="172"/>
      <c r="G47" s="172"/>
      <c r="H47" s="172" t="str">
        <f>'実質公債費比率（分子）の構造'!M$47</f>
        <v>-</v>
      </c>
      <c r="I47" s="172"/>
      <c r="J47" s="172"/>
      <c r="K47" s="172" t="str">
        <f>'実質公債費比率（分子）の構造'!N$47</f>
        <v>-</v>
      </c>
      <c r="L47" s="172"/>
      <c r="M47" s="172"/>
      <c r="N47" s="172" t="str">
        <f>'実質公債費比率（分子）の構造'!O$47</f>
        <v>-</v>
      </c>
      <c r="O47" s="172"/>
      <c r="P47" s="172"/>
    </row>
    <row r="48" spans="1:16" x14ac:dyDescent="0.2">
      <c r="A48" s="172" t="s">
        <v>71</v>
      </c>
      <c r="B48" s="172" t="str">
        <f>'実質公債費比率（分子）の構造'!K$46</f>
        <v>-</v>
      </c>
      <c r="C48" s="172"/>
      <c r="D48" s="172"/>
      <c r="E48" s="172" t="str">
        <f>'実質公債費比率（分子）の構造'!L$46</f>
        <v>-</v>
      </c>
      <c r="F48" s="172"/>
      <c r="G48" s="172"/>
      <c r="H48" s="172" t="str">
        <f>'実質公債費比率（分子）の構造'!M$46</f>
        <v>-</v>
      </c>
      <c r="I48" s="172"/>
      <c r="J48" s="172"/>
      <c r="K48" s="172" t="str">
        <f>'実質公債費比率（分子）の構造'!N$46</f>
        <v>-</v>
      </c>
      <c r="L48" s="172"/>
      <c r="M48" s="172"/>
      <c r="N48" s="172" t="str">
        <f>'実質公債費比率（分子）の構造'!O$46</f>
        <v>-</v>
      </c>
      <c r="O48" s="172"/>
      <c r="P48" s="172"/>
    </row>
    <row r="49" spans="1:16" x14ac:dyDescent="0.2">
      <c r="A49" s="172" t="s">
        <v>72</v>
      </c>
      <c r="B49" s="172">
        <f>'実質公債費比率（分子）の構造'!K$45</f>
        <v>477</v>
      </c>
      <c r="C49" s="172"/>
      <c r="D49" s="172"/>
      <c r="E49" s="172">
        <f>'実質公債費比率（分子）の構造'!L$45</f>
        <v>498</v>
      </c>
      <c r="F49" s="172"/>
      <c r="G49" s="172"/>
      <c r="H49" s="172">
        <f>'実質公債費比率（分子）の構造'!M$45</f>
        <v>504</v>
      </c>
      <c r="I49" s="172"/>
      <c r="J49" s="172"/>
      <c r="K49" s="172">
        <f>'実質公債費比率（分子）の構造'!N$45</f>
        <v>491</v>
      </c>
      <c r="L49" s="172"/>
      <c r="M49" s="172"/>
      <c r="N49" s="172">
        <f>'実質公債費比率（分子）の構造'!O$45</f>
        <v>495</v>
      </c>
      <c r="O49" s="172"/>
      <c r="P49" s="172"/>
    </row>
    <row r="50" spans="1:16" x14ac:dyDescent="0.2">
      <c r="A50" s="172" t="s">
        <v>73</v>
      </c>
      <c r="B50" s="172" t="e">
        <f>NA()</f>
        <v>#N/A</v>
      </c>
      <c r="C50" s="172">
        <f>IF(ISNUMBER('実質公債費比率（分子）の構造'!K$53),'実質公債費比率（分子）の構造'!K$53,NA())</f>
        <v>315</v>
      </c>
      <c r="D50" s="172" t="e">
        <f>NA()</f>
        <v>#N/A</v>
      </c>
      <c r="E50" s="172" t="e">
        <f>NA()</f>
        <v>#N/A</v>
      </c>
      <c r="F50" s="172">
        <f>IF(ISNUMBER('実質公債費比率（分子）の構造'!L$53),'実質公債費比率（分子）の構造'!L$53,NA())</f>
        <v>320</v>
      </c>
      <c r="G50" s="172" t="e">
        <f>NA()</f>
        <v>#N/A</v>
      </c>
      <c r="H50" s="172" t="e">
        <f>NA()</f>
        <v>#N/A</v>
      </c>
      <c r="I50" s="172">
        <f>IF(ISNUMBER('実質公債費比率（分子）の構造'!M$53),'実質公債費比率（分子）の構造'!M$53,NA())</f>
        <v>345</v>
      </c>
      <c r="J50" s="172" t="e">
        <f>NA()</f>
        <v>#N/A</v>
      </c>
      <c r="K50" s="172" t="e">
        <f>NA()</f>
        <v>#N/A</v>
      </c>
      <c r="L50" s="172">
        <f>IF(ISNUMBER('実質公債費比率（分子）の構造'!N$53),'実質公債費比率（分子）の構造'!N$53,NA())</f>
        <v>337</v>
      </c>
      <c r="M50" s="172" t="e">
        <f>NA()</f>
        <v>#N/A</v>
      </c>
      <c r="N50" s="172" t="e">
        <f>NA()</f>
        <v>#N/A</v>
      </c>
      <c r="O50" s="172">
        <f>IF(ISNUMBER('実質公債費比率（分子）の構造'!O$53),'実質公債費比率（分子）の構造'!O$53,NA())</f>
        <v>366</v>
      </c>
      <c r="P50" s="172" t="e">
        <f>NA()</f>
        <v>#N/A</v>
      </c>
    </row>
    <row r="53" spans="1:16" x14ac:dyDescent="0.2">
      <c r="A53" s="140" t="s">
        <v>74</v>
      </c>
    </row>
    <row r="54" spans="1:16" x14ac:dyDescent="0.2">
      <c r="A54" s="171"/>
      <c r="B54" s="171" t="str">
        <f>'将来負担比率（分子）の構造'!I$40</f>
        <v>H30</v>
      </c>
      <c r="C54" s="171"/>
      <c r="D54" s="171"/>
      <c r="E54" s="171" t="str">
        <f>'将来負担比率（分子）の構造'!J$40</f>
        <v>R01</v>
      </c>
      <c r="F54" s="171"/>
      <c r="G54" s="171"/>
      <c r="H54" s="171" t="str">
        <f>'将来負担比率（分子）の構造'!K$40</f>
        <v>R02</v>
      </c>
      <c r="I54" s="171"/>
      <c r="J54" s="171"/>
      <c r="K54" s="171" t="str">
        <f>'将来負担比率（分子）の構造'!L$40</f>
        <v>R03</v>
      </c>
      <c r="L54" s="171"/>
      <c r="M54" s="171"/>
      <c r="N54" s="171" t="str">
        <f>'将来負担比率（分子）の構造'!M$40</f>
        <v>R04</v>
      </c>
      <c r="O54" s="171"/>
      <c r="P54" s="171"/>
    </row>
    <row r="55" spans="1:16" x14ac:dyDescent="0.2">
      <c r="A55" s="171"/>
      <c r="B55" s="171" t="s">
        <v>75</v>
      </c>
      <c r="C55" s="171"/>
      <c r="D55" s="171" t="s">
        <v>76</v>
      </c>
      <c r="E55" s="171" t="s">
        <v>75</v>
      </c>
      <c r="F55" s="171"/>
      <c r="G55" s="171" t="s">
        <v>76</v>
      </c>
      <c r="H55" s="171" t="s">
        <v>75</v>
      </c>
      <c r="I55" s="171"/>
      <c r="J55" s="171" t="s">
        <v>76</v>
      </c>
      <c r="K55" s="171" t="s">
        <v>75</v>
      </c>
      <c r="L55" s="171"/>
      <c r="M55" s="171" t="s">
        <v>76</v>
      </c>
      <c r="N55" s="171" t="s">
        <v>75</v>
      </c>
      <c r="O55" s="171"/>
      <c r="P55" s="171" t="s">
        <v>76</v>
      </c>
    </row>
    <row r="56" spans="1:16" x14ac:dyDescent="0.2">
      <c r="A56" s="171" t="s">
        <v>45</v>
      </c>
      <c r="B56" s="171"/>
      <c r="C56" s="171"/>
      <c r="D56" s="171">
        <f>'将来負担比率（分子）の構造'!I$52</f>
        <v>5275</v>
      </c>
      <c r="E56" s="171"/>
      <c r="F56" s="171"/>
      <c r="G56" s="171">
        <f>'将来負担比率（分子）の構造'!J$52</f>
        <v>5238</v>
      </c>
      <c r="H56" s="171"/>
      <c r="I56" s="171"/>
      <c r="J56" s="171">
        <f>'将来負担比率（分子）の構造'!K$52</f>
        <v>5056</v>
      </c>
      <c r="K56" s="171"/>
      <c r="L56" s="171"/>
      <c r="M56" s="171">
        <f>'将来負担比率（分子）の構造'!L$52</f>
        <v>4792</v>
      </c>
      <c r="N56" s="171"/>
      <c r="O56" s="171"/>
      <c r="P56" s="171">
        <f>'将来負担比率（分子）の構造'!M$52</f>
        <v>4566</v>
      </c>
    </row>
    <row r="57" spans="1:16" x14ac:dyDescent="0.2">
      <c r="A57" s="171" t="s">
        <v>44</v>
      </c>
      <c r="B57" s="171"/>
      <c r="C57" s="171"/>
      <c r="D57" s="171">
        <f>'将来負担比率（分子）の構造'!I$51</f>
        <v>17</v>
      </c>
      <c r="E57" s="171"/>
      <c r="F57" s="171"/>
      <c r="G57" s="171">
        <f>'将来負担比率（分子）の構造'!J$51</f>
        <v>60</v>
      </c>
      <c r="H57" s="171"/>
      <c r="I57" s="171"/>
      <c r="J57" s="171">
        <f>'将来負担比率（分子）の構造'!K$51</f>
        <v>69</v>
      </c>
      <c r="K57" s="171"/>
      <c r="L57" s="171"/>
      <c r="M57" s="171">
        <f>'将来負担比率（分子）の構造'!L$51</f>
        <v>70</v>
      </c>
      <c r="N57" s="171"/>
      <c r="O57" s="171"/>
      <c r="P57" s="171">
        <f>'将来負担比率（分子）の構造'!M$51</f>
        <v>57</v>
      </c>
    </row>
    <row r="58" spans="1:16" x14ac:dyDescent="0.2">
      <c r="A58" s="171" t="s">
        <v>43</v>
      </c>
      <c r="B58" s="171"/>
      <c r="C58" s="171"/>
      <c r="D58" s="171">
        <f>'将来負担比率（分子）の構造'!I$50</f>
        <v>1996</v>
      </c>
      <c r="E58" s="171"/>
      <c r="F58" s="171"/>
      <c r="G58" s="171">
        <f>'将来負担比率（分子）の構造'!J$50</f>
        <v>1934</v>
      </c>
      <c r="H58" s="171"/>
      <c r="I58" s="171"/>
      <c r="J58" s="171">
        <f>'将来負担比率（分子）の構造'!K$50</f>
        <v>1808</v>
      </c>
      <c r="K58" s="171"/>
      <c r="L58" s="171"/>
      <c r="M58" s="171">
        <f>'将来負担比率（分子）の構造'!L$50</f>
        <v>2299</v>
      </c>
      <c r="N58" s="171"/>
      <c r="O58" s="171"/>
      <c r="P58" s="171">
        <f>'将来負担比率（分子）の構造'!M$50</f>
        <v>2513</v>
      </c>
    </row>
    <row r="59" spans="1:16" x14ac:dyDescent="0.2">
      <c r="A59" s="171" t="s">
        <v>41</v>
      </c>
      <c r="B59" s="171" t="str">
        <f>'将来負担比率（分子）の構造'!I$49</f>
        <v>-</v>
      </c>
      <c r="C59" s="171"/>
      <c r="D59" s="171"/>
      <c r="E59" s="171" t="str">
        <f>'将来負担比率（分子）の構造'!J$49</f>
        <v>-</v>
      </c>
      <c r="F59" s="171"/>
      <c r="G59" s="171"/>
      <c r="H59" s="171" t="str">
        <f>'将来負担比率（分子）の構造'!K$49</f>
        <v>-</v>
      </c>
      <c r="I59" s="171"/>
      <c r="J59" s="171"/>
      <c r="K59" s="171" t="str">
        <f>'将来負担比率（分子）の構造'!L$49</f>
        <v>-</v>
      </c>
      <c r="L59" s="171"/>
      <c r="M59" s="171"/>
      <c r="N59" s="171" t="str">
        <f>'将来負担比率（分子）の構造'!M$49</f>
        <v>-</v>
      </c>
      <c r="O59" s="171"/>
      <c r="P59" s="171"/>
    </row>
    <row r="60" spans="1:16" x14ac:dyDescent="0.2">
      <c r="A60" s="171" t="s">
        <v>40</v>
      </c>
      <c r="B60" s="171" t="str">
        <f>'将来負担比率（分子）の構造'!I$48</f>
        <v>-</v>
      </c>
      <c r="C60" s="171"/>
      <c r="D60" s="171"/>
      <c r="E60" s="171" t="str">
        <f>'将来負担比率（分子）の構造'!J$48</f>
        <v>-</v>
      </c>
      <c r="F60" s="171"/>
      <c r="G60" s="171"/>
      <c r="H60" s="171" t="str">
        <f>'将来負担比率（分子）の構造'!K$48</f>
        <v>-</v>
      </c>
      <c r="I60" s="171"/>
      <c r="J60" s="171"/>
      <c r="K60" s="171" t="str">
        <f>'将来負担比率（分子）の構造'!L$48</f>
        <v>-</v>
      </c>
      <c r="L60" s="171"/>
      <c r="M60" s="171"/>
      <c r="N60" s="171" t="str">
        <f>'将来負担比率（分子）の構造'!M$48</f>
        <v>-</v>
      </c>
      <c r="O60" s="171"/>
      <c r="P60" s="171"/>
    </row>
    <row r="61" spans="1:16" x14ac:dyDescent="0.2">
      <c r="A61" s="171" t="s">
        <v>38</v>
      </c>
      <c r="B61" s="171">
        <f>'将来負担比率（分子）の構造'!I$46</f>
        <v>85</v>
      </c>
      <c r="C61" s="171"/>
      <c r="D61" s="171"/>
      <c r="E61" s="171">
        <f>'将来負担比率（分子）の構造'!J$46</f>
        <v>39</v>
      </c>
      <c r="F61" s="171"/>
      <c r="G61" s="171"/>
      <c r="H61" s="171" t="str">
        <f>'将来負担比率（分子）の構造'!K$46</f>
        <v>-</v>
      </c>
      <c r="I61" s="171"/>
      <c r="J61" s="171"/>
      <c r="K61" s="171" t="str">
        <f>'将来負担比率（分子）の構造'!L$46</f>
        <v>-</v>
      </c>
      <c r="L61" s="171"/>
      <c r="M61" s="171"/>
      <c r="N61" s="171" t="str">
        <f>'将来負担比率（分子）の構造'!M$46</f>
        <v>-</v>
      </c>
      <c r="O61" s="171"/>
      <c r="P61" s="171"/>
    </row>
    <row r="62" spans="1:16" x14ac:dyDescent="0.2">
      <c r="A62" s="171" t="s">
        <v>37</v>
      </c>
      <c r="B62" s="171">
        <f>'将来負担比率（分子）の構造'!I$45</f>
        <v>594</v>
      </c>
      <c r="C62" s="171"/>
      <c r="D62" s="171"/>
      <c r="E62" s="171">
        <f>'将来負担比率（分子）の構造'!J$45</f>
        <v>564</v>
      </c>
      <c r="F62" s="171"/>
      <c r="G62" s="171"/>
      <c r="H62" s="171">
        <f>'将来負担比率（分子）の構造'!K$45</f>
        <v>540</v>
      </c>
      <c r="I62" s="171"/>
      <c r="J62" s="171"/>
      <c r="K62" s="171">
        <f>'将来負担比率（分子）の構造'!L$45</f>
        <v>509</v>
      </c>
      <c r="L62" s="171"/>
      <c r="M62" s="171"/>
      <c r="N62" s="171">
        <f>'将来負担比率（分子）の構造'!M$45</f>
        <v>502</v>
      </c>
      <c r="O62" s="171"/>
      <c r="P62" s="171"/>
    </row>
    <row r="63" spans="1:16" x14ac:dyDescent="0.2">
      <c r="A63" s="171" t="s">
        <v>36</v>
      </c>
      <c r="B63" s="171">
        <f>'将来負担比率（分子）の構造'!I$44</f>
        <v>450</v>
      </c>
      <c r="C63" s="171"/>
      <c r="D63" s="171"/>
      <c r="E63" s="171">
        <f>'将来負担比率（分子）の構造'!J$44</f>
        <v>461</v>
      </c>
      <c r="F63" s="171"/>
      <c r="G63" s="171"/>
      <c r="H63" s="171">
        <f>'将来負担比率（分子）の構造'!K$44</f>
        <v>468</v>
      </c>
      <c r="I63" s="171"/>
      <c r="J63" s="171"/>
      <c r="K63" s="171">
        <f>'将来負担比率（分子）の構造'!L$44</f>
        <v>447</v>
      </c>
      <c r="L63" s="171"/>
      <c r="M63" s="171"/>
      <c r="N63" s="171">
        <f>'将来負担比率（分子）の構造'!M$44</f>
        <v>419</v>
      </c>
      <c r="O63" s="171"/>
      <c r="P63" s="171"/>
    </row>
    <row r="64" spans="1:16" x14ac:dyDescent="0.2">
      <c r="A64" s="171" t="s">
        <v>35</v>
      </c>
      <c r="B64" s="171">
        <f>'将来負担比率（分子）の構造'!I$43</f>
        <v>3284</v>
      </c>
      <c r="C64" s="171"/>
      <c r="D64" s="171"/>
      <c r="E64" s="171">
        <f>'将来負担比率（分子）の構造'!J$43</f>
        <v>3137</v>
      </c>
      <c r="F64" s="171"/>
      <c r="G64" s="171"/>
      <c r="H64" s="171">
        <f>'将来負担比率（分子）の構造'!K$43</f>
        <v>2973</v>
      </c>
      <c r="I64" s="171"/>
      <c r="J64" s="171"/>
      <c r="K64" s="171">
        <f>'将来負担比率（分子）の構造'!L$43</f>
        <v>2761</v>
      </c>
      <c r="L64" s="171"/>
      <c r="M64" s="171"/>
      <c r="N64" s="171">
        <f>'将来負担比率（分子）の構造'!M$43</f>
        <v>2524</v>
      </c>
      <c r="O64" s="171"/>
      <c r="P64" s="171"/>
    </row>
    <row r="65" spans="1:16" x14ac:dyDescent="0.2">
      <c r="A65" s="171" t="s">
        <v>34</v>
      </c>
      <c r="B65" s="171">
        <f>'将来負担比率（分子）の構造'!I$42</f>
        <v>474</v>
      </c>
      <c r="C65" s="171"/>
      <c r="D65" s="171"/>
      <c r="E65" s="171">
        <f>'将来負担比率（分子）の構造'!J$42</f>
        <v>76</v>
      </c>
      <c r="F65" s="171"/>
      <c r="G65" s="171"/>
      <c r="H65" s="171">
        <f>'将来負担比率（分子）の構造'!K$42</f>
        <v>51</v>
      </c>
      <c r="I65" s="171"/>
      <c r="J65" s="171"/>
      <c r="K65" s="171">
        <f>'将来負担比率（分子）の構造'!L$42</f>
        <v>25</v>
      </c>
      <c r="L65" s="171"/>
      <c r="M65" s="171"/>
      <c r="N65" s="171" t="str">
        <f>'将来負担比率（分子）の構造'!M$42</f>
        <v>-</v>
      </c>
      <c r="O65" s="171"/>
      <c r="P65" s="171"/>
    </row>
    <row r="66" spans="1:16" x14ac:dyDescent="0.2">
      <c r="A66" s="171" t="s">
        <v>33</v>
      </c>
      <c r="B66" s="171">
        <f>'将来負担比率（分子）の構造'!I$41</f>
        <v>5638</v>
      </c>
      <c r="C66" s="171"/>
      <c r="D66" s="171"/>
      <c r="E66" s="171">
        <f>'将来負担比率（分子）の構造'!J$41</f>
        <v>5773</v>
      </c>
      <c r="F66" s="171"/>
      <c r="G66" s="171"/>
      <c r="H66" s="171">
        <f>'将来負担比率（分子）の構造'!K$41</f>
        <v>5501</v>
      </c>
      <c r="I66" s="171"/>
      <c r="J66" s="171"/>
      <c r="K66" s="171">
        <f>'将来負担比率（分子）の構造'!L$41</f>
        <v>5234</v>
      </c>
      <c r="L66" s="171"/>
      <c r="M66" s="171"/>
      <c r="N66" s="171">
        <f>'将来負担比率（分子）の構造'!M$41</f>
        <v>4954</v>
      </c>
      <c r="O66" s="171"/>
      <c r="P66" s="171"/>
    </row>
    <row r="67" spans="1:16" x14ac:dyDescent="0.2">
      <c r="A67" s="171" t="s">
        <v>77</v>
      </c>
      <c r="B67" s="171" t="e">
        <f>NA()</f>
        <v>#N/A</v>
      </c>
      <c r="C67" s="171">
        <f>IF(ISNUMBER('将来負担比率（分子）の構造'!I$53), IF('将来負担比率（分子）の構造'!I$53 &lt; 0, 0, '将来負担比率（分子）の構造'!I$53), NA())</f>
        <v>3238</v>
      </c>
      <c r="D67" s="171" t="e">
        <f>NA()</f>
        <v>#N/A</v>
      </c>
      <c r="E67" s="171" t="e">
        <f>NA()</f>
        <v>#N/A</v>
      </c>
      <c r="F67" s="171">
        <f>IF(ISNUMBER('将来負担比率（分子）の構造'!J$53), IF('将来負担比率（分子）の構造'!J$53 &lt; 0, 0, '将来負担比率（分子）の構造'!J$53), NA())</f>
        <v>2818</v>
      </c>
      <c r="G67" s="171" t="e">
        <f>NA()</f>
        <v>#N/A</v>
      </c>
      <c r="H67" s="171" t="e">
        <f>NA()</f>
        <v>#N/A</v>
      </c>
      <c r="I67" s="171">
        <f>IF(ISNUMBER('将来負担比率（分子）の構造'!K$53), IF('将来負担比率（分子）の構造'!K$53 &lt; 0, 0, '将来負担比率（分子）の構造'!K$53), NA())</f>
        <v>2600</v>
      </c>
      <c r="J67" s="171" t="e">
        <f>NA()</f>
        <v>#N/A</v>
      </c>
      <c r="K67" s="171" t="e">
        <f>NA()</f>
        <v>#N/A</v>
      </c>
      <c r="L67" s="171">
        <f>IF(ISNUMBER('将来負担比率（分子）の構造'!L$53), IF('将来負担比率（分子）の構造'!L$53 &lt; 0, 0, '将来負担比率（分子）の構造'!L$53), NA())</f>
        <v>1815</v>
      </c>
      <c r="M67" s="171" t="e">
        <f>NA()</f>
        <v>#N/A</v>
      </c>
      <c r="N67" s="171" t="e">
        <f>NA()</f>
        <v>#N/A</v>
      </c>
      <c r="O67" s="171">
        <f>IF(ISNUMBER('将来負担比率（分子）の構造'!M$53), IF('将来負担比率（分子）の構造'!M$53 &lt; 0, 0, '将来負担比率（分子）の構造'!M$53), NA())</f>
        <v>1263</v>
      </c>
      <c r="P67" s="171" t="e">
        <f>NA()</f>
        <v>#N/A</v>
      </c>
    </row>
    <row r="70" spans="1:16" x14ac:dyDescent="0.2">
      <c r="A70" s="173" t="s">
        <v>78</v>
      </c>
      <c r="B70" s="173"/>
      <c r="C70" s="173"/>
      <c r="D70" s="173"/>
      <c r="E70" s="173"/>
      <c r="F70" s="173"/>
    </row>
    <row r="71" spans="1:16" x14ac:dyDescent="0.2">
      <c r="A71" s="174"/>
      <c r="B71" s="174" t="str">
        <f>基金残高に係る経年分析!F54</f>
        <v>R02</v>
      </c>
      <c r="C71" s="174" t="str">
        <f>基金残高に係る経年分析!G54</f>
        <v>R03</v>
      </c>
      <c r="D71" s="174" t="str">
        <f>基金残高に係る経年分析!H54</f>
        <v>R04</v>
      </c>
    </row>
    <row r="72" spans="1:16" x14ac:dyDescent="0.2">
      <c r="A72" s="174" t="s">
        <v>79</v>
      </c>
      <c r="B72" s="175">
        <f>基金残高に係る経年分析!F55</f>
        <v>711</v>
      </c>
      <c r="C72" s="175">
        <f>基金残高に係る経年分析!G55</f>
        <v>1069</v>
      </c>
      <c r="D72" s="175">
        <f>基金残高に係る経年分析!H55</f>
        <v>1159</v>
      </c>
    </row>
    <row r="73" spans="1:16" x14ac:dyDescent="0.2">
      <c r="A73" s="174" t="s">
        <v>80</v>
      </c>
      <c r="B73" s="175">
        <f>基金残高に係る経年分析!F56</f>
        <v>203</v>
      </c>
      <c r="C73" s="175">
        <f>基金残高に係る経年分析!G56</f>
        <v>212</v>
      </c>
      <c r="D73" s="175">
        <f>基金残高に係る経年分析!H56</f>
        <v>221</v>
      </c>
    </row>
    <row r="74" spans="1:16" x14ac:dyDescent="0.2">
      <c r="A74" s="174" t="s">
        <v>81</v>
      </c>
      <c r="B74" s="175">
        <f>基金残高に係る経年分析!F57</f>
        <v>598</v>
      </c>
      <c r="C74" s="175">
        <f>基金残高に係る経年分析!G57</f>
        <v>665</v>
      </c>
      <c r="D74" s="175">
        <f>基金残高に係る経年分析!H57</f>
        <v>734</v>
      </c>
    </row>
  </sheetData>
  <sheetProtection algorithmName="SHA-512" hashValue="9gxk3detLgqmL0Ow9VTGMD6TiBdAqFe9z11NPGwv1+jJC9efVjwkIdBr8VSeVDfPLw4Ekm4lNOLX/u/comLygQ==" saltValue="D+aA++++cOr4beFV2xTx/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2024-03-18T06:01:30Z</cp:lastPrinted>
  <dcterms:created xsi:type="dcterms:W3CDTF">2024-03-14T01:13:01Z</dcterms:created>
  <dcterms:modified xsi:type="dcterms:W3CDTF">2024-09-19T02:58:48Z</dcterms:modified>
  <cp:category/>
</cp:coreProperties>
</file>