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0736" windowHeight="1116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AU63" i="12"/>
  <c r="AP63" i="12"/>
  <c r="AP23" i="12"/>
  <c r="AA23" i="12"/>
  <c r="V23" i="12"/>
  <c r="Q2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<sst xmlns="http://schemas.openxmlformats.org/spreadsheetml/2006/main" count="1144" uniqueCount="598">
  <si>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</si>
  <si>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</si>
  <si>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</si>
  <si>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</si>
  <si>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</si>
  <si>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</si>
  <si>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</si>
  <si>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</si>
  <si>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</si>
  <si>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</si>
  <si>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</si>
  <si>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</si>
  <si>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</si>
  <si>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</si>
  <si>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</si>
  <si>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</si>
  <si>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</si>
  <si>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</si>
  <si>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</si>
  <si>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</si>
  <si>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</si>
  <si>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</si>
  <si>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</si>
  <si>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</si>
  <si>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</si>
  <si>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</si>
  <si>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</si>
  <si>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</si>
  <si>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</si>
  <si>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</si>
  <si>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</si>
  <si>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</si>
  <si>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</si>
  <si>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</si>
  <si>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</si>
  <si>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</si>
  <si>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</si>
  <si>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</si>
  <si>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</si>
  <si>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</si>
  <si>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</si>
  <si>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</si>
  <si>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</si>
  <si>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</si>
  <si>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</si>
  <si>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</si>
  <si>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</si>
  <si>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</si>
  <si>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</si>
  <si>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</si>
  <si>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</si>
  <si>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</si>
  <si>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</si>
  <si>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</si>
  <si>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</si>
  <si>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</si>
  <si>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</si>
  <si>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</si>
  <si>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</si>
  <si>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</si>
  <si>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</si>
  <si>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</si>
  <si>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</si>
  <si>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</si>
  <si>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</si>
  <si>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</si>
  <si>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</si>
  <si>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</si>
  <si>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</si>
  <si>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</si>
  <si>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</si>
  <si>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</si>
  <si>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</si>
  <si>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</si>
  <si>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</si>
  <si>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</si>
  <si>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</si>
  <si>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</si>
  <si>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</si>
  <si>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</si>
  <si>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</si>
  <si>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</si>
  <si>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</si>
  <si>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</si>
  <si>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</si>
  <si>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</si>
  <si>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</si>
  <si>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</si>
  <si>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</si>
  <si>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</si>
  <si>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</si>
  <si>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</si>
  <si>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</si>
  <si>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</si>
  <si>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</si>
  <si>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</si>
  <si>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</si>
  <si>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</si>
  <si>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</si>
  <si>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</si>
  <si>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</si>
  <si>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</si>
  <si>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</si>
  <si>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</si>
  <si>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</si>
  <si>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</si>
  <si>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</si>
  <si>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</si>
  <si>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</si>
  <si>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</si>
  <si>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</si>
  <si>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</si>
  <si>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</si>
  <si>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</si>
  <si>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</si>
  <si>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</si>
  <si>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</si>
  <si>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</si>
  <si>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</si>
  <si>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</si>
  <si>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</si>
  <si>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</si>
  <si>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</si>
  <si>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</si>
  <si>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</si>
  <si>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</si>
  <si>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</si>
  <si>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</si>
  <si>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</si>
  <si>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</si>
  <si>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</si>
  <si>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</si>
  <si>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</si>
  <si>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</si>
  <si>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</si>
  <si>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</si>
  <si>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</si>
  <si>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</si>
  <si>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</si>
  <si>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</si>
  <si>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</si>
  <si>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</si>
  <si>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</si>
  <si>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</si>
  <si>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</si>
  <si>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</si>
  <si>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</si>
  <si>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</si>
  <si>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</si>
  <si>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</si>
  <si>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</si>
  <si>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</si>
  <si>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</si>
  <si>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</si>
  <si>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</si>
  <si>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</si>
  <si>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</si>
  <si>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</si>
  <si>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</si>
  <si>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</si>
  <si>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</si>
  <si>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</si>
  <si>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</si>
  <si>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</si>
  <si>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</si>
  <si>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</si>
  <si>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</si>
  <si>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</si>
  <si>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</si>
  <si>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</si>
  <si>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</si>
  <si>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</si>
  <si>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</si>
  <si>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</si>
  <si>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</si>
  <si>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</si>
  <si>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</si>
  <si>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</si>
  <si>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</si>
  <si>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</si>
  <si>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</si>
  <si>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</si>
  <si>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</si>
  <si>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</si>
  <si>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</si>
  <si>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</si>
  <si>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</si>
  <si>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</si>
  <si>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</si>
  <si>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</si>
  <si>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</si>
  <si>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</si>
  <si>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</si>
  <si>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</si>
  <si>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</si>
  <si>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</si>
  <si>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</si>
  <si>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</si>
  <si>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</si>
  <si>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</si>
  <si>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</si>
  <si>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</si>
  <si>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</si>
  <si>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</si>
  <si>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</si>
  <si>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</si>
  <si>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</si>
  <si>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</si>
  <si>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</si>
  <si>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</si>
  <si>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</si>
  <si>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</si>
  <si>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</si>
  <si>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</si>
  <si>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</si>
  <si>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</si>
  <si>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</si>
  <si>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</si>
  <si>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山形県山辺町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</si>
  <si>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</si>
  <si>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</si>
  <si>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</si>
  <si>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</si>
  <si>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</si>
  <si>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</si>
  <si>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</si>
  <si>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</si>
  <si>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</si>
  <si>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</si>
  <si>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</si>
  <si>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</si>
  <si>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</si>
  <si>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</si>
  <si>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</si>
  <si>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</si>
  <si>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</si>
  <si>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</si>
  <si>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</si>
  <si>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</si>
  <si>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</si>
  <si>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</si>
  <si>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</si>
  <si>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</si>
  <si>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</si>
  <si>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</si>
  <si>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</si>
  <si>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</si>
  <si>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</si>
  <si>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</si>
  <si>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</si>
  <si>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</si>
  <si>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</si>
  <si>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</si>
  <si>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</si>
  <si>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</si>
  <si>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</si>
  <si>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</si>
  <si>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</si>
  <si>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</si>
  <si>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</si>
  <si>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</si>
  <si>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</si>
  <si>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</si>
  <si>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</si>
  <si>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</si>
  <si>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</si>
  <si>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</si>
  <si>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</si>
  <si>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</si>
  <si>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</si>
  <si>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</si>
  <si>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</si>
  <si>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</si>
  <si>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</si>
  <si>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</si>
  <si>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</si>
  <si>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</si>
  <si>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</si>
  <si>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</si>
  <si>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</si>
  <si>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</si>
  <si>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</si>
  <si>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</si>
  <si>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</si>
  <si>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</si>
  <si>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</si>
  <si>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</si>
  <si>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</si>
  <si>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</si>
  <si>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</si>
  <si>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</si>
  <si>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</si>
  <si>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</si>
  <si>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</si>
  <si>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</si>
  <si>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</si>
  <si>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</si>
  <si>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</si>
  <si>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</si>
  <si>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</si>
  <si>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</si>
  <si>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</si>
  <si>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</si>
  <si>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</si>
  <si>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</si>
  <si>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</si>
  <si>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</si>
  <si>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</si>
  <si>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</si>
  <si>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</si>
  <si>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</si>
  <si>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</si>
  <si>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</si>
  <si>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</si>
  <si>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</si>
  <si>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</si>
  <si>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</si>
  <si>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</si>
  <si>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</si>
  <si>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</si>
  <si>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</si>
  <si>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</si>
  <si>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</si>
  <si>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</si>
  <si>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</si>
  <si>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</si>
  <si>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</si>
  <si>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</si>
  <si>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</si>
  <si>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</si>
  <si>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</si>
  <si>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</si>
  <si>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</si>
  <si>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</si>
  <si>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</si>
  <si>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</si>
  <si>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</si>
  <si>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</si>
  <si>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</si>
  <si>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</si>
  <si>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</si>
  <si>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</si>
  <si>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</si>
  <si>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</si>
  <si>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</si>
  <si>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</si>
  <si>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</si>
  <si>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</si>
  <si>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</si>
  <si>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</si>
  <si>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</si>
  <si>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</si>
  <si>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</si>
  <si>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</si>
  <si>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</si>
  <si>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</si>
  <si>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</si>
  <si>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</si>
  <si>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</si>
  <si>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</si>
  <si>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</si>
  <si>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</si>
  <si>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</si>
  <si>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</si>
  <si>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</si>
  <si>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</si>
  <si>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</si>
  <si>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</si>
  <si>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</si>
  <si>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</si>
  <si>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</si>
  <si>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山形県山辺町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</si>
  <si>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</si>
  <si>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</si>
  <si>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</si>
  <si>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</si>
  <si>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</si>
  <si>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</si>
  <si>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</si>
  <si>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</si>
  <si>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</si>
  <si>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</si>
  <si>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</si>
  <si>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</si>
  <si>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</si>
  <si>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</si>
  <si>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</si>
  <si>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</si>
  <si>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</si>
  <si>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</si>
  <si>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</si>
  <si>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</si>
  <si>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</si>
  <si>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</si>
  <si>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</si>
  <si>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</si>
  <si>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</si>
  <si>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</si>
  <si>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</si>
  <si>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</si>
  <si>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</si>
  <si>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</si>
  <si>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</si>
  <si>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</si>
  <si>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</si>
  <si>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</si>
  <si>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</si>
  <si>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</si>
  <si>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山辺町公共下水道事業会計</t>
    <phoneticPr fontId="5"/>
  </si>
  <si>
    <t>法適用企業</t>
    <phoneticPr fontId="5"/>
  </si>
  <si>
    <t>山辺町簡易水道事業会計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</si>
  <si>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</si>
  <si>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</si>
  <si>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</si>
  <si>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</si>
  <si>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</si>
  <si>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</si>
  <si>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</si>
  <si>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</si>
  <si>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</si>
  <si>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</si>
  <si>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</si>
  <si>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</si>
  <si>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</si>
  <si>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</si>
  <si>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</si>
  <si>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</si>
  <si>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</si>
  <si>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</si>
  <si>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</si>
  <si>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</si>
  <si>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</si>
  <si>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</si>
  <si>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</si>
  <si>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</si>
  <si>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</si>
  <si>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</si>
  <si>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</si>
  <si>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</si>
  <si>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</si>
  <si>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</si>
  <si>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</si>
  <si>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</si>
  <si>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</si>
  <si>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</si>
  <si>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</si>
  <si>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</si>
  <si>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</si>
  <si>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</si>
  <si>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</si>
  <si>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</si>
  <si>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</si>
  <si>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</si>
  <si>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</si>
  <si>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</si>
  <si>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</si>
  <si>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</si>
  <si>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</si>
  <si>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</si>
  <si>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</si>
  <si>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</si>
  <si>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</si>
  <si>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</si>
  <si>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</si>
  <si>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</si>
  <si>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</si>
  <si>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</si>
  <si>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</si>
  <si>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山辺町簡易水道事業会計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</si>
  <si>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</si>
  <si>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</si>
  <si>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</si>
  <si>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</si>
  <si>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</si>
  <si>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</si>
  <si>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</si>
  <si>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</si>
  <si>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</si>
  <si>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</si>
  <si>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</si>
  <si>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</si>
  <si>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</si>
  <si>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</si>
  <si>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</si>
  <si>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</si>
  <si>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</si>
  <si>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</si>
  <si>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</si>
  <si>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</si>
  <si>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</si>
  <si>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</si>
  <si>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</si>
  <si>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</si>
  <si>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</si>
  <si>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</si>
  <si>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</si>
  <si>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</si>
  <si>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</si>
  <si>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</si>
  <si>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</si>
  <si>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</si>
  <si>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</si>
  <si>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</si>
  <si>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</si>
  <si>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</si>
  <si>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</si>
  <si>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</si>
  <si>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</si>
  <si>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</si>
  <si>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</si>
  <si>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</si>
  <si>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</si>
  <si>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</si>
  <si>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</si>
  <si>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</si>
  <si>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</si>
  <si>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</si>
  <si>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</si>
  <si>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</si>
  <si>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</si>
  <si>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</si>
  <si>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</si>
  <si>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</si>
  <si>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</si>
  <si>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</si>
  <si>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</si>
  <si>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</si>
  <si>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</si>
  <si>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</si>
  <si>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</si>
  <si>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</si>
  <si>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</si>
  <si>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</si>
  <si>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</si>
  <si>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</si>
  <si>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</si>
  <si>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</si>
  <si>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</si>
  <si>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</si>
  <si>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</si>
  <si>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</si>
  <si>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</si>
  <si>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</si>
  <si>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</si>
  <si>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</si>
  <si>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</si>
  <si>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</si>
  <si>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</si>
  <si>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</si>
  <si>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</si>
  <si>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</si>
  <si>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</si>
  <si>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</si>
  <si>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</si>
  <si>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0.33</t>
  </si>
  <si>
    <t>一般会計</t>
  </si>
  <si>
    <t>山辺町介護保険特別会計（保険事業）</t>
  </si>
  <si>
    <t>山辺町公共下水道事業会計</t>
  </si>
  <si>
    <t>山辺町国民健康保険特別会計</t>
  </si>
  <si>
    <t>山辺町簡易水道事業会計</t>
  </si>
  <si>
    <t>山辺町後期高齢者医療特別会計</t>
  </si>
  <si>
    <t>▲ 0.06</t>
  </si>
  <si>
    <t>▲ 0.17</t>
  </si>
  <si>
    <t>その他会計（赤字）</t>
  </si>
  <si>
    <t>▲ 0.10</t>
  </si>
  <si>
    <t>その他会計（黒字）</t>
  </si>
  <si>
    <t>（百万円）</t>
    <phoneticPr fontId="5"/>
  </si>
  <si>
    <t>H30</t>
    <phoneticPr fontId="5"/>
  </si>
  <si>
    <t>R01</t>
    <phoneticPr fontId="5"/>
  </si>
  <si>
    <t>R02</t>
    <phoneticPr fontId="5"/>
  </si>
  <si>
    <t>R03</t>
    <phoneticPr fontId="5"/>
  </si>
  <si>
    <t>R04</t>
    <phoneticPr fontId="5"/>
  </si>
  <si>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</si>
  <si>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</si>
  <si>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</si>
  <si>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</si>
  <si>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</si>
  <si>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</si>
  <si>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</si>
  <si>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</si>
  <si>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</si>
  <si>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山辺町公共施設等再生整備基金</t>
    <phoneticPr fontId="5"/>
  </si>
  <si>
    <t>山辺町ふるさとづくり事業基金</t>
    <rPh sb="10" eb="12">
      <t>ジギョウ</t>
    </rPh>
    <phoneticPr fontId="5"/>
  </si>
  <si>
    <t>山辺町ふるさと応援基金</t>
    <phoneticPr fontId="5"/>
  </si>
  <si>
    <t>山辺町学校施設整備基金</t>
    <rPh sb="0" eb="3">
      <t>ヤマノベマチ</t>
    </rPh>
    <rPh sb="3" eb="7">
      <t>ガッコウシセツ</t>
    </rPh>
    <rPh sb="7" eb="11">
      <t>セイビキキン</t>
    </rPh>
    <phoneticPr fontId="5"/>
  </si>
  <si>
    <t>－</t>
    <phoneticPr fontId="2"/>
  </si>
  <si>
    <t>山辺温泉基金</t>
    <rPh sb="0" eb="2">
      <t>ヤマノベ</t>
    </rPh>
    <rPh sb="2" eb="6">
      <t>オンセンキキン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</si>
  <si>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</si>
  <si>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</si>
  <si>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</si>
  <si>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</si>
  <si>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</si>
  <si>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類似団体と比べて令和３年度に低い数値となり、令和４年には同じ数値となった。また、実質公債比率は、類似団体に比べて高い水準が続いている。将来負担比率は、山辺中学校改築事業などに伴う借入等により、平成２６年度に大幅な増となっていたものの、後年度の借入抑制や充当可能基金の増加などにより、平成30年度から令和４年度にかけて大きく減となっている。実質公債費率も、主に山辺中学校改築事業に伴う借入金の元金償還開始の影響などにより増加傾向にある。今後も将来負担比率については低下が見込まれるが、有形固定資産減価償却率の上昇などからも町有施設等の老朽化が顕著となっており、大規模で継続的な施設の更新並びに修繕等も想定されるため、これまで以上に慎重に公債費の適正化に取り組んでいく必要がある。</t>
    <rPh sb="1" eb="3">
      <t>ショウライ</t>
    </rPh>
    <rPh sb="3" eb="7">
      <t>フタンヒリツ</t>
    </rPh>
    <rPh sb="9" eb="11">
      <t>ルイジ</t>
    </rPh>
    <rPh sb="11" eb="13">
      <t>ダンタイ</t>
    </rPh>
    <rPh sb="14" eb="15">
      <t>クラ</t>
    </rPh>
    <rPh sb="17" eb="19">
      <t>レイワ</t>
    </rPh>
    <rPh sb="20" eb="22">
      <t>ネンド</t>
    </rPh>
    <rPh sb="23" eb="24">
      <t>ヒク</t>
    </rPh>
    <rPh sb="25" eb="27">
      <t>スウチ</t>
    </rPh>
    <rPh sb="31" eb="33">
      <t>レイワ</t>
    </rPh>
    <rPh sb="34" eb="35">
      <t>ネン</t>
    </rPh>
    <rPh sb="37" eb="38">
      <t>オナ</t>
    </rPh>
    <rPh sb="39" eb="41">
      <t>スウチ</t>
    </rPh>
    <rPh sb="49" eb="51">
      <t>ジッシツ</t>
    </rPh>
    <rPh sb="51" eb="53">
      <t>コウサイ</t>
    </rPh>
    <rPh sb="53" eb="55">
      <t>ヒリツ</t>
    </rPh>
    <rPh sb="57" eb="59">
      <t>ルイジ</t>
    </rPh>
    <rPh sb="59" eb="61">
      <t>ダンタイ</t>
    </rPh>
    <rPh sb="62" eb="63">
      <t>クラ</t>
    </rPh>
    <rPh sb="65" eb="66">
      <t>タカ</t>
    </rPh>
    <rPh sb="67" eb="69">
      <t>スイジュン</t>
    </rPh>
    <rPh sb="70" eb="71">
      <t>ツヅ</t>
    </rPh>
    <rPh sb="76" eb="78">
      <t>ショウライ</t>
    </rPh>
    <rPh sb="78" eb="82">
      <t>フタンヒリツ</t>
    </rPh>
    <rPh sb="84" eb="89">
      <t>ヤマノベチュウガッコウ</t>
    </rPh>
    <rPh sb="89" eb="93">
      <t>カイチクジギョウ</t>
    </rPh>
    <rPh sb="96" eb="97">
      <t>トモナ</t>
    </rPh>
    <rPh sb="98" eb="100">
      <t>シャクニュウ</t>
    </rPh>
    <rPh sb="100" eb="101">
      <t>トウ</t>
    </rPh>
    <rPh sb="105" eb="107">
      <t>ヘイセイ</t>
    </rPh>
    <rPh sb="109" eb="111">
      <t>ネンド</t>
    </rPh>
    <rPh sb="112" eb="114">
      <t>オオハバ</t>
    </rPh>
    <rPh sb="115" eb="116">
      <t>ゾウ</t>
    </rPh>
    <rPh sb="126" eb="129">
      <t>コウネンド</t>
    </rPh>
    <rPh sb="130" eb="132">
      <t>シャクニュウ</t>
    </rPh>
    <rPh sb="132" eb="134">
      <t>ヨクセイ</t>
    </rPh>
    <rPh sb="135" eb="139">
      <t>ジュウトウカノウ</t>
    </rPh>
    <rPh sb="139" eb="141">
      <t>キキン</t>
    </rPh>
    <rPh sb="142" eb="144">
      <t>ゾウカ</t>
    </rPh>
    <rPh sb="150" eb="152">
      <t>ヘイセイ</t>
    </rPh>
    <rPh sb="154" eb="155">
      <t>ネン</t>
    </rPh>
    <rPh sb="155" eb="156">
      <t>ド</t>
    </rPh>
    <rPh sb="158" eb="160">
      <t>レイワ</t>
    </rPh>
    <rPh sb="161" eb="163">
      <t>ネンド</t>
    </rPh>
    <rPh sb="167" eb="168">
      <t>オオ</t>
    </rPh>
    <rPh sb="170" eb="171">
      <t>ゲン</t>
    </rPh>
    <rPh sb="178" eb="184">
      <t>ジッシツコウサイヒリツ</t>
    </rPh>
    <rPh sb="186" eb="187">
      <t>オモ</t>
    </rPh>
    <rPh sb="188" eb="190">
      <t>ヤマノベ</t>
    </rPh>
    <rPh sb="190" eb="193">
      <t>チュウガッコウ</t>
    </rPh>
    <rPh sb="193" eb="195">
      <t>カイチク</t>
    </rPh>
    <rPh sb="195" eb="197">
      <t>ジギョウ</t>
    </rPh>
    <rPh sb="198" eb="199">
      <t>トモナ</t>
    </rPh>
    <rPh sb="200" eb="203">
      <t>シャクニュウキン</t>
    </rPh>
    <rPh sb="204" eb="206">
      <t>ガンキン</t>
    </rPh>
    <rPh sb="206" eb="208">
      <t>ショウカン</t>
    </rPh>
    <rPh sb="208" eb="210">
      <t>カイシ</t>
    </rPh>
    <rPh sb="211" eb="213">
      <t>エイキョウ</t>
    </rPh>
    <rPh sb="218" eb="220">
      <t>ゾウカ</t>
    </rPh>
    <rPh sb="220" eb="222">
      <t>ケイコウ</t>
    </rPh>
    <rPh sb="226" eb="228">
      <t>コンゴ</t>
    </rPh>
    <rPh sb="229" eb="231">
      <t>ショウライ</t>
    </rPh>
    <rPh sb="231" eb="235">
      <t>フタンヒリツ</t>
    </rPh>
    <rPh sb="240" eb="242">
      <t>テイカ</t>
    </rPh>
    <rPh sb="243" eb="245">
      <t>ミコ</t>
    </rPh>
    <rPh sb="250" eb="256">
      <t>ユウケイコテイシサン</t>
    </rPh>
    <rPh sb="256" eb="258">
      <t>ゲンカ</t>
    </rPh>
    <rPh sb="258" eb="261">
      <t>ショウキャクリツ</t>
    </rPh>
    <rPh sb="262" eb="264">
      <t>ジョウショウ</t>
    </rPh>
    <rPh sb="269" eb="271">
      <t>チョウユウ</t>
    </rPh>
    <rPh sb="271" eb="274">
      <t>シセツトウ</t>
    </rPh>
    <rPh sb="275" eb="278">
      <t>ロウキュウカ</t>
    </rPh>
    <rPh sb="279" eb="281">
      <t>ケンチョ</t>
    </rPh>
    <rPh sb="288" eb="291">
      <t>ダイキボ</t>
    </rPh>
    <rPh sb="292" eb="295">
      <t>ケイゾクテキ</t>
    </rPh>
    <rPh sb="296" eb="298">
      <t>シセツ</t>
    </rPh>
    <rPh sb="299" eb="301">
      <t>コウシン</t>
    </rPh>
    <rPh sb="301" eb="302">
      <t>ナラ</t>
    </rPh>
    <rPh sb="304" eb="307">
      <t>シュウゼントウ</t>
    </rPh>
    <rPh sb="308" eb="310">
      <t>ソウテイ</t>
    </rPh>
    <rPh sb="320" eb="322">
      <t>イジョウ</t>
    </rPh>
    <rPh sb="323" eb="325">
      <t>シンチョウ</t>
    </rPh>
    <rPh sb="326" eb="329">
      <t>コウサイヒ</t>
    </rPh>
    <rPh sb="330" eb="333">
      <t>テキセイカ</t>
    </rPh>
    <rPh sb="334" eb="335">
      <t>ト</t>
    </rPh>
    <rPh sb="336" eb="337">
      <t>ク</t>
    </rPh>
    <rPh sb="341" eb="343">
      <t>ヒツヨウ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</si>
  <si>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</si>
  <si>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</si>
  <si>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</si>
  <si>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地方債の新規発行を抑制してきた結果、将来負担比率が徐々に低下し、令和４年度では０となった。一方で、有形固定資産減価償却率は類似団体よりも高く、上昇傾向にある。主な要因としては、昭和50年代に建設された小学校２校、給食センター、及び体育館などが有形固定資産減価償却率70％以上になっていることがあげられる。今後は、既存の公共施設等総合管理計画並びに各個別施設計画に基づき老朽化対策に積極的に取り組んでいく必要がある。</t>
    <rPh sb="1" eb="4">
      <t>チホウサイ</t>
    </rPh>
    <rPh sb="5" eb="7">
      <t>シンキ</t>
    </rPh>
    <rPh sb="7" eb="9">
      <t>ハッコウ</t>
    </rPh>
    <rPh sb="10" eb="12">
      <t>ヨクセイ</t>
    </rPh>
    <rPh sb="16" eb="18">
      <t>ケッカ</t>
    </rPh>
    <rPh sb="19" eb="21">
      <t>ショウライ</t>
    </rPh>
    <rPh sb="21" eb="25">
      <t>フタンヒリツ</t>
    </rPh>
    <rPh sb="26" eb="28">
      <t>ジョジョ</t>
    </rPh>
    <rPh sb="29" eb="31">
      <t>テイカ</t>
    </rPh>
    <rPh sb="33" eb="35">
      <t>レイワ</t>
    </rPh>
    <rPh sb="36" eb="38">
      <t>ネンド</t>
    </rPh>
    <rPh sb="46" eb="48">
      <t>イッポウ</t>
    </rPh>
    <rPh sb="50" eb="56">
      <t>ユウケイコテイシサン</t>
    </rPh>
    <rPh sb="56" eb="58">
      <t>ゲンカ</t>
    </rPh>
    <rPh sb="58" eb="61">
      <t>ショウキャクリツ</t>
    </rPh>
    <rPh sb="62" eb="66">
      <t>ルイジダンタイ</t>
    </rPh>
    <rPh sb="69" eb="70">
      <t>タカ</t>
    </rPh>
    <rPh sb="72" eb="76">
      <t>ジョウショウケイコウ</t>
    </rPh>
    <rPh sb="80" eb="81">
      <t>オモ</t>
    </rPh>
    <rPh sb="82" eb="84">
      <t>ヨウイン</t>
    </rPh>
    <rPh sb="89" eb="91">
      <t>ショウワ</t>
    </rPh>
    <rPh sb="93" eb="95">
      <t>ネンダイ</t>
    </rPh>
    <rPh sb="96" eb="98">
      <t>ケンセツ</t>
    </rPh>
    <rPh sb="101" eb="104">
      <t>ショウガッコウ</t>
    </rPh>
    <rPh sb="105" eb="106">
      <t>コウ</t>
    </rPh>
    <rPh sb="107" eb="109">
      <t>キュウショク</t>
    </rPh>
    <rPh sb="114" eb="115">
      <t>オヨ</t>
    </rPh>
    <rPh sb="116" eb="119">
      <t>タイイクカン</t>
    </rPh>
    <rPh sb="122" eb="124">
      <t>ユウケイ</t>
    </rPh>
    <rPh sb="124" eb="126">
      <t>コテイ</t>
    </rPh>
    <rPh sb="126" eb="128">
      <t>シサン</t>
    </rPh>
    <rPh sb="128" eb="132">
      <t>ゲンカショウキャク</t>
    </rPh>
    <rPh sb="132" eb="133">
      <t>リツ</t>
    </rPh>
    <rPh sb="136" eb="138">
      <t>イジョウ</t>
    </rPh>
    <rPh sb="153" eb="155">
      <t>コンゴ</t>
    </rPh>
    <rPh sb="157" eb="159">
      <t>キゾン</t>
    </rPh>
    <rPh sb="160" eb="162">
      <t>コウキョウ</t>
    </rPh>
    <rPh sb="162" eb="165">
      <t>シセツトウ</t>
    </rPh>
    <rPh sb="165" eb="169">
      <t>ソウゴウカンリ</t>
    </rPh>
    <rPh sb="169" eb="171">
      <t>ケイカク</t>
    </rPh>
    <rPh sb="171" eb="172">
      <t>ナラ</t>
    </rPh>
    <rPh sb="174" eb="175">
      <t>カク</t>
    </rPh>
    <rPh sb="175" eb="179">
      <t>コベツシセツ</t>
    </rPh>
    <rPh sb="179" eb="181">
      <t>ケイカク</t>
    </rPh>
    <rPh sb="182" eb="183">
      <t>モト</t>
    </rPh>
    <rPh sb="185" eb="188">
      <t>ロウキュウカ</t>
    </rPh>
    <rPh sb="188" eb="190">
      <t>タイサク</t>
    </rPh>
    <rPh sb="191" eb="193">
      <t>セッキョク</t>
    </rPh>
    <rPh sb="193" eb="194">
      <t>テキ</t>
    </rPh>
    <rPh sb="195" eb="196">
      <t>ト</t>
    </rPh>
    <rPh sb="197" eb="198">
      <t>ク</t>
    </rPh>
    <rPh sb="202" eb="204">
      <t>ヒツヨウ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</si>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</sst>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7"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2"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108252</c:v>
                </c:pt>
                <c:pt idx="1">
                  <c:v>93492</c:v>
                </c:pt>
                <c:pt idx="2">
                  <c:v>94796</c:v>
                </c:pt>
                <c:pt idx="3">
                  <c:v>97758</c:v>
                </c:pt>
                <c:pt idx="4">
                  <c:v>91338</c:v>
                </c:pt>
              </c:numCache>
            </c:numRef>
          </c:val>
          <c:smooth val="0"/>
          <c:extLst>
            <c:ext xmlns:c16="http://schemas.microsoft.com/office/drawing/2014/chart" uri="{C3380CC4-5D6E-409C-BE32-E72D297353CC}">
              <c16:uniqueId val="{00000000-1E0D-4D07-8F48-9E27BD21BD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11672</c:v>
                </c:pt>
                <c:pt idx="1">
                  <c:v>32253</c:v>
                </c:pt>
                <c:pt idx="2">
                  <c:v>10334</c:v>
                </c:pt>
                <c:pt idx="3">
                  <c:v>15626</c:v>
                </c:pt>
                <c:pt idx="4">
                  <c:v>14245</c:v>
                </c:pt>
              </c:numCache>
            </c:numRef>
          </c:val>
          <c:smooth val="0"/>
          <c:extLst>
            <c:ext xmlns:c16="http://schemas.microsoft.com/office/drawing/2014/chart" uri="{C3380CC4-5D6E-409C-BE32-E72D297353CC}">
              <c16:uniqueId val="{00000001-1E0D-4D07-8F48-9E27BD21BD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3.78</c:v>
                </c:pt>
                <c:pt idx="1">
                  <c:v>5.31</c:v>
                </c:pt>
                <c:pt idx="2">
                  <c:v>4.5</c:v>
                </c:pt>
                <c:pt idx="3">
                  <c:v>5.52</c:v>
                </c:pt>
                <c:pt idx="4">
                  <c:v>8.7899999999999991</c:v>
                </c:pt>
              </c:numCache>
            </c:numRef>
          </c:val>
          <c:extLst>
            <c:ext xmlns:c16="http://schemas.microsoft.com/office/drawing/2014/chart" uri="{C3380CC4-5D6E-409C-BE32-E72D297353CC}">
              <c16:uniqueId val="{00000000-745D-4BE3-AFEE-A2FAC58647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17.8</c:v>
                </c:pt>
                <c:pt idx="1">
                  <c:v>15.98</c:v>
                </c:pt>
                <c:pt idx="2">
                  <c:v>19.47</c:v>
                </c:pt>
                <c:pt idx="3">
                  <c:v>20.100000000000001</c:v>
                </c:pt>
                <c:pt idx="4">
                  <c:v>25.19</c:v>
                </c:pt>
              </c:numCache>
            </c:numRef>
          </c:val>
          <c:extLst>
            <c:ext xmlns:c16="http://schemas.microsoft.com/office/drawing/2014/chart" uri="{C3380CC4-5D6E-409C-BE32-E72D297353CC}">
              <c16:uniqueId val="{00000001-745D-4BE3-AFEE-A2FAC58647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5.74</c:v>
                </c:pt>
                <c:pt idx="1">
                  <c:v>-0.33</c:v>
                </c:pt>
                <c:pt idx="2">
                  <c:v>3.36</c:v>
                </c:pt>
                <c:pt idx="3">
                  <c:v>3.05</c:v>
                </c:pt>
                <c:pt idx="4">
                  <c:v>7.5</c:v>
                </c:pt>
              </c:numCache>
            </c:numRef>
          </c:val>
          <c:smooth val="0"/>
          <c:extLst>
            <c:ext xmlns:c16="http://schemas.microsoft.com/office/drawing/2014/chart" uri="{C3380CC4-5D6E-409C-BE32-E72D297353CC}">
              <c16:uniqueId val="{00000002-745D-4BE3-AFEE-A2FAC58647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7.0000000000000007E-2</c:v>
                </c:pt>
                <c:pt idx="4">
                  <c:v>0</c:v>
                </c:pt>
                <c:pt idx="5">
                  <c:v>0</c:v>
                </c:pt>
                <c:pt idx="6">
                  <c:v>0</c:v>
                </c:pt>
                <c:pt idx="7">
                  <c:v>0</c:v>
                </c:pt>
                <c:pt idx="8">
                  <c:v>0</c:v>
                </c:pt>
                <c:pt idx="9">
                  <c:v>0</c:v>
                </c:pt>
              </c:numCache>
            </c:numRef>
          </c:val>
          <c:extLst>
            <c:ext xmlns:c16="http://schemas.microsoft.com/office/drawing/2014/chart" uri="{C3380CC4-5D6E-409C-BE32-E72D297353CC}">
              <c16:uniqueId val="{00000000-1ABB-4847-A0E4-BD7CC96EC28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0.1</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1ABB-4847-A0E4-BD7CC96EC28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ABB-4847-A0E4-BD7CC96EC28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ABB-4847-A0E4-BD7CC96EC285}"/>
            </c:ext>
          </c:extLst>
        </c:ser>
        <c:ser>
          <c:idx val="4"/>
          <c:order val="4"/>
          <c:tx>
            <c:strRef>
              <c:f>データシート!$A$31</c:f>
              <c:strCache>
                <c:ptCount val="1"/>
                <c:pt idx="0">
                  <c:v>山辺町後期高齢者医療特別会計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0.06</c:v>
                </c:pt>
                <c:pt idx="1">
                  <c:v>#N/A</c:v>
                </c:pt>
                <c:pt idx="2">
                  <c:v>0.17</c:v>
                </c:pt>
                <c:pt idx="3">
                  <c:v>#N/A</c:v>
                </c:pt>
                <c:pt idx="4">
                  <c:v>#N/A</c:v>
                </c:pt>
                <c:pt idx="5">
                  <c:v>0.11</c:v>
                </c:pt>
                <c:pt idx="6">
                  <c:v>#N/A</c:v>
                </c:pt>
                <c:pt idx="7">
                  <c:v>0.04</c:v>
                </c:pt>
                <c:pt idx="8">
                  <c:v>#N/A</c:v>
                </c:pt>
                <c:pt idx="9">
                  <c:v>0.04</c:v>
                </c:pt>
              </c:numCache>
            </c:numRef>
          </c:val>
          <c:extLst>
            <c:ext xmlns:c16="http://schemas.microsoft.com/office/drawing/2014/chart" uri="{C3380CC4-5D6E-409C-BE32-E72D297353CC}">
              <c16:uniqueId val="{00000004-1ABB-4847-A0E4-BD7CC96EC285}"/>
            </c:ext>
          </c:extLst>
        </c:ser>
        <c:ser>
          <c:idx val="5"/>
          <c:order val="5"/>
          <c:tx>
            <c:strRef>
              <c:f>データシート!$A$32</c:f>
              <c:strCache>
                <c:ptCount val="1"/>
                <c:pt idx="0">
                  <c:v>山辺町簡易水道事業会計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0</c:v>
                </c:pt>
                <c:pt idx="1">
                  <c:v>0</c:v>
                </c:pt>
                <c:pt idx="2">
                  <c:v>0</c:v>
                </c:pt>
                <c:pt idx="3">
                  <c:v>0</c:v>
                </c:pt>
                <c:pt idx="4">
                  <c:v>#N/A</c:v>
                </c:pt>
                <c:pt idx="5">
                  <c:v>0.47</c:v>
                </c:pt>
                <c:pt idx="6">
                  <c:v>#N/A</c:v>
                </c:pt>
                <c:pt idx="7">
                  <c:v>0.41</c:v>
                </c:pt>
                <c:pt idx="8">
                  <c:v>#N/A</c:v>
                </c:pt>
                <c:pt idx="9">
                  <c:v>0.34</c:v>
                </c:pt>
              </c:numCache>
            </c:numRef>
          </c:val>
          <c:extLst>
            <c:ext xmlns:c16="http://schemas.microsoft.com/office/drawing/2014/chart" uri="{C3380CC4-5D6E-409C-BE32-E72D297353CC}">
              <c16:uniqueId val="{00000005-1ABB-4847-A0E4-BD7CC96EC285}"/>
            </c:ext>
          </c:extLst>
        </c:ser>
        <c:ser>
          <c:idx val="6"/>
          <c:order val="6"/>
          <c:tx>
            <c:strRef>
              <c:f>データシート!$A$33</c:f>
              <c:strCache>
                <c:ptCount val="1"/>
                <c:pt idx="0">
                  <c:v>山辺町国民健康保険特別会計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1.79</c:v>
                </c:pt>
                <c:pt idx="2">
                  <c:v>#N/A</c:v>
                </c:pt>
                <c:pt idx="3">
                  <c:v>0.61</c:v>
                </c:pt>
                <c:pt idx="4">
                  <c:v>#N/A</c:v>
                </c:pt>
                <c:pt idx="5">
                  <c:v>0.83</c:v>
                </c:pt>
                <c:pt idx="6">
                  <c:v>#N/A</c:v>
                </c:pt>
                <c:pt idx="7">
                  <c:v>0.84</c:v>
                </c:pt>
                <c:pt idx="8">
                  <c:v>#N/A</c:v>
                </c:pt>
                <c:pt idx="9">
                  <c:v>0.55000000000000004</c:v>
                </c:pt>
              </c:numCache>
            </c:numRef>
          </c:val>
          <c:extLst>
            <c:ext xmlns:c16="http://schemas.microsoft.com/office/drawing/2014/chart" uri="{C3380CC4-5D6E-409C-BE32-E72D297353CC}">
              <c16:uniqueId val="{00000006-1ABB-4847-A0E4-BD7CC96EC285}"/>
            </c:ext>
          </c:extLst>
        </c:ser>
        <c:ser>
          <c:idx val="7"/>
          <c:order val="7"/>
          <c:tx>
            <c:strRef>
              <c:f>データシート!$A$34</c:f>
              <c:strCache>
                <c:ptCount val="1"/>
                <c:pt idx="0">
                  <c:v>山辺町公共下水道事業会計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0</c:v>
                </c:pt>
                <c:pt idx="1">
                  <c:v>0</c:v>
                </c:pt>
                <c:pt idx="2">
                  <c:v>0</c:v>
                </c:pt>
                <c:pt idx="3">
                  <c:v>0</c:v>
                </c:pt>
                <c:pt idx="4">
                  <c:v>#N/A</c:v>
                </c:pt>
                <c:pt idx="5">
                  <c:v>1.04</c:v>
                </c:pt>
                <c:pt idx="6">
                  <c:v>#N/A</c:v>
                </c:pt>
                <c:pt idx="7">
                  <c:v>1.1200000000000001</c:v>
                </c:pt>
                <c:pt idx="8">
                  <c:v>#N/A</c:v>
                </c:pt>
                <c:pt idx="9">
                  <c:v>1.6</c:v>
                </c:pt>
              </c:numCache>
            </c:numRef>
          </c:val>
          <c:extLst>
            <c:ext xmlns:c16="http://schemas.microsoft.com/office/drawing/2014/chart" uri="{C3380CC4-5D6E-409C-BE32-E72D297353CC}">
              <c16:uniqueId val="{00000007-1ABB-4847-A0E4-BD7CC96EC285}"/>
            </c:ext>
          </c:extLst>
        </c:ser>
        <c:ser>
          <c:idx val="8"/>
          <c:order val="8"/>
          <c:tx>
            <c:strRef>
              <c:f>データシート!$A$35</c:f>
              <c:strCache>
                <c:ptCount val="1"/>
                <c:pt idx="0">
                  <c:v>山辺町介護保険特別会計（保険事業）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1.1000000000000001</c:v>
                </c:pt>
                <c:pt idx="2">
                  <c:v>#N/A</c:v>
                </c:pt>
                <c:pt idx="3">
                  <c:v>2.38</c:v>
                </c:pt>
                <c:pt idx="4">
                  <c:v>#N/A</c:v>
                </c:pt>
                <c:pt idx="5">
                  <c:v>2.99</c:v>
                </c:pt>
                <c:pt idx="6">
                  <c:v>#N/A</c:v>
                </c:pt>
                <c:pt idx="7">
                  <c:v>4.21</c:v>
                </c:pt>
                <c:pt idx="8">
                  <c:v>#N/A</c:v>
                </c:pt>
                <c:pt idx="9">
                  <c:v>4.21</c:v>
                </c:pt>
              </c:numCache>
            </c:numRef>
          </c:val>
          <c:extLst>
            <c:ext xmlns:c16="http://schemas.microsoft.com/office/drawing/2014/chart" uri="{C3380CC4-5D6E-409C-BE32-E72D297353CC}">
              <c16:uniqueId val="{00000008-1ABB-4847-A0E4-BD7CC96EC28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3.77</c:v>
                </c:pt>
                <c:pt idx="2">
                  <c:v>#N/A</c:v>
                </c:pt>
                <c:pt idx="3">
                  <c:v>5.31</c:v>
                </c:pt>
                <c:pt idx="4">
                  <c:v>#N/A</c:v>
                </c:pt>
                <c:pt idx="5">
                  <c:v>4.49</c:v>
                </c:pt>
                <c:pt idx="6">
                  <c:v>#N/A</c:v>
                </c:pt>
                <c:pt idx="7">
                  <c:v>5.52</c:v>
                </c:pt>
                <c:pt idx="8">
                  <c:v>#N/A</c:v>
                </c:pt>
                <c:pt idx="9">
                  <c:v>8.7899999999999991</c:v>
                </c:pt>
              </c:numCache>
            </c:numRef>
          </c:val>
          <c:extLst>
            <c:ext xmlns:c16="http://schemas.microsoft.com/office/drawing/2014/chart" uri="{C3380CC4-5D6E-409C-BE32-E72D297353CC}">
              <c16:uniqueId val="{00000009-1ABB-4847-A0E4-BD7CC96EC28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486</c:v>
                </c:pt>
                <c:pt idx="5">
                  <c:v>472</c:v>
                </c:pt>
                <c:pt idx="8">
                  <c:v>448</c:v>
                </c:pt>
                <c:pt idx="11">
                  <c:v>443</c:v>
                </c:pt>
                <c:pt idx="14">
                  <c:v>425</c:v>
                </c:pt>
              </c:numCache>
            </c:numRef>
          </c:val>
          <c:extLst>
            <c:ext xmlns:c16="http://schemas.microsoft.com/office/drawing/2014/chart" uri="{C3380CC4-5D6E-409C-BE32-E72D297353CC}">
              <c16:uniqueId val="{00000000-BC25-45DE-B2FD-9A927DF7CE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25-45DE-B2FD-9A927DF7CE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C25-45DE-B2FD-9A927DF7CE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c:v>
                </c:pt>
                <c:pt idx="3">
                  <c:v>5</c:v>
                </c:pt>
                <c:pt idx="6">
                  <c:v>21</c:v>
                </c:pt>
                <c:pt idx="9">
                  <c:v>39</c:v>
                </c:pt>
                <c:pt idx="12">
                  <c:v>51</c:v>
                </c:pt>
              </c:numCache>
            </c:numRef>
          </c:val>
          <c:extLst>
            <c:ext xmlns:c16="http://schemas.microsoft.com/office/drawing/2014/chart" uri="{C3380CC4-5D6E-409C-BE32-E72D297353CC}">
              <c16:uniqueId val="{00000003-BC25-45DE-B2FD-9A927DF7CE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156</c:v>
                </c:pt>
                <c:pt idx="3">
                  <c:v>158</c:v>
                </c:pt>
                <c:pt idx="6">
                  <c:v>160</c:v>
                </c:pt>
                <c:pt idx="9">
                  <c:v>128</c:v>
                </c:pt>
                <c:pt idx="12">
                  <c:v>151</c:v>
                </c:pt>
              </c:numCache>
            </c:numRef>
          </c:val>
          <c:extLst>
            <c:ext xmlns:c16="http://schemas.microsoft.com/office/drawing/2014/chart" uri="{C3380CC4-5D6E-409C-BE32-E72D297353CC}">
              <c16:uniqueId val="{00000004-BC25-45DE-B2FD-9A927DF7CE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25-45DE-B2FD-9A927DF7CE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25-45DE-B2FD-9A927DF7CE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699</c:v>
                </c:pt>
                <c:pt idx="3">
                  <c:v>675</c:v>
                </c:pt>
                <c:pt idx="6">
                  <c:v>618</c:v>
                </c:pt>
                <c:pt idx="9">
                  <c:v>610</c:v>
                </c:pt>
                <c:pt idx="12">
                  <c:v>601</c:v>
                </c:pt>
              </c:numCache>
            </c:numRef>
          </c:val>
          <c:extLst>
            <c:ext xmlns:c16="http://schemas.microsoft.com/office/drawing/2014/chart" uri="{C3380CC4-5D6E-409C-BE32-E72D297353CC}">
              <c16:uniqueId val="{00000007-BC25-45DE-B2FD-9A927DF7CE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371</c:v>
                </c:pt>
                <c:pt idx="2">
                  <c:v>#N/A</c:v>
                </c:pt>
                <c:pt idx="3">
                  <c:v>#N/A</c:v>
                </c:pt>
                <c:pt idx="4">
                  <c:v>366</c:v>
                </c:pt>
                <c:pt idx="5">
                  <c:v>#N/A</c:v>
                </c:pt>
                <c:pt idx="6">
                  <c:v>#N/A</c:v>
                </c:pt>
                <c:pt idx="7">
                  <c:v>351</c:v>
                </c:pt>
                <c:pt idx="8">
                  <c:v>#N/A</c:v>
                </c:pt>
                <c:pt idx="9">
                  <c:v>#N/A</c:v>
                </c:pt>
                <c:pt idx="10">
                  <c:v>334</c:v>
                </c:pt>
                <c:pt idx="11">
                  <c:v>#N/A</c:v>
                </c:pt>
                <c:pt idx="12">
                  <c:v>#N/A</c:v>
                </c:pt>
                <c:pt idx="13">
                  <c:v>378</c:v>
                </c:pt>
                <c:pt idx="14">
                  <c:v>#N/A</c:v>
                </c:pt>
              </c:numCache>
            </c:numRef>
          </c:val>
          <c:smooth val="0"/>
          <c:extLst>
            <c:ext xmlns:c16="http://schemas.microsoft.com/office/drawing/2014/chart" uri="{C3380CC4-5D6E-409C-BE32-E72D297353CC}">
              <c16:uniqueId val="{00000008-BC25-45DE-B2FD-9A927DF7CE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5640</c:v>
                </c:pt>
                <c:pt idx="5">
                  <c:v>5399</c:v>
                </c:pt>
                <c:pt idx="8">
                  <c:v>5201</c:v>
                </c:pt>
                <c:pt idx="11">
                  <c:v>4945</c:v>
                </c:pt>
                <c:pt idx="14">
                  <c:v>4743</c:v>
                </c:pt>
              </c:numCache>
            </c:numRef>
          </c:val>
          <c:extLst>
            <c:ext xmlns:c16="http://schemas.microsoft.com/office/drawing/2014/chart" uri="{C3380CC4-5D6E-409C-BE32-E72D297353CC}">
              <c16:uniqueId val="{00000000-CFC0-407F-879D-50DFBA1D76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0</c:v>
                </c:pt>
                <c:pt idx="5">
                  <c:v>0</c:v>
                </c:pt>
                <c:pt idx="8">
                  <c:v>25</c:v>
                </c:pt>
                <c:pt idx="11">
                  <c:v>46</c:v>
                </c:pt>
                <c:pt idx="14">
                  <c:v>43</c:v>
                </c:pt>
              </c:numCache>
            </c:numRef>
          </c:val>
          <c:extLst>
            <c:ext xmlns:c16="http://schemas.microsoft.com/office/drawing/2014/chart" uri="{C3380CC4-5D6E-409C-BE32-E72D297353CC}">
              <c16:uniqueId val="{00000001-CFC0-407F-879D-50DFBA1D76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2024</c:v>
                </c:pt>
                <c:pt idx="5">
                  <c:v>2133</c:v>
                </c:pt>
                <c:pt idx="8">
                  <c:v>2460</c:v>
                </c:pt>
                <c:pt idx="11">
                  <c:v>3077</c:v>
                </c:pt>
                <c:pt idx="14">
                  <c:v>3593</c:v>
                </c:pt>
              </c:numCache>
            </c:numRef>
          </c:val>
          <c:extLst>
            <c:ext xmlns:c16="http://schemas.microsoft.com/office/drawing/2014/chart" uri="{C3380CC4-5D6E-409C-BE32-E72D297353CC}">
              <c16:uniqueId val="{00000002-CFC0-407F-879D-50DFBA1D76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FC0-407F-879D-50DFBA1D76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FC0-407F-879D-50DFBA1D76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C0-407F-879D-50DFBA1D76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754</c:v>
                </c:pt>
                <c:pt idx="3">
                  <c:v>727</c:v>
                </c:pt>
                <c:pt idx="6">
                  <c:v>715</c:v>
                </c:pt>
                <c:pt idx="9">
                  <c:v>701</c:v>
                </c:pt>
                <c:pt idx="12">
                  <c:v>734</c:v>
                </c:pt>
              </c:numCache>
            </c:numRef>
          </c:val>
          <c:extLst>
            <c:ext xmlns:c16="http://schemas.microsoft.com/office/drawing/2014/chart" uri="{C3380CC4-5D6E-409C-BE32-E72D297353CC}">
              <c16:uniqueId val="{00000006-CFC0-407F-879D-50DFBA1D76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582</c:v>
                </c:pt>
                <c:pt idx="3">
                  <c:v>597</c:v>
                </c:pt>
                <c:pt idx="6">
                  <c:v>605</c:v>
                </c:pt>
                <c:pt idx="9">
                  <c:v>567</c:v>
                </c:pt>
                <c:pt idx="12">
                  <c:v>532</c:v>
                </c:pt>
              </c:numCache>
            </c:numRef>
          </c:val>
          <c:extLst>
            <c:ext xmlns:c16="http://schemas.microsoft.com/office/drawing/2014/chart" uri="{C3380CC4-5D6E-409C-BE32-E72D297353CC}">
              <c16:uniqueId val="{00000007-CFC0-407F-879D-50DFBA1D76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2122</c:v>
                </c:pt>
                <c:pt idx="3">
                  <c:v>2010</c:v>
                </c:pt>
                <c:pt idx="6">
                  <c:v>2028</c:v>
                </c:pt>
                <c:pt idx="9">
                  <c:v>1780</c:v>
                </c:pt>
                <c:pt idx="12">
                  <c:v>1638</c:v>
                </c:pt>
              </c:numCache>
            </c:numRef>
          </c:val>
          <c:extLst>
            <c:ext xmlns:c16="http://schemas.microsoft.com/office/drawing/2014/chart" uri="{C3380CC4-5D6E-409C-BE32-E72D297353CC}">
              <c16:uniqueId val="{00000008-CFC0-407F-879D-50DFBA1D76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FC0-407F-879D-50DFBA1D76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6141</c:v>
                </c:pt>
                <c:pt idx="3">
                  <c:v>5801</c:v>
                </c:pt>
                <c:pt idx="6">
                  <c:v>5421</c:v>
                </c:pt>
                <c:pt idx="9">
                  <c:v>5136</c:v>
                </c:pt>
                <c:pt idx="12">
                  <c:v>4658</c:v>
                </c:pt>
              </c:numCache>
            </c:numRef>
          </c:val>
          <c:extLst>
            <c:ext xmlns:c16="http://schemas.microsoft.com/office/drawing/2014/chart" uri="{C3380CC4-5D6E-409C-BE32-E72D297353CC}">
              <c16:uniqueId val="{0000000A-CFC0-407F-879D-50DFBA1D76A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1935</c:v>
                </c:pt>
                <c:pt idx="2">
                  <c:v>#N/A</c:v>
                </c:pt>
                <c:pt idx="3">
                  <c:v>#N/A</c:v>
                </c:pt>
                <c:pt idx="4">
                  <c:v>1604</c:v>
                </c:pt>
                <c:pt idx="5">
                  <c:v>#N/A</c:v>
                </c:pt>
                <c:pt idx="6">
                  <c:v>#N/A</c:v>
                </c:pt>
                <c:pt idx="7">
                  <c:v>1084</c:v>
                </c:pt>
                <c:pt idx="8">
                  <c:v>#N/A</c:v>
                </c:pt>
                <c:pt idx="9">
                  <c:v>#N/A</c:v>
                </c:pt>
                <c:pt idx="10">
                  <c:v>116</c:v>
                </c:pt>
                <c:pt idx="11">
                  <c:v>#N/A</c:v>
                </c:pt>
                <c:pt idx="12">
                  <c:v>#N/A</c:v>
                </c:pt>
                <c:pt idx="13">
                  <c:v>0</c:v>
                </c:pt>
                <c:pt idx="14">
                  <c:v>#N/A</c:v>
                </c:pt>
              </c:numCache>
            </c:numRef>
          </c:val>
          <c:smooth val="0"/>
          <c:extLst>
            <c:ext xmlns:c16="http://schemas.microsoft.com/office/drawing/2014/chart" uri="{C3380CC4-5D6E-409C-BE32-E72D297353CC}">
              <c16:uniqueId val="{0000000B-CFC0-407F-879D-50DFBA1D76A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730</c:v>
                </c:pt>
                <c:pt idx="1">
                  <c:v>800</c:v>
                </c:pt>
                <c:pt idx="2">
                  <c:v>971</c:v>
                </c:pt>
              </c:numCache>
            </c:numRef>
          </c:val>
          <c:extLst>
            <c:ext xmlns:c16="http://schemas.microsoft.com/office/drawing/2014/chart" uri="{C3380CC4-5D6E-409C-BE32-E72D297353CC}">
              <c16:uniqueId val="{00000000-920E-405F-9364-9555133DE3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151</c:v>
                </c:pt>
                <c:pt idx="1">
                  <c:v>201</c:v>
                </c:pt>
                <c:pt idx="2">
                  <c:v>201</c:v>
                </c:pt>
              </c:numCache>
            </c:numRef>
          </c:val>
          <c:extLst>
            <c:ext xmlns:c16="http://schemas.microsoft.com/office/drawing/2014/chart" uri="{C3380CC4-5D6E-409C-BE32-E72D297353CC}">
              <c16:uniqueId val="{00000001-920E-405F-9364-9555133DE3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1200</c:v>
                </c:pt>
                <c:pt idx="1">
                  <c:v>1681</c:v>
                </c:pt>
                <c:pt idx="2">
                  <c:v>1990</c:v>
                </c:pt>
              </c:numCache>
            </c:numRef>
          </c:val>
          <c:extLst>
            <c:ext xmlns:c16="http://schemas.microsoft.com/office/drawing/2014/chart" uri="{C3380CC4-5D6E-409C-BE32-E72D297353CC}">
              <c16:uniqueId val="{00000002-920E-405F-9364-9555133DE3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{9BE27491-C065-4E24-9499-CC0195712858}</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572C-4287-9F4E-CEB95C70B8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{F2ABF985-F4C3-4D5B-98B8-3A495F7C6306}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2C-4287-9F4E-CEB95C70B8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{FF18ED66-4DB2-4CDB-845C-53787052926F}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2C-4287-9F4E-CEB95C70B8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{0E247E91-1F16-4148-8768-88644ED67F70}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2C-4287-9F4E-CEB95C70B8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{57C70A76-68EB-4F44-9A68-80259C0AA6A6}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2C-4287-9F4E-CEB95C70B8DB}"/>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{4E03995C-ABF4-4F74-998E-55AA78F34AE5}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572C-4287-9F4E-CEB95C70B8DB}"/>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{829B5DD9-C7D2-46DE-87AF-489F76738846}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572C-4287-9F4E-CEB95C70B8DB}"/>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{B71A0500-7C10-4F18-B13A-1855B2FA26DA}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572C-4287-9F4E-CEB95C70B8DB}"/>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{2FCA7B9A-58BB-4076-B0F2-87DC78D0A12B}</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572C-4287-9F4E-CEB95C70B8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64</c:v>
                </c:pt>
                <c:pt idx="16">
                  <c:v>66</c:v>
                </c:pt>
                <c:pt idx="24">
                  <c:v>67.900000000000006</c:v>
                </c:pt>
                <c:pt idx="32">
                  <c:v>69.5</c:v>
                </c:pt>
              </c:numCache>
            </c:numRef>
          </c:xVal>
          <c:yVal>
            <c:numRef>
              <c:f>公会計指標分析・財政指標組合せ分析表!$BP$51:$DC$51</c:f>
              <c:numCache>
                <c:formatCode>#,##0.0;"▲ "#,##0.0</c:formatCode>
                <c:ptCount val="40"/>
                <c:pt idx="0">
                  <c:v>61.3</c:v>
                </c:pt>
                <c:pt idx="8">
                  <c:v>50.7</c:v>
                </c:pt>
                <c:pt idx="16">
                  <c:v>32.700000000000003</c:v>
                </c:pt>
                <c:pt idx="24">
                  <c:v>3.2</c:v>
                </c:pt>
              </c:numCache>
            </c:numRef>
          </c:yVal>
          <c:smooth val="0"/>
          <c:extLst>
            <c:ext xmlns:c16="http://schemas.microsoft.com/office/drawing/2014/chart" uri="{C3380CC4-5D6E-409C-BE32-E72D297353CC}">
              <c16:uniqueId val="{00000009-572C-4287-9F4E-CEB95C70B8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{023088C3-33B6-4E1D-A52A-5E81B9A7DCE5}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572C-4287-9F4E-CEB95C70B8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{5EDB7032-2CDD-4319-993E-750CA69B098E}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2C-4287-9F4E-CEB95C70B8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{C7B03CC3-2185-4498-994D-02D8070C9C23}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2C-4287-9F4E-CEB95C70B8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{DAF01721-4EDE-4408-B364-9C52B1CFD9D1}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2C-4287-9F4E-CEB95C70B8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{19D1BCA8-F410-4429-8ACD-7C2A97D9CB18}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2C-4287-9F4E-CEB95C70B8DB}"/>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{385816BD-BDF3-424B-A77E-34CE32AA03F8}</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572C-4287-9F4E-CEB95C70B8DB}"/>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{71C90AEC-D2C4-4708-9F20-EE7FF0F85D57}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572C-4287-9F4E-CEB95C70B8DB}"/>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{3C5AA148-0BBD-42EB-9792-8ECD532AC284}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572C-4287-9F4E-CEB95C70B8DB}"/>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{CD8F8D1E-B7E2-481D-9C18-3B711A3A8115}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572C-4287-9F4E-CEB95C70B8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60.5</c:v>
                </c:pt>
                <c:pt idx="8">
                  <c:v>61.4</c:v>
                </c:pt>
                <c:pt idx="16">
                  <c:v>62</c:v>
                </c:pt>
                <c:pt idx="24">
                  <c:v>62.9</c:v>
                </c:pt>
                <c:pt idx="32">
                  <c:v>62.8</c:v>
                </c:pt>
              </c:numCache>
            </c:numRef>
          </c:xVal>
          <c:yVal>
            <c:numRef>
              <c:f>公会計指標分析・財政指標組合せ分析表!$BP$55:$DC$55</c:f>
              <c:numCache>
                <c:formatCode>#,##0.0;"▲ "#,##0.0</c:formatCode>
                <c:ptCount val="40"/>
                <c:pt idx="0">
                  <c:v>20.9</c:v>
                </c:pt>
                <c:pt idx="8">
                  <c:v>21</c:v>
                </c:pt>
                <c:pt idx="16">
                  <c:v>23.5</c:v>
                </c:pt>
                <c:pt idx="24">
                  <c:v>6.9</c:v>
                </c:pt>
                <c:pt idx="32">
                  <c:v>0</c:v>
                </c:pt>
              </c:numCache>
            </c:numRef>
          </c:yVal>
          <c:smooth val="0"/>
          <c:extLst>
            <c:ext xmlns:c16="http://schemas.microsoft.com/office/drawing/2014/chart" uri="{C3380CC4-5D6E-409C-BE32-E72D297353CC}">
              <c16:uniqueId val="{00000013-572C-4287-9F4E-CEB95C70B8DB}"/>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{A6E6740A-4701-45C8-8F31-6F6081716203}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9E4C-421F-BD8A-05996FADE7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{0AA152C0-ADAF-4B79-B8E7-D43B8BABD6AA}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4C-421F-BD8A-05996FADE7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{A86D895E-5C31-4CF2-AFA8-212A937A8A18}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4C-421F-BD8A-05996FADE7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{96929661-76FA-4900-9A12-D7AFAF8A8208}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4C-421F-BD8A-05996FADE7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{3E75B2AB-2410-474E-913C-2BD956623679}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4C-421F-BD8A-05996FADE7B1}"/>
                </c:ext>
              </c:extLst>
            </c:dLbl>
            <c:dLbl>
              <c:idx val="8"/>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{C804B2D8-3E24-47AB-BA3C-73D7BC054CE0}</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9E4C-421F-BD8A-05996FADE7B1}"/>
                </c:ext>
              </c:extLst>
            </c:dLbl>
            <c:dLbl>
              <c:idx val="16"/>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{EF2DBE5E-EA7A-464A-A27C-971533ACBD95}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9E4C-421F-BD8A-05996FADE7B1}"/>
                </c:ext>
              </c:extLst>
            </c:dLbl>
            <c:dLbl>
              <c:idx val="24"/>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{40FEA0C1-E2DF-4D2A-9EED-4E738FD01A52}</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9E4C-421F-BD8A-05996FADE7B1}"/>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{2E240D48-D3CA-45EA-90EB-726EC0182BEC}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9E4C-421F-BD8A-05996FADE7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11.2</c:v>
                </c:pt>
                <c:pt idx="16">
                  <c:v>11.3</c:v>
                </c:pt>
                <c:pt idx="24">
                  <c:v>10.5</c:v>
                </c:pt>
                <c:pt idx="32">
                  <c:v>10.3</c:v>
                </c:pt>
              </c:numCache>
            </c:numRef>
          </c:xVal>
          <c:yVal>
            <c:numRef>
              <c:f>公会計指標分析・財政指標組合せ分析表!$BP$73:$DC$73</c:f>
              <c:numCache>
                <c:formatCode>#,##0.0;"▲ "#,##0.0</c:formatCode>
                <c:ptCount val="40"/>
                <c:pt idx="0">
                  <c:v>61.3</c:v>
                </c:pt>
                <c:pt idx="8">
                  <c:v>50.7</c:v>
                </c:pt>
                <c:pt idx="16">
                  <c:v>32.700000000000003</c:v>
                </c:pt>
                <c:pt idx="24">
                  <c:v>3.2</c:v>
                </c:pt>
              </c:numCache>
            </c:numRef>
          </c:yVal>
          <c:smooth val="0"/>
          <c:extLst>
            <c:ext xmlns:c16="http://schemas.microsoft.com/office/drawing/2014/chart" uri="{C3380CC4-5D6E-409C-BE32-E72D297353CC}">
              <c16:uniqueId val="{00000009-9E4C-421F-BD8A-05996FADE7B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6647173287753123E-2"/>
                  <c:y val="-6.2416647087793951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{0D02CBF3-ABEF-4A19-8E3A-26F5AEF114DE}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9E4C-421F-BD8A-05996FADE7B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{CC82EA02-44D1-415F-BEC5-C17E46E12BC6}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4C-421F-BD8A-05996FADE7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{B6FA4858-1D6D-469A-B24A-3FC8D53D946C}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4C-421F-BD8A-05996FADE7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{73784EF3-2932-41C0-B991-1FE28B3FA51E}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4C-421F-BD8A-05996FADE7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{D1CACFF3-D81B-4EB3-BB83-93BE0D7664BD}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4C-421F-BD8A-05996FADE7B1}"/>
                </c:ext>
              </c:extLst>
            </c:dLbl>
            <c:dLbl>
              <c:idx val="8"/>
              <c:layout>
                <c:manualLayout>
                  <c:x val="-3.6621161056433163E-2"/>
                  <c:y val="-6.2416647087793951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{6D5F0CB1-6D69-4358-A416-8D23DBE26B5A}</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9E4C-421F-BD8A-05996FADE7B1}"/>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{778D56BE-E8EF-4ADB-8459-60B41175F937}</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9E4C-421F-BD8A-05996FADE7B1}"/>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{F6E76559-CE71-4811-9C59-0E44C77377ED}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9E4C-421F-BD8A-05996FADE7B1}"/>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{E236BE36-461C-4390-A7DC-50E7FD6B330D}</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9E4C-421F-BD8A-05996FADE7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9.1999999999999993</c:v>
                </c:pt>
                <c:pt idx="16">
                  <c:v>8.6</c:v>
                </c:pt>
                <c:pt idx="24">
                  <c:v>8</c:v>
                </c:pt>
                <c:pt idx="32">
                  <c:v>8</c:v>
                </c:pt>
              </c:numCache>
            </c:numRef>
          </c:xVal>
          <c:yVal>
            <c:numRef>
              <c:f>公会計指標分析・財政指標組合せ分析表!$BP$77:$DC$77</c:f>
              <c:numCache>
                <c:formatCode>#,##0.0;"▲ "#,##0.0</c:formatCode>
                <c:ptCount val="40"/>
                <c:pt idx="0">
                  <c:v>20.9</c:v>
                </c:pt>
                <c:pt idx="8">
                  <c:v>21</c:v>
                </c:pt>
                <c:pt idx="16">
                  <c:v>23.5</c:v>
                </c:pt>
                <c:pt idx="24">
                  <c:v>6.9</c:v>
                </c:pt>
                <c:pt idx="32">
                  <c:v>0</c:v>
                </c:pt>
              </c:numCache>
            </c:numRef>
          </c:yVal>
          <c:smooth val="0"/>
          <c:extLst>
            <c:ext xmlns:c16="http://schemas.microsoft.com/office/drawing/2014/chart" uri="{C3380CC4-5D6E-409C-BE32-E72D297353CC}">
              <c16:uniqueId val="{00000013-9E4C-421F-BD8A-05996FADE7B1}"/>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73C64EB-C4D8-4C3B-A175-443A38E6020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1D31037-36CA-4011-960F-5313270EF60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7A183EE-3165-4FF2-B561-847FB7D8DDB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9CCFD9D-DB99-4D3F-88E9-A56F994D87C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18E318A-9414-429E-89F4-968E26536D0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ADB272D-3862-4296-B531-675E8D3A228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7D14DCA-A332-4532-B27E-0C77B1DA951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66FDEF7-1539-4E4A-9E23-4FBCF32C9BB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AA34329-A5E1-4847-9274-0642F002D85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DDC1CEF-2DCB-46FE-8203-166D9083EBCF}"/>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98F5AB2-88EF-4B9F-ADCC-9F72A0A52B01}"/>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CF9A5014-41CC-4F26-956A-6C86E685AC7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2362E8F-DBA3-4256-8E8F-3B43FA80EB81}"/>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779C2E38-70EC-49B8-BDE1-E7A353F0FC5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5BB3C92-D358-4E90-ACF4-F2712865B01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4F212DD-D856-4B38-95B9-3AEE7B8E600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0CA84C8-5825-4093-BA1D-A6C908B742CA}"/>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36BB78D-13D4-458C-8BD9-9C275DF8778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D201F13-1F98-425D-81C6-391146CD71CD}"/>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48C6566-B364-4D7F-AA03-C8A9DD44ABED}"/>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2541688-5A9D-4375-9FFB-C8072AFFF94B}"/>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25D8FABA-B784-47F1-98E5-C33E55EA8483}"/>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CB9C1B84-820D-47EF-B497-4511C87F50E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666A717-BADF-45D9-92D6-BC0D95B4215F}"/>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F0CBBE2-8051-436A-AA90-FDFA99B6F38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2543627-F0B7-45D3-B230-62CE5BBB9C1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F7E8CCF1-471C-4CE0-880D-685E1A5E6C4D}"/>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151614C-DDC5-4BF2-A47A-09EC92889C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9161A65B-4D75-4829-9304-141B09B5B9D4}"/>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B3FC5BA8-74BC-43A8-9E35-DCA083C0DCF9}"/>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D0DF533D-6F9D-43E3-B83F-706C100D282D}"/>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4B295F50-BC77-49A0-9DE1-C185934EADD6}"/>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86E448CC-CA50-4BAA-9035-C25FFDDF1365}"/>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CB7AA0B-3F82-45EA-A881-FBB885B54528}"/>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DC66647-2840-41BF-AF25-B2542D541FD4}"/>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F59D3CD-73A6-4BBF-8218-77955C8B39C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2A44397-4AB5-4244-8C4A-64C61E5F052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52A5DA8-0FE8-4BAD-B960-64DAB7F82D0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72259A0-CD09-4CD1-AB3D-40717AC28FFD}"/>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C2C7AA6-29B2-410E-9654-CDE517BBED5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7E499E3-41B5-493A-A2E5-18D0FE605182}"/>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D351D98-A7BB-4530-8B17-3EF0B033A30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73DB495B-476F-4460-B1A3-43A2517F7EC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6C54875-04D1-4AD0-80AF-1DE45112E42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CFF739F-5FCC-463D-9CEC-AA7FD942D98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FA108D0-C5EF-4663-9429-EDE96B7E12A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2B619BC-B729-4795-A7EC-C10984EF8089}"/>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町には基幹となる産業や大きな企業がないことなどから財政基盤が弱く、類似団体平均値０．４３を０．０５ポイント下回り０．３８となっている。今後も事業精査等による歳出削減を図るとともに、税収入及び手数料等の増加に取組み、組織体制の見直しを含めさらに強化していく。</a:t>
          </a:r>
        </a:p>
        <a:p>
          <a:r>
            <a:rPr kumimoji="1" lang="ja-JP" altLang="en-US" sz="1300">
              <a:latin typeface="ＭＳ Ｐゴシック" panose="020B0600070205080204" pitchFamily="50" charset="-128"/>
              <a:ea typeface="ＭＳ Ｐゴシック" panose="020B0600070205080204" pitchFamily="50" charset="-128"/>
            </a:rPr>
            <a:t>　また、より良い生活環境の整備を推進しながら、県都に近いという地理的利点を活かした施策などによる人口減を抑制し、自主財源確保を含めた財政基盤の強化を図る。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E11D37A-5E82-4087-970E-5E2CFFE317B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3CAE0409-8D56-4BF1-A313-56C81573DA8F}"/>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CD8F49CF-67FB-4719-910D-3895BDF3E593}"/>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B69335F8-D1AD-44A2-9408-23647A3E8E26}"/>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2955BAA9-3E53-4025-BAD2-C2273A084629}"/>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3FB6A69D-3D74-4E70-95C7-8CF3547C858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C92F281C-A4AF-4923-A552-388B42817AF4}"/>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5A51AE49-C08F-4AC5-AA9B-7BACEB2CD5DC}"/>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F45536E5-87CC-4AC1-A453-D4E2974CCB44}"/>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B9D768D3-D903-432A-9474-8B76580CF777}"/>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6C6353EF-1CD1-408A-96A6-56AA792851B2}"/>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B6DE6487-F151-4DD5-80DA-F8AAEDAE96FD}"/>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9DA66D2D-B23D-4807-9481-DF11A682DDD1}"/>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3566FB44-14F4-4735-91B3-C4D8A20D051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F4AF7D19-107C-4F0C-9C3F-0C5987C95052}"/>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AF301AEE-35A8-4A83-ABB1-74816FC1146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146352</xdr:rowOff>
    </xdr:from>
    <xdr:to>
      <xdr:col>23</xdr:col>
      <xdr:colOff>133350</xdr:colOff>
      <xdr:row>44</xdr:row>
      <xdr:rowOff>73176</xdr:rowOff>
    </xdr:to>
    <xdr:cxnSp macro="">
      <xdr:nvCxnSpPr>
        <xdr:cNvPr id="65" name="直線コネクタ 64">
          <a:extLst>
            <a:ext uri="{FF2B5EF4-FFF2-40B4-BE49-F238E27FC236}">
              <a16:creationId xmlns:a16="http://schemas.microsoft.com/office/drawing/2014/main" id="{EF08F34F-E7D6-4785-B602-500D011F1135}"/>
            </a:ext>
          </a:extLst>
        </xdr:cNvPr>
        <xdr:cNvCxnSpPr/>
      </xdr:nvCxnSpPr>
      <xdr:spPr>
        <a:xfrm flipV="1">
          <a:off x="4953000" y="6318552"/>
          <a:ext cx="0" cy="12984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45253</xdr:rowOff>
    </xdr:from>
    <xdr:ext cx="762000" cy="259045"/>
    <xdr:sp macro="" textlink="">
      <xdr:nvSpPr>
        <xdr:cNvPr id="66" name="財政力最小値テキスト">
          <a:extLst>
            <a:ext uri="{FF2B5EF4-FFF2-40B4-BE49-F238E27FC236}">
              <a16:creationId xmlns:a16="http://schemas.microsoft.com/office/drawing/2014/main" id="{18BEEFF1-E3A8-47E0-8722-0296375C1D96}"/>
            </a:ext>
          </a:extLst>
        </xdr:cNvPr>
        <xdr:cNvSpPr txBox="1"/>
      </xdr:nvSpPr>
      <xdr:spPr>
        <a:xfrm>
          <a:off x="5041900" y="758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73176</xdr:rowOff>
    </xdr:from>
    <xdr:to>
      <xdr:col>24</xdr:col>
      <xdr:colOff>12700</xdr:colOff>
      <xdr:row>44</xdr:row>
      <xdr:rowOff>73176</xdr:rowOff>
    </xdr:to>
    <xdr:cxnSp macro="">
      <xdr:nvCxnSpPr>
        <xdr:cNvPr id="67" name="直線コネクタ 66">
          <a:extLst>
            <a:ext uri="{FF2B5EF4-FFF2-40B4-BE49-F238E27FC236}">
              <a16:creationId xmlns:a16="http://schemas.microsoft.com/office/drawing/2014/main" id="{032525CD-5F13-4749-AF92-A451766D5740}"/>
            </a:ext>
          </a:extLst>
        </xdr:cNvPr>
        <xdr:cNvCxnSpPr/>
      </xdr:nvCxnSpPr>
      <xdr:spPr>
        <a:xfrm>
          <a:off x="4864100" y="7616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61279</xdr:rowOff>
    </xdr:from>
    <xdr:ext cx="762000" cy="259045"/>
    <xdr:sp macro="" textlink="">
      <xdr:nvSpPr>
        <xdr:cNvPr id="68" name="財政力最大値テキスト">
          <a:extLst>
            <a:ext uri="{FF2B5EF4-FFF2-40B4-BE49-F238E27FC236}">
              <a16:creationId xmlns:a16="http://schemas.microsoft.com/office/drawing/2014/main" id="{E891BD97-2A4C-483E-BED8-9CE01C73B35F}"/>
            </a:ext>
          </a:extLst>
        </xdr:cNvPr>
        <xdr:cNvSpPr txBox="1"/>
      </xdr:nvSpPr>
      <xdr:spPr>
        <a:xfrm>
          <a:off x="5041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146352</xdr:rowOff>
    </xdr:from>
    <xdr:to>
      <xdr:col>24</xdr:col>
      <xdr:colOff>12700</xdr:colOff>
      <xdr:row>36</xdr:row>
      <xdr:rowOff>146352</xdr:rowOff>
    </xdr:to>
    <xdr:cxnSp macro="">
      <xdr:nvCxnSpPr>
        <xdr:cNvPr id="69" name="直線コネクタ 68">
          <a:extLst>
            <a:ext uri="{FF2B5EF4-FFF2-40B4-BE49-F238E27FC236}">
              <a16:creationId xmlns:a16="http://schemas.microsoft.com/office/drawing/2014/main" id="{34DA9BB4-34A1-4AFB-970E-2984758B5E87}"/>
            </a:ext>
          </a:extLst>
        </xdr:cNvPr>
        <xdr:cNvCxnSpPr/>
      </xdr:nvCxnSpPr>
      <xdr:spPr>
        <a:xfrm>
          <a:off x="4864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37798</xdr:rowOff>
    </xdr:from>
    <xdr:to>
      <xdr:col>23</xdr:col>
      <xdr:colOff>133350</xdr:colOff>
      <xdr:row>43</xdr:row>
      <xdr:rowOff>37798</xdr:rowOff>
    </xdr:to>
    <xdr:cxnSp macro="">
      <xdr:nvCxnSpPr>
        <xdr:cNvPr id="70" name="直線コネクタ 69">
          <a:extLst>
            <a:ext uri="{FF2B5EF4-FFF2-40B4-BE49-F238E27FC236}">
              <a16:creationId xmlns:a16="http://schemas.microsoft.com/office/drawing/2014/main" id="{01FB75F4-3C71-45CA-9599-7311652CA5A7}"/>
            </a:ext>
          </a:extLst>
        </xdr:cNvPr>
        <xdr:cNvCxnSpPr/>
      </xdr:nvCxnSpPr>
      <xdr:spPr>
        <a:xfrm>
          <a:off x="4114800" y="74101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117522</xdr:rowOff>
    </xdr:from>
    <xdr:ext cx="762000" cy="259045"/>
    <xdr:sp macro="" textlink="">
      <xdr:nvSpPr>
        <xdr:cNvPr id="71" name="財政力平均値テキスト">
          <a:extLst>
            <a:ext uri="{FF2B5EF4-FFF2-40B4-BE49-F238E27FC236}">
              <a16:creationId xmlns:a16="http://schemas.microsoft.com/office/drawing/2014/main" id="{FA2B2F26-AA22-48D4-B231-3F8BB4ACEECF}"/>
            </a:ext>
          </a:extLst>
        </xdr:cNvPr>
        <xdr:cNvSpPr txBox="1"/>
      </xdr:nvSpPr>
      <xdr:spPr>
        <a:xfrm>
          <a:off x="5041900" y="7146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100995</xdr:rowOff>
    </xdr:from>
    <xdr:to>
      <xdr:col>23</xdr:col>
      <xdr:colOff>184150</xdr:colOff>
      <xdr:row>43</xdr:row>
      <xdr:rowOff>31145</xdr:rowOff>
    </xdr:to>
    <xdr:sp macro="" textlink="">
      <xdr:nvSpPr>
        <xdr:cNvPr id="72" name="フローチャート: 判断 71">
          <a:extLst>
            <a:ext uri="{FF2B5EF4-FFF2-40B4-BE49-F238E27FC236}">
              <a16:creationId xmlns:a16="http://schemas.microsoft.com/office/drawing/2014/main" id="{B09A0CE5-AE45-4D6B-85E0-18A48FC3C9BA}"/>
            </a:ext>
          </a:extLst>
        </xdr:cNvPr>
        <xdr:cNvSpPr/>
      </xdr:nvSpPr>
      <xdr:spPr>
        <a:xfrm>
          <a:off x="49022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37798</xdr:rowOff>
    </xdr:to>
    <xdr:cxnSp macro="">
      <xdr:nvCxnSpPr>
        <xdr:cNvPr id="73" name="直線コネクタ 72">
          <a:extLst>
            <a:ext uri="{FF2B5EF4-FFF2-40B4-BE49-F238E27FC236}">
              <a16:creationId xmlns:a16="http://schemas.microsoft.com/office/drawing/2014/main" id="{82C8E604-74BB-443C-AB00-99F734A6C997}"/>
            </a:ext>
          </a:extLst>
        </xdr:cNvPr>
        <xdr:cNvCxnSpPr/>
      </xdr:nvCxnSpPr>
      <xdr:spPr>
        <a:xfrm>
          <a:off x="3225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89505</xdr:rowOff>
    </xdr:from>
    <xdr:to>
      <xdr:col>19</xdr:col>
      <xdr:colOff>184150</xdr:colOff>
      <xdr:row>43</xdr:row>
      <xdr:rowOff>19655</xdr:rowOff>
    </xdr:to>
    <xdr:sp macro="" textlink="">
      <xdr:nvSpPr>
        <xdr:cNvPr id="74" name="フローチャート: 判断 73">
          <a:extLst>
            <a:ext uri="{FF2B5EF4-FFF2-40B4-BE49-F238E27FC236}">
              <a16:creationId xmlns:a16="http://schemas.microsoft.com/office/drawing/2014/main" id="{DBA55FF1-1B96-43A3-8B45-B2AC6F0A4315}"/>
            </a:ext>
          </a:extLst>
        </xdr:cNvPr>
        <xdr:cNvSpPr/>
      </xdr:nvSpPr>
      <xdr:spPr>
        <a:xfrm>
          <a:off x="4064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29832</xdr:rowOff>
    </xdr:from>
    <xdr:ext cx="736600" cy="259045"/>
    <xdr:sp macro="" textlink="">
      <xdr:nvSpPr>
        <xdr:cNvPr id="75" name="テキスト ボックス 74">
          <a:extLst>
            <a:ext uri="{FF2B5EF4-FFF2-40B4-BE49-F238E27FC236}">
              <a16:creationId xmlns:a16="http://schemas.microsoft.com/office/drawing/2014/main" id="{7B527319-2DC8-4106-B05F-F5E42EA4D9F0}"/>
            </a:ext>
          </a:extLst>
        </xdr:cNvPr>
        <xdr:cNvSpPr txBox="1"/>
      </xdr:nvSpPr>
      <xdr:spPr>
        <a:xfrm>
          <a:off x="3733800" y="7059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26307</xdr:rowOff>
    </xdr:to>
    <xdr:cxnSp macro="">
      <xdr:nvCxnSpPr>
        <xdr:cNvPr id="76" name="直線コネクタ 75">
          <a:extLst>
            <a:ext uri="{FF2B5EF4-FFF2-40B4-BE49-F238E27FC236}">
              <a16:creationId xmlns:a16="http://schemas.microsoft.com/office/drawing/2014/main" id="{000E5C5B-BF35-4287-9A14-9010A753CEA1}"/>
            </a:ext>
          </a:extLst>
        </xdr:cNvPr>
        <xdr:cNvCxnSpPr/>
      </xdr:nvCxnSpPr>
      <xdr:spPr>
        <a:xfrm>
          <a:off x="2336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78015</xdr:rowOff>
    </xdr:from>
    <xdr:to>
      <xdr:col>15</xdr:col>
      <xdr:colOff>133350</xdr:colOff>
      <xdr:row>43</xdr:row>
      <xdr:rowOff>8165</xdr:rowOff>
    </xdr:to>
    <xdr:sp macro="" textlink="">
      <xdr:nvSpPr>
        <xdr:cNvPr id="77" name="フローチャート: 判断 76">
          <a:extLst>
            <a:ext uri="{FF2B5EF4-FFF2-40B4-BE49-F238E27FC236}">
              <a16:creationId xmlns:a16="http://schemas.microsoft.com/office/drawing/2014/main" id="{93242571-5903-45DB-ACBB-29FEA0CFB242}"/>
            </a:ext>
          </a:extLst>
        </xdr:cNvPr>
        <xdr:cNvSpPr/>
      </xdr:nvSpPr>
      <xdr:spPr>
        <a:xfrm>
          <a:off x="3175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18342</xdr:rowOff>
    </xdr:from>
    <xdr:ext cx="762000" cy="259045"/>
    <xdr:sp macro="" textlink="">
      <xdr:nvSpPr>
        <xdr:cNvPr id="78" name="テキスト ボックス 77">
          <a:extLst>
            <a:ext uri="{FF2B5EF4-FFF2-40B4-BE49-F238E27FC236}">
              <a16:creationId xmlns:a16="http://schemas.microsoft.com/office/drawing/2014/main" id="{544BA6CD-6733-400D-839F-BB0E4D35EA21}"/>
            </a:ext>
          </a:extLst>
        </xdr:cNvPr>
        <xdr:cNvSpPr txBox="1"/>
      </xdr:nvSpPr>
      <xdr:spPr>
        <a:xfrm>
          <a:off x="2844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26307</xdr:rowOff>
    </xdr:to>
    <xdr:cxnSp macro="">
      <xdr:nvCxnSpPr>
        <xdr:cNvPr id="79" name="直線コネクタ 78">
          <a:extLst>
            <a:ext uri="{FF2B5EF4-FFF2-40B4-BE49-F238E27FC236}">
              <a16:creationId xmlns:a16="http://schemas.microsoft.com/office/drawing/2014/main" id="{AF11A69D-8608-48A9-A9B5-5F3EBEE0039D}"/>
            </a:ext>
          </a:extLst>
        </xdr:cNvPr>
        <xdr:cNvCxnSpPr/>
      </xdr:nvCxnSpPr>
      <xdr:spPr>
        <a:xfrm>
          <a:off x="1447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43543</xdr:rowOff>
    </xdr:from>
    <xdr:to>
      <xdr:col>11</xdr:col>
      <xdr:colOff>82550</xdr:colOff>
      <xdr:row>42</xdr:row>
      <xdr:rowOff>145143</xdr:rowOff>
    </xdr:to>
    <xdr:sp macro="" textlink="">
      <xdr:nvSpPr>
        <xdr:cNvPr id="80" name="フローチャート: 判断 79">
          <a:extLst>
            <a:ext uri="{FF2B5EF4-FFF2-40B4-BE49-F238E27FC236}">
              <a16:creationId xmlns:a16="http://schemas.microsoft.com/office/drawing/2014/main" id="{E2C6693C-533B-4C69-A076-3948A114863F}"/>
            </a:ext>
          </a:extLst>
        </xdr:cNvPr>
        <xdr:cNvSpPr/>
      </xdr:nvSpPr>
      <xdr:spPr>
        <a:xfrm>
          <a:off x="2286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155320</xdr:rowOff>
    </xdr:from>
    <xdr:ext cx="762000" cy="259045"/>
    <xdr:sp macro="" textlink="">
      <xdr:nvSpPr>
        <xdr:cNvPr id="81" name="テキスト ボックス 80">
          <a:extLst>
            <a:ext uri="{FF2B5EF4-FFF2-40B4-BE49-F238E27FC236}">
              <a16:creationId xmlns:a16="http://schemas.microsoft.com/office/drawing/2014/main" id="{6A542FDE-A531-4140-A2C7-692D14104A21}"/>
            </a:ext>
          </a:extLst>
        </xdr:cNvPr>
        <xdr:cNvSpPr txBox="1"/>
      </xdr:nvSpPr>
      <xdr:spPr>
        <a:xfrm>
          <a:off x="1955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2" name="フローチャート: 判断 81">
          <a:extLst>
            <a:ext uri="{FF2B5EF4-FFF2-40B4-BE49-F238E27FC236}">
              <a16:creationId xmlns:a16="http://schemas.microsoft.com/office/drawing/2014/main" id="{3F963ABA-77CA-401D-BA0B-5732A9A38073}"/>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83" name="テキスト ボックス 82">
          <a:extLst>
            <a:ext uri="{FF2B5EF4-FFF2-40B4-BE49-F238E27FC236}">
              <a16:creationId xmlns:a16="http://schemas.microsoft.com/office/drawing/2014/main" id="{E87D8483-B4DB-41B0-A420-05B0904A0EB8}"/>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4F43D07-1A4A-475A-8E81-283FBAC539A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EB01D587-AFBF-4D97-9792-76F384D9928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F960B63-1F4F-4E51-8772-284A63F426F4}"/>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3257DFC-B52C-4165-9FE1-B00DFB32E41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74325405-9DB0-4EBC-9777-319F6F075582}"/>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89" name="楕円 88">
          <a:extLst>
            <a:ext uri="{FF2B5EF4-FFF2-40B4-BE49-F238E27FC236}">
              <a16:creationId xmlns:a16="http://schemas.microsoft.com/office/drawing/2014/main" id="{5BF9FC13-55F6-4877-AFF9-8BAB5DA85C5B}"/>
            </a:ext>
          </a:extLst>
        </xdr:cNvPr>
        <xdr:cNvSpPr/>
      </xdr:nvSpPr>
      <xdr:spPr>
        <a:xfrm>
          <a:off x="49022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130525</xdr:rowOff>
    </xdr:from>
    <xdr:ext cx="762000" cy="259045"/>
    <xdr:sp macro="" textlink="">
      <xdr:nvSpPr>
        <xdr:cNvPr id="90" name="財政力該当値テキスト">
          <a:extLst>
            <a:ext uri="{FF2B5EF4-FFF2-40B4-BE49-F238E27FC236}">
              <a16:creationId xmlns:a16="http://schemas.microsoft.com/office/drawing/2014/main" id="{2F1E75D1-5C3F-45E5-813A-FB8DF7BFA4A3}"/>
            </a:ext>
          </a:extLst>
        </xdr:cNvPr>
        <xdr:cNvSpPr txBox="1"/>
      </xdr:nvSpPr>
      <xdr:spPr>
        <a:xfrm>
          <a:off x="5041900" y="733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158448</xdr:rowOff>
    </xdr:from>
    <xdr:to>
      <xdr:col>19</xdr:col>
      <xdr:colOff>184150</xdr:colOff>
      <xdr:row>43</xdr:row>
      <xdr:rowOff>88598</xdr:rowOff>
    </xdr:to>
    <xdr:sp macro="" textlink="">
      <xdr:nvSpPr>
        <xdr:cNvPr id="91" name="楕円 90">
          <a:extLst>
            <a:ext uri="{FF2B5EF4-FFF2-40B4-BE49-F238E27FC236}">
              <a16:creationId xmlns:a16="http://schemas.microsoft.com/office/drawing/2014/main" id="{79E26659-2929-45E5-AFCC-42D7DF97452A}"/>
            </a:ext>
          </a:extLst>
        </xdr:cNvPr>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73375</xdr:rowOff>
    </xdr:from>
    <xdr:ext cx="736600" cy="259045"/>
    <xdr:sp macro="" textlink="">
      <xdr:nvSpPr>
        <xdr:cNvPr id="92" name="テキスト ボックス 91">
          <a:extLst>
            <a:ext uri="{FF2B5EF4-FFF2-40B4-BE49-F238E27FC236}">
              <a16:creationId xmlns:a16="http://schemas.microsoft.com/office/drawing/2014/main" id="{46BD6C56-62EB-4AF5-A104-4C9BB0F3657D}"/>
            </a:ext>
          </a:extLst>
        </xdr:cNvPr>
        <xdr:cNvSpPr txBox="1"/>
      </xdr:nvSpPr>
      <xdr:spPr>
        <a:xfrm>
          <a:off x="3733800" y="744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3" name="楕円 92">
          <a:extLst>
            <a:ext uri="{FF2B5EF4-FFF2-40B4-BE49-F238E27FC236}">
              <a16:creationId xmlns:a16="http://schemas.microsoft.com/office/drawing/2014/main" id="{0C519816-140A-4323-8B78-F223B1CF1F7B}"/>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94" name="テキスト ボックス 93">
          <a:extLst>
            <a:ext uri="{FF2B5EF4-FFF2-40B4-BE49-F238E27FC236}">
              <a16:creationId xmlns:a16="http://schemas.microsoft.com/office/drawing/2014/main" id="{3E6119C2-D4BD-4543-A937-86AB9D463C79}"/>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id="{D7785EBA-B07E-46E4-ABEC-0ED61BE6A6D5}"/>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6" name="テキスト ボックス 95">
          <a:extLst>
            <a:ext uri="{FF2B5EF4-FFF2-40B4-BE49-F238E27FC236}">
              <a16:creationId xmlns:a16="http://schemas.microsoft.com/office/drawing/2014/main" id="{1A615F4B-BF14-4811-A83E-31AF5EF2E858}"/>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7" name="楕円 96">
          <a:extLst>
            <a:ext uri="{FF2B5EF4-FFF2-40B4-BE49-F238E27FC236}">
              <a16:creationId xmlns:a16="http://schemas.microsoft.com/office/drawing/2014/main" id="{00850FEF-576B-47D5-8F77-627190A4C538}"/>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8" name="テキスト ボックス 97">
          <a:extLst>
            <a:ext uri="{FF2B5EF4-FFF2-40B4-BE49-F238E27FC236}">
              <a16:creationId xmlns:a16="http://schemas.microsoft.com/office/drawing/2014/main" id="{E2BBC9BC-2D55-4606-856D-237928021118}"/>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F93303D2-2B8A-446C-A275-9419262B684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F37EA76F-939E-40EC-9E9A-26310563B64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4EF4ADB5-3307-4B0A-8501-6959E99BD5D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65A363CC-7535-40D0-BB9E-085B50B0FEF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A53DA835-9C10-4052-ADCC-C9AC1DAC814F}"/>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AFBBD392-DEC2-4169-8819-E3942F01388C}"/>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64C998F0-75B2-462D-A87B-0947BAA37FB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485CC3C6-1B56-4A23-B8D8-0FAE983B3DA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47637AAC-CA49-4A73-812B-410C13EB5F83}"/>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16B5C637-67D2-45E6-A078-D580F060634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21BD9EAE-8DCD-46F1-A487-41B2DA2A4E9A}"/>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842F55F4-C025-438A-88DE-91AE01ECDF2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83F8EF44-1439-41B7-AC1F-A84131D1678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の給与等の増額に伴い、人件費の増加により前年度より３．３ポイント下降している。しかしながら、事業精査や地方債発行の抑制等により、義務的経費抑制を図っていることなどから、類似団体平均値８７．５を１．８ポイント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今後、より一層の事務事業の見直し、投資的経費を始めとした歳出経費の抑制など、様々な取り組みを図るとともに、自主財源の確保に努め、これまで以上に経常一般財源の確保に努める。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9CA3721D-B845-441E-968E-317A7101DC09}"/>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C6A95015-2A51-43B8-A6D9-27945BF1F35E}"/>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2F2F1D90-7A14-4C94-AFF2-6C29D71A3CE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14E01AF3-86A7-4FAE-A1E4-1096FDB1C95C}"/>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9A371DB8-7F83-48A1-933F-2278EA99D22F}"/>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8BA14A9F-C15B-4089-A890-F75170C3E7EB}"/>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80976E56-99AC-41C0-9E50-9EF117DAB708}"/>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22B50318-7550-43DA-B3E6-1BC12A3C0C16}"/>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5DFB43A8-3A88-4E37-8069-B9D702E2977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433A0750-9C56-4DC6-B97B-6C5ADE0EA68A}"/>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2685AD25-55AE-4448-A8DB-0D6262B78C52}"/>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CF1E4372-2324-495C-B34C-84C3D08E1E55}"/>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51E105CB-35F3-4D1C-A348-198CD4F149F9}"/>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46D36043-77CC-40D0-8AAD-047EFDADF444}"/>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51CA983A-C0F7-4BB4-A9C4-D96A473A5E3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483D782A-806C-4A24-843A-5DC1E24E476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100119</xdr:rowOff>
    </xdr:to>
    <xdr:cxnSp macro="">
      <xdr:nvCxnSpPr>
        <xdr:cNvPr id="128" name="直線コネクタ 127">
          <a:extLst>
            <a:ext uri="{FF2B5EF4-FFF2-40B4-BE49-F238E27FC236}">
              <a16:creationId xmlns:a16="http://schemas.microsoft.com/office/drawing/2014/main" id="{E419A665-5E9A-47D5-96B4-2F567901C83D}"/>
            </a:ext>
          </a:extLst>
        </xdr:cNvPr>
        <xdr:cNvCxnSpPr/>
      </xdr:nvCxnSpPr>
      <xdr:spPr>
        <a:xfrm flipV="1">
          <a:off x="4953000" y="10115338"/>
          <a:ext cx="0" cy="14719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72196</xdr:rowOff>
    </xdr:from>
    <xdr:ext cx="762000" cy="259045"/>
    <xdr:sp macro="" textlink="">
      <xdr:nvSpPr>
        <xdr:cNvPr id="129" name="財政構造の弾力性最小値テキスト">
          <a:extLst>
            <a:ext uri="{FF2B5EF4-FFF2-40B4-BE49-F238E27FC236}">
              <a16:creationId xmlns:a16="http://schemas.microsoft.com/office/drawing/2014/main" id="{6FEE22D6-6017-40EB-8EFD-C791B01899C2}"/>
            </a:ext>
          </a:extLst>
        </xdr:cNvPr>
        <xdr:cNvSpPr txBox="1"/>
      </xdr:nvSpPr>
      <xdr:spPr>
        <a:xfrm>
          <a:off x="5041900" y="11559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100119</xdr:rowOff>
    </xdr:from>
    <xdr:to>
      <xdr:col>24</xdr:col>
      <xdr:colOff>12700</xdr:colOff>
      <xdr:row>67</xdr:row>
      <xdr:rowOff>100119</xdr:rowOff>
    </xdr:to>
    <xdr:cxnSp macro="">
      <xdr:nvCxnSpPr>
        <xdr:cNvPr id="130" name="直線コネクタ 129">
          <a:extLst>
            <a:ext uri="{FF2B5EF4-FFF2-40B4-BE49-F238E27FC236}">
              <a16:creationId xmlns:a16="http://schemas.microsoft.com/office/drawing/2014/main" id="{7B0FB9CA-5D49-44F7-A3CF-F5B489EBABFF}"/>
            </a:ext>
          </a:extLst>
        </xdr:cNvPr>
        <xdr:cNvCxnSpPr/>
      </xdr:nvCxnSpPr>
      <xdr:spPr>
        <a:xfrm>
          <a:off x="4864100" y="11587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1" name="財政構造の弾力性最大値テキスト">
          <a:extLst>
            <a:ext uri="{FF2B5EF4-FFF2-40B4-BE49-F238E27FC236}">
              <a16:creationId xmlns:a16="http://schemas.microsoft.com/office/drawing/2014/main" id="{7BD260A1-4593-4F7F-86AD-37DEB1F948A4}"/>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2" name="直線コネクタ 131">
          <a:extLst>
            <a:ext uri="{FF2B5EF4-FFF2-40B4-BE49-F238E27FC236}">
              <a16:creationId xmlns:a16="http://schemas.microsoft.com/office/drawing/2014/main" id="{B0D14377-9888-4E28-9F23-26338FBE1743}"/>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51435</xdr:rowOff>
    </xdr:to>
    <xdr:cxnSp macro="">
      <xdr:nvCxnSpPr>
        <xdr:cNvPr id="133" name="直線コネクタ 132">
          <a:extLst>
            <a:ext uri="{FF2B5EF4-FFF2-40B4-BE49-F238E27FC236}">
              <a16:creationId xmlns:a16="http://schemas.microsoft.com/office/drawing/2014/main" id="{44653948-F38F-4CD5-BE69-3E9FE2F265B8}"/>
            </a:ext>
          </a:extLst>
        </xdr:cNvPr>
        <xdr:cNvCxnSpPr/>
      </xdr:nvCxnSpPr>
      <xdr:spPr>
        <a:xfrm>
          <a:off x="4114800" y="10891520"/>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45102</xdr:rowOff>
    </xdr:from>
    <xdr:ext cx="762000" cy="259045"/>
    <xdr:sp macro="" textlink="">
      <xdr:nvSpPr>
        <xdr:cNvPr id="134" name="財政構造の弾力性平均値テキスト">
          <a:extLst>
            <a:ext uri="{FF2B5EF4-FFF2-40B4-BE49-F238E27FC236}">
              <a16:creationId xmlns:a16="http://schemas.microsoft.com/office/drawing/2014/main" id="{A580EDD6-479F-4F37-9CEE-4BEEE34C8539}"/>
            </a:ext>
          </a:extLst>
        </xdr:cNvPr>
        <xdr:cNvSpPr txBox="1"/>
      </xdr:nvSpPr>
      <xdr:spPr>
        <a:xfrm>
          <a:off x="5041900" y="11017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73025</xdr:rowOff>
    </xdr:from>
    <xdr:to>
      <xdr:col>23</xdr:col>
      <xdr:colOff>184150</xdr:colOff>
      <xdr:row>65</xdr:row>
      <xdr:rowOff>3175</xdr:rowOff>
    </xdr:to>
    <xdr:sp macro="" textlink="">
      <xdr:nvSpPr>
        <xdr:cNvPr id="135" name="フローチャート: 判断 134">
          <a:extLst>
            <a:ext uri="{FF2B5EF4-FFF2-40B4-BE49-F238E27FC236}">
              <a16:creationId xmlns:a16="http://schemas.microsoft.com/office/drawing/2014/main" id="{7576271C-90FE-4A72-AD19-4DE66C6E6843}"/>
            </a:ext>
          </a:extLst>
        </xdr:cNvPr>
        <xdr:cNvSpPr/>
      </xdr:nvSpPr>
      <xdr:spPr>
        <a:xfrm>
          <a:off x="49022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65</xdr:row>
      <xdr:rowOff>93133</xdr:rowOff>
    </xdr:to>
    <xdr:cxnSp macro="">
      <xdr:nvCxnSpPr>
        <xdr:cNvPr id="136" name="直線コネクタ 135">
          <a:extLst>
            <a:ext uri="{FF2B5EF4-FFF2-40B4-BE49-F238E27FC236}">
              <a16:creationId xmlns:a16="http://schemas.microsoft.com/office/drawing/2014/main" id="{D7A52DB7-CDE6-424D-BD29-74FC91E58B71}"/>
            </a:ext>
          </a:extLst>
        </xdr:cNvPr>
        <xdr:cNvCxnSpPr/>
      </xdr:nvCxnSpPr>
      <xdr:spPr>
        <a:xfrm flipV="1">
          <a:off x="3225800" y="10891520"/>
          <a:ext cx="889000" cy="34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115781</xdr:rowOff>
    </xdr:from>
    <xdr:to>
      <xdr:col>19</xdr:col>
      <xdr:colOff>184150</xdr:colOff>
      <xdr:row>64</xdr:row>
      <xdr:rowOff>45931</xdr:rowOff>
    </xdr:to>
    <xdr:sp macro="" textlink="">
      <xdr:nvSpPr>
        <xdr:cNvPr id="137" name="フローチャート: 判断 136">
          <a:extLst>
            <a:ext uri="{FF2B5EF4-FFF2-40B4-BE49-F238E27FC236}">
              <a16:creationId xmlns:a16="http://schemas.microsoft.com/office/drawing/2014/main" id="{5753739D-AF82-4589-B710-35C9228BCF92}"/>
            </a:ext>
          </a:extLst>
        </xdr:cNvPr>
        <xdr:cNvSpPr/>
      </xdr:nvSpPr>
      <xdr:spPr>
        <a:xfrm>
          <a:off x="4064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30708</xdr:rowOff>
    </xdr:from>
    <xdr:ext cx="736600" cy="259045"/>
    <xdr:sp macro="" textlink="">
      <xdr:nvSpPr>
        <xdr:cNvPr id="138" name="テキスト ボックス 137">
          <a:extLst>
            <a:ext uri="{FF2B5EF4-FFF2-40B4-BE49-F238E27FC236}">
              <a16:creationId xmlns:a16="http://schemas.microsoft.com/office/drawing/2014/main" id="{B138E77B-CCAE-4456-903A-07A187CFCBC2}"/>
            </a:ext>
          </a:extLst>
        </xdr:cNvPr>
        <xdr:cNvSpPr txBox="1"/>
      </xdr:nvSpPr>
      <xdr:spPr>
        <a:xfrm>
          <a:off x="3733800" y="11003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93133</xdr:rowOff>
    </xdr:from>
    <xdr:to>
      <xdr:col>15</xdr:col>
      <xdr:colOff>82550</xdr:colOff>
      <xdr:row>66</xdr:row>
      <xdr:rowOff>74506</xdr:rowOff>
    </xdr:to>
    <xdr:cxnSp macro="">
      <xdr:nvCxnSpPr>
        <xdr:cNvPr id="139" name="直線コネクタ 138">
          <a:extLst>
            <a:ext uri="{FF2B5EF4-FFF2-40B4-BE49-F238E27FC236}">
              <a16:creationId xmlns:a16="http://schemas.microsoft.com/office/drawing/2014/main" id="{3661CA21-D585-47C7-9138-D4F1AC2F5259}"/>
            </a:ext>
          </a:extLst>
        </xdr:cNvPr>
        <xdr:cNvCxnSpPr/>
      </xdr:nvCxnSpPr>
      <xdr:spPr>
        <a:xfrm flipV="1">
          <a:off x="2336800" y="1123738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85090</xdr:rowOff>
    </xdr:from>
    <xdr:to>
      <xdr:col>15</xdr:col>
      <xdr:colOff>133350</xdr:colOff>
      <xdr:row>65</xdr:row>
      <xdr:rowOff>15240</xdr:rowOff>
    </xdr:to>
    <xdr:sp macro="" textlink="">
      <xdr:nvSpPr>
        <xdr:cNvPr id="140" name="フローチャート: 判断 139">
          <a:extLst>
            <a:ext uri="{FF2B5EF4-FFF2-40B4-BE49-F238E27FC236}">
              <a16:creationId xmlns:a16="http://schemas.microsoft.com/office/drawing/2014/main" id="{31AEBF99-BD6C-4AA4-A64C-D9B7753A0F10}"/>
            </a:ext>
          </a:extLst>
        </xdr:cNvPr>
        <xdr:cNvSpPr/>
      </xdr:nvSpPr>
      <xdr:spPr>
        <a:xfrm>
          <a:off x="3175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25417</xdr:rowOff>
    </xdr:from>
    <xdr:ext cx="762000" cy="259045"/>
    <xdr:sp macro="" textlink="">
      <xdr:nvSpPr>
        <xdr:cNvPr id="141" name="テキスト ボックス 140">
          <a:extLst>
            <a:ext uri="{FF2B5EF4-FFF2-40B4-BE49-F238E27FC236}">
              <a16:creationId xmlns:a16="http://schemas.microsoft.com/office/drawing/2014/main" id="{DBF15437-FAF6-4DCB-850D-C6AD8A6A4C85}"/>
            </a:ext>
          </a:extLst>
        </xdr:cNvPr>
        <xdr:cNvSpPr txBox="1"/>
      </xdr:nvSpPr>
      <xdr:spPr>
        <a:xfrm>
          <a:off x="2844800" y="1082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66463</xdr:rowOff>
    </xdr:from>
    <xdr:to>
      <xdr:col>11</xdr:col>
      <xdr:colOff>31750</xdr:colOff>
      <xdr:row>66</xdr:row>
      <xdr:rowOff>74506</xdr:rowOff>
    </xdr:to>
    <xdr:cxnSp macro="">
      <xdr:nvCxnSpPr>
        <xdr:cNvPr id="142" name="直線コネクタ 141">
          <a:extLst>
            <a:ext uri="{FF2B5EF4-FFF2-40B4-BE49-F238E27FC236}">
              <a16:creationId xmlns:a16="http://schemas.microsoft.com/office/drawing/2014/main" id="{E36B7F2E-500E-4F60-99CD-BCCEC6D93FA6}"/>
            </a:ext>
          </a:extLst>
        </xdr:cNvPr>
        <xdr:cNvCxnSpPr/>
      </xdr:nvCxnSpPr>
      <xdr:spPr>
        <a:xfrm>
          <a:off x="1447800" y="113821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117263</xdr:rowOff>
    </xdr:from>
    <xdr:to>
      <xdr:col>11</xdr:col>
      <xdr:colOff>82550</xdr:colOff>
      <xdr:row>65</xdr:row>
      <xdr:rowOff>47413</xdr:rowOff>
    </xdr:to>
    <xdr:sp macro="" textlink="">
      <xdr:nvSpPr>
        <xdr:cNvPr id="143" name="フローチャート: 判断 142">
          <a:extLst>
            <a:ext uri="{FF2B5EF4-FFF2-40B4-BE49-F238E27FC236}">
              <a16:creationId xmlns:a16="http://schemas.microsoft.com/office/drawing/2014/main" id="{2C9811D6-125F-4CE2-AA2D-9A94D5633E2E}"/>
            </a:ext>
          </a:extLst>
        </xdr:cNvPr>
        <xdr:cNvSpPr/>
      </xdr:nvSpPr>
      <xdr:spPr>
        <a:xfrm>
          <a:off x="2286000" y="1109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57590</xdr:rowOff>
    </xdr:from>
    <xdr:ext cx="762000" cy="259045"/>
    <xdr:sp macro="" textlink="">
      <xdr:nvSpPr>
        <xdr:cNvPr id="144" name="テキスト ボックス 143">
          <a:extLst>
            <a:ext uri="{FF2B5EF4-FFF2-40B4-BE49-F238E27FC236}">
              <a16:creationId xmlns:a16="http://schemas.microsoft.com/office/drawing/2014/main" id="{7791DE20-3FC0-4FCC-A50A-DB606DEED2C5}"/>
            </a:ext>
          </a:extLst>
        </xdr:cNvPr>
        <xdr:cNvSpPr txBox="1"/>
      </xdr:nvSpPr>
      <xdr:spPr>
        <a:xfrm>
          <a:off x="1955800" y="1085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117263</xdr:rowOff>
    </xdr:from>
    <xdr:to>
      <xdr:col>7</xdr:col>
      <xdr:colOff>31750</xdr:colOff>
      <xdr:row>65</xdr:row>
      <xdr:rowOff>47413</xdr:rowOff>
    </xdr:to>
    <xdr:sp macro="" textlink="">
      <xdr:nvSpPr>
        <xdr:cNvPr id="145" name="フローチャート: 判断 144">
          <a:extLst>
            <a:ext uri="{FF2B5EF4-FFF2-40B4-BE49-F238E27FC236}">
              <a16:creationId xmlns:a16="http://schemas.microsoft.com/office/drawing/2014/main" id="{17CA1C83-F3B9-42EE-8602-10202F274EC2}"/>
            </a:ext>
          </a:extLst>
        </xdr:cNvPr>
        <xdr:cNvSpPr/>
      </xdr:nvSpPr>
      <xdr:spPr>
        <a:xfrm>
          <a:off x="1397000" y="1109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57590</xdr:rowOff>
    </xdr:from>
    <xdr:ext cx="762000" cy="259045"/>
    <xdr:sp macro="" textlink="">
      <xdr:nvSpPr>
        <xdr:cNvPr id="146" name="テキスト ボックス 145">
          <a:extLst>
            <a:ext uri="{FF2B5EF4-FFF2-40B4-BE49-F238E27FC236}">
              <a16:creationId xmlns:a16="http://schemas.microsoft.com/office/drawing/2014/main" id="{E509F793-67F1-4CBF-A0D1-BD171841983C}"/>
            </a:ext>
          </a:extLst>
        </xdr:cNvPr>
        <xdr:cNvSpPr txBox="1"/>
      </xdr:nvSpPr>
      <xdr:spPr>
        <a:xfrm>
          <a:off x="1066800" y="1085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6DFF500-EFEA-4401-8198-2FD756B40E6A}"/>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A0AB4A6-0026-4E89-A6F7-FDFAB3ED363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3AB9C6D-B4B2-4D82-9780-49ED0297E93F}"/>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4FD941A4-7661-4BD2-916D-D86388BECCAE}"/>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C9A39C11-E3AB-41B4-903B-56D1C94F0DE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635</xdr:rowOff>
    </xdr:from>
    <xdr:to>
      <xdr:col>23</xdr:col>
      <xdr:colOff>184150</xdr:colOff>
      <xdr:row>64</xdr:row>
      <xdr:rowOff>102235</xdr:rowOff>
    </xdr:to>
    <xdr:sp macro="" textlink="">
      <xdr:nvSpPr>
        <xdr:cNvPr id="152" name="楕円 151">
          <a:extLst>
            <a:ext uri="{FF2B5EF4-FFF2-40B4-BE49-F238E27FC236}">
              <a16:creationId xmlns:a16="http://schemas.microsoft.com/office/drawing/2014/main" id="{375154FD-7FB5-447C-922E-D75FB5DD7A15}"/>
            </a:ext>
          </a:extLst>
        </xdr:cNvPr>
        <xdr:cNvSpPr/>
      </xdr:nvSpPr>
      <xdr:spPr>
        <a:xfrm>
          <a:off x="49022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17162</xdr:rowOff>
    </xdr:from>
    <xdr:ext cx="762000" cy="259045"/>
    <xdr:sp macro="" textlink="">
      <xdr:nvSpPr>
        <xdr:cNvPr id="153" name="財政構造の弾力性該当値テキスト">
          <a:extLst>
            <a:ext uri="{FF2B5EF4-FFF2-40B4-BE49-F238E27FC236}">
              <a16:creationId xmlns:a16="http://schemas.microsoft.com/office/drawing/2014/main" id="{876FAB9D-970E-4010-AFFD-DD43D50CA1AA}"/>
            </a:ext>
          </a:extLst>
        </xdr:cNvPr>
        <xdr:cNvSpPr txBox="1"/>
      </xdr:nvSpPr>
      <xdr:spPr>
        <a:xfrm>
          <a:off x="50419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4" name="楕円 153">
          <a:extLst>
            <a:ext uri="{FF2B5EF4-FFF2-40B4-BE49-F238E27FC236}">
              <a16:creationId xmlns:a16="http://schemas.microsoft.com/office/drawing/2014/main" id="{07A13990-D05F-43F9-891D-E933A30A9AC3}"/>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55" name="テキスト ボックス 154">
          <a:extLst>
            <a:ext uri="{FF2B5EF4-FFF2-40B4-BE49-F238E27FC236}">
              <a16:creationId xmlns:a16="http://schemas.microsoft.com/office/drawing/2014/main" id="{7F110BBE-CA8E-4E0E-A455-5025288FBCC5}"/>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42333</xdr:rowOff>
    </xdr:from>
    <xdr:to>
      <xdr:col>15</xdr:col>
      <xdr:colOff>133350</xdr:colOff>
      <xdr:row>65</xdr:row>
      <xdr:rowOff>143933</xdr:rowOff>
    </xdr:to>
    <xdr:sp macro="" textlink="">
      <xdr:nvSpPr>
        <xdr:cNvPr id="156" name="楕円 155">
          <a:extLst>
            <a:ext uri="{FF2B5EF4-FFF2-40B4-BE49-F238E27FC236}">
              <a16:creationId xmlns:a16="http://schemas.microsoft.com/office/drawing/2014/main" id="{848572B5-F229-42DC-87CF-08EC56BABC0F}"/>
            </a:ext>
          </a:extLst>
        </xdr:cNvPr>
        <xdr:cNvSpPr/>
      </xdr:nvSpPr>
      <xdr:spPr>
        <a:xfrm>
          <a:off x="3175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128710</xdr:rowOff>
    </xdr:from>
    <xdr:ext cx="762000" cy="259045"/>
    <xdr:sp macro="" textlink="">
      <xdr:nvSpPr>
        <xdr:cNvPr id="157" name="テキスト ボックス 156">
          <a:extLst>
            <a:ext uri="{FF2B5EF4-FFF2-40B4-BE49-F238E27FC236}">
              <a16:creationId xmlns:a16="http://schemas.microsoft.com/office/drawing/2014/main" id="{47C44EF8-0CB5-4CC5-B7F5-936D5DAA306C}"/>
            </a:ext>
          </a:extLst>
        </xdr:cNvPr>
        <xdr:cNvSpPr txBox="1"/>
      </xdr:nvSpPr>
      <xdr:spPr>
        <a:xfrm>
          <a:off x="2844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23706</xdr:rowOff>
    </xdr:from>
    <xdr:to>
      <xdr:col>11</xdr:col>
      <xdr:colOff>82550</xdr:colOff>
      <xdr:row>66</xdr:row>
      <xdr:rowOff>125306</xdr:rowOff>
    </xdr:to>
    <xdr:sp macro="" textlink="">
      <xdr:nvSpPr>
        <xdr:cNvPr id="158" name="楕円 157">
          <a:extLst>
            <a:ext uri="{FF2B5EF4-FFF2-40B4-BE49-F238E27FC236}">
              <a16:creationId xmlns:a16="http://schemas.microsoft.com/office/drawing/2014/main" id="{A2C22A10-795B-4A20-8172-C18F8FB5B4DC}"/>
            </a:ext>
          </a:extLst>
        </xdr:cNvPr>
        <xdr:cNvSpPr/>
      </xdr:nvSpPr>
      <xdr:spPr>
        <a:xfrm>
          <a:off x="22860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110083</xdr:rowOff>
    </xdr:from>
    <xdr:ext cx="762000" cy="259045"/>
    <xdr:sp macro="" textlink="">
      <xdr:nvSpPr>
        <xdr:cNvPr id="159" name="テキスト ボックス 158">
          <a:extLst>
            <a:ext uri="{FF2B5EF4-FFF2-40B4-BE49-F238E27FC236}">
              <a16:creationId xmlns:a16="http://schemas.microsoft.com/office/drawing/2014/main" id="{5132700B-53CA-4116-BED1-007301377EF6}"/>
            </a:ext>
          </a:extLst>
        </xdr:cNvPr>
        <xdr:cNvSpPr txBox="1"/>
      </xdr:nvSpPr>
      <xdr:spPr>
        <a:xfrm>
          <a:off x="1955800" y="1142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15663</xdr:rowOff>
    </xdr:from>
    <xdr:to>
      <xdr:col>7</xdr:col>
      <xdr:colOff>31750</xdr:colOff>
      <xdr:row>66</xdr:row>
      <xdr:rowOff>117263</xdr:rowOff>
    </xdr:to>
    <xdr:sp macro="" textlink="">
      <xdr:nvSpPr>
        <xdr:cNvPr id="160" name="楕円 159">
          <a:extLst>
            <a:ext uri="{FF2B5EF4-FFF2-40B4-BE49-F238E27FC236}">
              <a16:creationId xmlns:a16="http://schemas.microsoft.com/office/drawing/2014/main" id="{41FDF427-0E9E-4494-BE2E-B6F12055615E}"/>
            </a:ext>
          </a:extLst>
        </xdr:cNvPr>
        <xdr:cNvSpPr/>
      </xdr:nvSpPr>
      <xdr:spPr>
        <a:xfrm>
          <a:off x="1397000" y="113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102040</xdr:rowOff>
    </xdr:from>
    <xdr:ext cx="762000" cy="259045"/>
    <xdr:sp macro="" textlink="">
      <xdr:nvSpPr>
        <xdr:cNvPr id="161" name="テキスト ボックス 160">
          <a:extLst>
            <a:ext uri="{FF2B5EF4-FFF2-40B4-BE49-F238E27FC236}">
              <a16:creationId xmlns:a16="http://schemas.microsoft.com/office/drawing/2014/main" id="{4EA9F117-9845-4545-87A7-9952CB87CBC7}"/>
            </a:ext>
          </a:extLst>
        </xdr:cNvPr>
        <xdr:cNvSpPr txBox="1"/>
      </xdr:nvSpPr>
      <xdr:spPr>
        <a:xfrm>
          <a:off x="1066800" y="1141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355F6BA6-12FF-49FB-84B4-FDE14D5FF1F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C258486D-3659-490A-9A73-42C6F4F074F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E92F84E3-1EF5-4ABA-B129-8B07182B3BA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[154,816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2CC951D1-3835-45D8-B3B4-4EBCB5CE8A9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1B8FA401-4CC5-43A7-AA41-C80E470A161D}"/>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DE894781-D521-4717-89C1-05E9F18656F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88804C8F-AA28-4035-AF17-9AE2D6C65C3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F5E4F6A9-FD24-45A4-B541-EF843DD4AB14}"/>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301B3F7E-2084-4B38-AF33-21F5E08861C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A533012B-C031-4547-97DD-1577BECA379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26C97CE3-082B-4BBF-9D42-86F10EED125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C6E995ED-8BA0-4783-9332-7475A00CAACA}"/>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5F62EA59-40B6-474C-A757-E55A15407CEE}"/>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制度開始の影響により、増額となっているものの、類似団体と比較し、人件費・物件費等の人口１人当たりの額が低くなっているのは、ゴミ処理業務等を一部事務組合で行っていることや消防業務を委託していることなど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2524699F-6649-411C-B436-85867808817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C74CFE1B-7DBC-41FB-B997-3FE7341B8A8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4B32ABD4-0EF7-463B-979E-8B673C8F2313}"/>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CCD1F50C-BABE-4F3C-9A4F-F115E054DC7D}"/>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F185A302-9F86-4B81-A1C1-732EEF1FB1AC}"/>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BA3315A-E59A-478B-B968-71F6F557B2C3}"/>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E156234-FB9F-4F20-B957-5FA7F1850362}"/>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6910DEB5-7ABA-4A01-A626-C379AAE7B0DB}"/>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9B9F4E85-1CE0-4EEC-A9F6-3FA547F5D051}"/>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4DF5D2D8-E66F-4E23-9266-62DE9E4BD2EB}"/>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48330BF-DC22-4D14-AA9E-614BD6BDBEDD}"/>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DF28E94F-86C4-46E8-B36B-FD0834825DD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D845A5EC-4958-4D2A-B783-5AF55D4D9A82}"/>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A99F23EA-CFFB-458D-B7E2-6A1C83B11286}"/>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D96BE3A6-36B1-4128-8D45-B9B84F4CFB77}"/>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BDC485E5-EBF4-43BB-8DC6-8CF24E2544FB}"/>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BF8BE2D0-BF37-4012-8F5C-5F6510A602A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6384A35C-B563-481C-9794-89B99176C31B}"/>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96591</xdr:rowOff>
    </xdr:from>
    <xdr:to>
      <xdr:col>23</xdr:col>
      <xdr:colOff>133350</xdr:colOff>
      <xdr:row>89</xdr:row>
      <xdr:rowOff>111665</xdr:rowOff>
    </xdr:to>
    <xdr:cxnSp macro="">
      <xdr:nvCxnSpPr>
        <xdr:cNvPr id="193" name="直線コネクタ 192">
          <a:extLst>
            <a:ext uri="{FF2B5EF4-FFF2-40B4-BE49-F238E27FC236}">
              <a16:creationId xmlns:a16="http://schemas.microsoft.com/office/drawing/2014/main" id="{15781B26-AB3C-4F9D-AA8E-402BD70CF781}"/>
            </a:ext>
          </a:extLst>
        </xdr:cNvPr>
        <xdr:cNvCxnSpPr/>
      </xdr:nvCxnSpPr>
      <xdr:spPr>
        <a:xfrm flipV="1">
          <a:off x="4953000" y="13812591"/>
          <a:ext cx="0" cy="15581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83742</xdr:rowOff>
    </xdr:from>
    <xdr:ext cx="762000" cy="259045"/>
    <xdr:sp macro="" textlink="">
      <xdr:nvSpPr>
        <xdr:cNvPr id="194" name="人件費・物件費等の状況最小値テキスト">
          <a:extLst>
            <a:ext uri="{FF2B5EF4-FFF2-40B4-BE49-F238E27FC236}">
              <a16:creationId xmlns:a16="http://schemas.microsoft.com/office/drawing/2014/main" id="{DBF5531E-7F4C-40CC-8774-AFB4B9A5D3DF}"/>
            </a:ext>
          </a:extLst>
        </xdr:cNvPr>
        <xdr:cNvSpPr txBox="1"/>
      </xdr:nvSpPr>
      <xdr:spPr>
        <a:xfrm>
          <a:off x="5041900" y="1534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111665</xdr:rowOff>
    </xdr:from>
    <xdr:to>
      <xdr:col>24</xdr:col>
      <xdr:colOff>12700</xdr:colOff>
      <xdr:row>89</xdr:row>
      <xdr:rowOff>111665</xdr:rowOff>
    </xdr:to>
    <xdr:cxnSp macro="">
      <xdr:nvCxnSpPr>
        <xdr:cNvPr id="195" name="直線コネクタ 194">
          <a:extLst>
            <a:ext uri="{FF2B5EF4-FFF2-40B4-BE49-F238E27FC236}">
              <a16:creationId xmlns:a16="http://schemas.microsoft.com/office/drawing/2014/main" id="{B99C1AF0-056D-4A7A-BA34-D5E46B2A1B2C}"/>
            </a:ext>
          </a:extLst>
        </xdr:cNvPr>
        <xdr:cNvCxnSpPr/>
      </xdr:nvCxnSpPr>
      <xdr:spPr>
        <a:xfrm>
          <a:off x="4864100" y="1537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11518</xdr:rowOff>
    </xdr:from>
    <xdr:ext cx="762000" cy="259045"/>
    <xdr:sp macro="" textlink="">
      <xdr:nvSpPr>
        <xdr:cNvPr id="196" name="人件費・物件費等の状況最大値テキスト">
          <a:extLst>
            <a:ext uri="{FF2B5EF4-FFF2-40B4-BE49-F238E27FC236}">
              <a16:creationId xmlns:a16="http://schemas.microsoft.com/office/drawing/2014/main" id="{20E8DA53-653B-4D34-AECF-E9B529841505}"/>
            </a:ext>
          </a:extLst>
        </xdr:cNvPr>
        <xdr:cNvSpPr txBox="1"/>
      </xdr:nvSpPr>
      <xdr:spPr>
        <a:xfrm>
          <a:off x="5041900" y="1355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96591</xdr:rowOff>
    </xdr:from>
    <xdr:to>
      <xdr:col>24</xdr:col>
      <xdr:colOff>12700</xdr:colOff>
      <xdr:row>80</xdr:row>
      <xdr:rowOff>96591</xdr:rowOff>
    </xdr:to>
    <xdr:cxnSp macro="">
      <xdr:nvCxnSpPr>
        <xdr:cNvPr id="197" name="直線コネクタ 196">
          <a:extLst>
            <a:ext uri="{FF2B5EF4-FFF2-40B4-BE49-F238E27FC236}">
              <a16:creationId xmlns:a16="http://schemas.microsoft.com/office/drawing/2014/main" id="{6ECE793A-542A-45AF-B71E-A07E7895F06F}"/>
            </a:ext>
          </a:extLst>
        </xdr:cNvPr>
        <xdr:cNvCxnSpPr/>
      </xdr:nvCxnSpPr>
      <xdr:spPr>
        <a:xfrm>
          <a:off x="4864100" y="1381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37863</xdr:rowOff>
    </xdr:from>
    <xdr:to>
      <xdr:col>23</xdr:col>
      <xdr:colOff>133350</xdr:colOff>
      <xdr:row>81</xdr:row>
      <xdr:rowOff>44723</xdr:rowOff>
    </xdr:to>
    <xdr:cxnSp macro="">
      <xdr:nvCxnSpPr>
        <xdr:cNvPr id="198" name="直線コネクタ 197">
          <a:extLst>
            <a:ext uri="{FF2B5EF4-FFF2-40B4-BE49-F238E27FC236}">
              <a16:creationId xmlns:a16="http://schemas.microsoft.com/office/drawing/2014/main" id="{2C16C128-A59B-4C5E-9F27-27AF22962EE6}"/>
            </a:ext>
          </a:extLst>
        </xdr:cNvPr>
        <xdr:cNvCxnSpPr/>
      </xdr:nvCxnSpPr>
      <xdr:spPr>
        <a:xfrm>
          <a:off x="4114800" y="13925313"/>
          <a:ext cx="838200" cy="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1906</xdr:rowOff>
    </xdr:from>
    <xdr:ext cx="762000" cy="259045"/>
    <xdr:sp macro="" textlink="">
      <xdr:nvSpPr>
        <xdr:cNvPr id="199" name="人件費・物件費等の状況平均値テキスト">
          <a:extLst>
            <a:ext uri="{FF2B5EF4-FFF2-40B4-BE49-F238E27FC236}">
              <a16:creationId xmlns:a16="http://schemas.microsoft.com/office/drawing/2014/main" id="{AF40ADA4-5E95-40D0-A273-952EADE683BB}"/>
            </a:ext>
          </a:extLst>
        </xdr:cNvPr>
        <xdr:cNvSpPr txBox="1"/>
      </xdr:nvSpPr>
      <xdr:spPr>
        <a:xfrm>
          <a:off x="5041900" y="14060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29829</xdr:rowOff>
    </xdr:from>
    <xdr:to>
      <xdr:col>23</xdr:col>
      <xdr:colOff>184150</xdr:colOff>
      <xdr:row>82</xdr:row>
      <xdr:rowOff>131429</xdr:rowOff>
    </xdr:to>
    <xdr:sp macro="" textlink="">
      <xdr:nvSpPr>
        <xdr:cNvPr id="200" name="フローチャート: 判断 199">
          <a:extLst>
            <a:ext uri="{FF2B5EF4-FFF2-40B4-BE49-F238E27FC236}">
              <a16:creationId xmlns:a16="http://schemas.microsoft.com/office/drawing/2014/main" id="{93BAB8FA-EC6B-4F61-A5A2-81A69C83FB90}"/>
            </a:ext>
          </a:extLst>
        </xdr:cNvPr>
        <xdr:cNvSpPr/>
      </xdr:nvSpPr>
      <xdr:spPr>
        <a:xfrm>
          <a:off x="4902200" y="14088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168329</xdr:rowOff>
    </xdr:from>
    <xdr:to>
      <xdr:col>19</xdr:col>
      <xdr:colOff>133350</xdr:colOff>
      <xdr:row>81</xdr:row>
      <xdr:rowOff>37863</xdr:rowOff>
    </xdr:to>
    <xdr:cxnSp macro="">
      <xdr:nvCxnSpPr>
        <xdr:cNvPr id="201" name="直線コネクタ 200">
          <a:extLst>
            <a:ext uri="{FF2B5EF4-FFF2-40B4-BE49-F238E27FC236}">
              <a16:creationId xmlns:a16="http://schemas.microsoft.com/office/drawing/2014/main" id="{CFD52CA8-122A-40FE-A352-BF736AD37928}"/>
            </a:ext>
          </a:extLst>
        </xdr:cNvPr>
        <xdr:cNvCxnSpPr/>
      </xdr:nvCxnSpPr>
      <xdr:spPr>
        <a:xfrm>
          <a:off x="3225800" y="13884329"/>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164153</xdr:rowOff>
    </xdr:from>
    <xdr:to>
      <xdr:col>19</xdr:col>
      <xdr:colOff>184150</xdr:colOff>
      <xdr:row>82</xdr:row>
      <xdr:rowOff>94303</xdr:rowOff>
    </xdr:to>
    <xdr:sp macro="" textlink="">
      <xdr:nvSpPr>
        <xdr:cNvPr id="202" name="フローチャート: 判断 201">
          <a:extLst>
            <a:ext uri="{FF2B5EF4-FFF2-40B4-BE49-F238E27FC236}">
              <a16:creationId xmlns:a16="http://schemas.microsoft.com/office/drawing/2014/main" id="{45B28B20-1943-4D05-8966-C4040BAA3FF0}"/>
            </a:ext>
          </a:extLst>
        </xdr:cNvPr>
        <xdr:cNvSpPr/>
      </xdr:nvSpPr>
      <xdr:spPr>
        <a:xfrm>
          <a:off x="4064000" y="1405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79080</xdr:rowOff>
    </xdr:from>
    <xdr:ext cx="736600" cy="259045"/>
    <xdr:sp macro="" textlink="">
      <xdr:nvSpPr>
        <xdr:cNvPr id="203" name="テキスト ボックス 202">
          <a:extLst>
            <a:ext uri="{FF2B5EF4-FFF2-40B4-BE49-F238E27FC236}">
              <a16:creationId xmlns:a16="http://schemas.microsoft.com/office/drawing/2014/main" id="{4251DC22-232F-4B48-BAF0-C9ADFC6E4F59}"/>
            </a:ext>
          </a:extLst>
        </xdr:cNvPr>
        <xdr:cNvSpPr txBox="1"/>
      </xdr:nvSpPr>
      <xdr:spPr>
        <a:xfrm>
          <a:off x="3733800" y="14137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124578</xdr:rowOff>
    </xdr:from>
    <xdr:to>
      <xdr:col>15</xdr:col>
      <xdr:colOff>82550</xdr:colOff>
      <xdr:row>80</xdr:row>
      <xdr:rowOff>168329</xdr:rowOff>
    </xdr:to>
    <xdr:cxnSp macro="">
      <xdr:nvCxnSpPr>
        <xdr:cNvPr id="204" name="直線コネクタ 203">
          <a:extLst>
            <a:ext uri="{FF2B5EF4-FFF2-40B4-BE49-F238E27FC236}">
              <a16:creationId xmlns:a16="http://schemas.microsoft.com/office/drawing/2014/main" id="{0FC1F1AE-B6CF-481D-92E5-4E587F49C0E6}"/>
            </a:ext>
          </a:extLst>
        </xdr:cNvPr>
        <xdr:cNvCxnSpPr/>
      </xdr:nvCxnSpPr>
      <xdr:spPr>
        <a:xfrm>
          <a:off x="2336800" y="13840578"/>
          <a:ext cx="889000" cy="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129502</xdr:rowOff>
    </xdr:from>
    <xdr:to>
      <xdr:col>15</xdr:col>
      <xdr:colOff>133350</xdr:colOff>
      <xdr:row>82</xdr:row>
      <xdr:rowOff>59652</xdr:rowOff>
    </xdr:to>
    <xdr:sp macro="" textlink="">
      <xdr:nvSpPr>
        <xdr:cNvPr id="205" name="フローチャート: 判断 204">
          <a:extLst>
            <a:ext uri="{FF2B5EF4-FFF2-40B4-BE49-F238E27FC236}">
              <a16:creationId xmlns:a16="http://schemas.microsoft.com/office/drawing/2014/main" id="{20F695B7-71D2-48E7-A2D6-5757C2342297}"/>
            </a:ext>
          </a:extLst>
        </xdr:cNvPr>
        <xdr:cNvSpPr/>
      </xdr:nvSpPr>
      <xdr:spPr>
        <a:xfrm>
          <a:off x="3175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44429</xdr:rowOff>
    </xdr:from>
    <xdr:ext cx="762000" cy="259045"/>
    <xdr:sp macro="" textlink="">
      <xdr:nvSpPr>
        <xdr:cNvPr id="206" name="テキスト ボックス 205">
          <a:extLst>
            <a:ext uri="{FF2B5EF4-FFF2-40B4-BE49-F238E27FC236}">
              <a16:creationId xmlns:a16="http://schemas.microsoft.com/office/drawing/2014/main" id="{A1F366F7-95FD-4534-897D-B5DFDCBDFE4F}"/>
            </a:ext>
          </a:extLst>
        </xdr:cNvPr>
        <xdr:cNvSpPr txBox="1"/>
      </xdr:nvSpPr>
      <xdr:spPr>
        <a:xfrm>
          <a:off x="2844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114379</xdr:rowOff>
    </xdr:from>
    <xdr:to>
      <xdr:col>11</xdr:col>
      <xdr:colOff>31750</xdr:colOff>
      <xdr:row>80</xdr:row>
      <xdr:rowOff>124578</xdr:rowOff>
    </xdr:to>
    <xdr:cxnSp macro="">
      <xdr:nvCxnSpPr>
        <xdr:cNvPr id="207" name="直線コネクタ 206">
          <a:extLst>
            <a:ext uri="{FF2B5EF4-FFF2-40B4-BE49-F238E27FC236}">
              <a16:creationId xmlns:a16="http://schemas.microsoft.com/office/drawing/2014/main" id="{61F5CBD2-7BDD-41CF-B058-6E23A30D0B68}"/>
            </a:ext>
          </a:extLst>
        </xdr:cNvPr>
        <xdr:cNvCxnSpPr/>
      </xdr:nvCxnSpPr>
      <xdr:spPr>
        <a:xfrm>
          <a:off x="1447800" y="13830379"/>
          <a:ext cx="889000" cy="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106769</xdr:rowOff>
    </xdr:from>
    <xdr:to>
      <xdr:col>11</xdr:col>
      <xdr:colOff>82550</xdr:colOff>
      <xdr:row>82</xdr:row>
      <xdr:rowOff>36919</xdr:rowOff>
    </xdr:to>
    <xdr:sp macro="" textlink="">
      <xdr:nvSpPr>
        <xdr:cNvPr id="208" name="フローチャート: 判断 207">
          <a:extLst>
            <a:ext uri="{FF2B5EF4-FFF2-40B4-BE49-F238E27FC236}">
              <a16:creationId xmlns:a16="http://schemas.microsoft.com/office/drawing/2014/main" id="{5F183037-5DC2-4B24-A130-B89710C2ACA8}"/>
            </a:ext>
          </a:extLst>
        </xdr:cNvPr>
        <xdr:cNvSpPr/>
      </xdr:nvSpPr>
      <xdr:spPr>
        <a:xfrm>
          <a:off x="2286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194C0182-2FF4-4BFF-B1EA-62BE9282758D}"/>
            </a:ext>
          </a:extLst>
        </xdr:cNvPr>
        <xdr:cNvSpPr txBox="1"/>
      </xdr:nvSpPr>
      <xdr:spPr>
        <a:xfrm>
          <a:off x="1955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60570</xdr:rowOff>
    </xdr:from>
    <xdr:to>
      <xdr:col>7</xdr:col>
      <xdr:colOff>31750</xdr:colOff>
      <xdr:row>81</xdr:row>
      <xdr:rowOff>162170</xdr:rowOff>
    </xdr:to>
    <xdr:sp macro="" textlink="">
      <xdr:nvSpPr>
        <xdr:cNvPr id="210" name="フローチャート: 判断 209">
          <a:extLst>
            <a:ext uri="{FF2B5EF4-FFF2-40B4-BE49-F238E27FC236}">
              <a16:creationId xmlns:a16="http://schemas.microsoft.com/office/drawing/2014/main" id="{FCBD3F47-AE89-4699-A478-16697216A714}"/>
            </a:ext>
          </a:extLst>
        </xdr:cNvPr>
        <xdr:cNvSpPr/>
      </xdr:nvSpPr>
      <xdr:spPr>
        <a:xfrm>
          <a:off x="1397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146947</xdr:rowOff>
    </xdr:from>
    <xdr:ext cx="762000" cy="259045"/>
    <xdr:sp macro="" textlink="">
      <xdr:nvSpPr>
        <xdr:cNvPr id="211" name="テキスト ボックス 210">
          <a:extLst>
            <a:ext uri="{FF2B5EF4-FFF2-40B4-BE49-F238E27FC236}">
              <a16:creationId xmlns:a16="http://schemas.microsoft.com/office/drawing/2014/main" id="{EC031E93-4D0C-42E3-A4B6-93C0D63628F0}"/>
            </a:ext>
          </a:extLst>
        </xdr:cNvPr>
        <xdr:cNvSpPr txBox="1"/>
      </xdr:nvSpPr>
      <xdr:spPr>
        <a:xfrm>
          <a:off x="1066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DA35476-A85C-48C2-A07B-AF356EA1A97A}"/>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77C1EAE-6446-4F9B-931E-C7B7F1D88D9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769AD6FD-8E6F-4E4A-B1E1-1228446D767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4CEDB1F3-4F0B-4DBB-9567-FB0EE7AD784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4EE49CCC-CBFB-4917-A0FC-26F21FF2ABE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165373</xdr:rowOff>
    </xdr:from>
    <xdr:to>
      <xdr:col>23</xdr:col>
      <xdr:colOff>184150</xdr:colOff>
      <xdr:row>81</xdr:row>
      <xdr:rowOff>95523</xdr:rowOff>
    </xdr:to>
    <xdr:sp macro="" textlink="">
      <xdr:nvSpPr>
        <xdr:cNvPr id="217" name="楕円 216">
          <a:extLst>
            <a:ext uri="{FF2B5EF4-FFF2-40B4-BE49-F238E27FC236}">
              <a16:creationId xmlns:a16="http://schemas.microsoft.com/office/drawing/2014/main" id="{6B27CCED-B9C8-41DC-9DBC-A129D5FE322B}"/>
            </a:ext>
          </a:extLst>
        </xdr:cNvPr>
        <xdr:cNvSpPr/>
      </xdr:nvSpPr>
      <xdr:spPr>
        <a:xfrm>
          <a:off x="4902200" y="1388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86650</xdr:rowOff>
    </xdr:from>
    <xdr:ext cx="762000" cy="259045"/>
    <xdr:sp macro="" textlink="">
      <xdr:nvSpPr>
        <xdr:cNvPr id="218" name="人件費・物件費等の状況該当値テキスト">
          <a:extLst>
            <a:ext uri="{FF2B5EF4-FFF2-40B4-BE49-F238E27FC236}">
              <a16:creationId xmlns:a16="http://schemas.microsoft.com/office/drawing/2014/main" id="{BDCA8446-C9C8-4D3F-AD21-26D884BCD923}"/>
            </a:ext>
          </a:extLst>
        </xdr:cNvPr>
        <xdr:cNvSpPr txBox="1"/>
      </xdr:nvSpPr>
      <xdr:spPr>
        <a:xfrm>
          <a:off x="5041900" y="1380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158513</xdr:rowOff>
    </xdr:from>
    <xdr:to>
      <xdr:col>19</xdr:col>
      <xdr:colOff>184150</xdr:colOff>
      <xdr:row>81</xdr:row>
      <xdr:rowOff>88663</xdr:rowOff>
    </xdr:to>
    <xdr:sp macro="" textlink="">
      <xdr:nvSpPr>
        <xdr:cNvPr id="219" name="楕円 218">
          <a:extLst>
            <a:ext uri="{FF2B5EF4-FFF2-40B4-BE49-F238E27FC236}">
              <a16:creationId xmlns:a16="http://schemas.microsoft.com/office/drawing/2014/main" id="{65B20755-7B82-4592-8A87-6B9E64CBC210}"/>
            </a:ext>
          </a:extLst>
        </xdr:cNvPr>
        <xdr:cNvSpPr/>
      </xdr:nvSpPr>
      <xdr:spPr>
        <a:xfrm>
          <a:off x="4064000" y="1387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98840</xdr:rowOff>
    </xdr:from>
    <xdr:ext cx="736600" cy="259045"/>
    <xdr:sp macro="" textlink="">
      <xdr:nvSpPr>
        <xdr:cNvPr id="220" name="テキスト ボックス 219">
          <a:extLst>
            <a:ext uri="{FF2B5EF4-FFF2-40B4-BE49-F238E27FC236}">
              <a16:creationId xmlns:a16="http://schemas.microsoft.com/office/drawing/2014/main" id="{FF568855-C528-41EB-903A-802D4DDF57FD}"/>
            </a:ext>
          </a:extLst>
        </xdr:cNvPr>
        <xdr:cNvSpPr txBox="1"/>
      </xdr:nvSpPr>
      <xdr:spPr>
        <a:xfrm>
          <a:off x="3733800" y="13643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117529</xdr:rowOff>
    </xdr:from>
    <xdr:to>
      <xdr:col>15</xdr:col>
      <xdr:colOff>133350</xdr:colOff>
      <xdr:row>81</xdr:row>
      <xdr:rowOff>47679</xdr:rowOff>
    </xdr:to>
    <xdr:sp macro="" textlink="">
      <xdr:nvSpPr>
        <xdr:cNvPr id="221" name="楕円 220">
          <a:extLst>
            <a:ext uri="{FF2B5EF4-FFF2-40B4-BE49-F238E27FC236}">
              <a16:creationId xmlns:a16="http://schemas.microsoft.com/office/drawing/2014/main" id="{A8A82656-E973-4A0A-AEAB-82D28B28BAC6}"/>
            </a:ext>
          </a:extLst>
        </xdr:cNvPr>
        <xdr:cNvSpPr/>
      </xdr:nvSpPr>
      <xdr:spPr>
        <a:xfrm>
          <a:off x="3175000" y="1383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57856</xdr:rowOff>
    </xdr:from>
    <xdr:ext cx="762000" cy="259045"/>
    <xdr:sp macro="" textlink="">
      <xdr:nvSpPr>
        <xdr:cNvPr id="222" name="テキスト ボックス 221">
          <a:extLst>
            <a:ext uri="{FF2B5EF4-FFF2-40B4-BE49-F238E27FC236}">
              <a16:creationId xmlns:a16="http://schemas.microsoft.com/office/drawing/2014/main" id="{6F872450-07B1-4726-8D41-B845E204E711}"/>
            </a:ext>
          </a:extLst>
        </xdr:cNvPr>
        <xdr:cNvSpPr txBox="1"/>
      </xdr:nvSpPr>
      <xdr:spPr>
        <a:xfrm>
          <a:off x="2844800" y="13602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73778</xdr:rowOff>
    </xdr:from>
    <xdr:to>
      <xdr:col>11</xdr:col>
      <xdr:colOff>82550</xdr:colOff>
      <xdr:row>81</xdr:row>
      <xdr:rowOff>3928</xdr:rowOff>
    </xdr:to>
    <xdr:sp macro="" textlink="">
      <xdr:nvSpPr>
        <xdr:cNvPr id="223" name="楕円 222">
          <a:extLst>
            <a:ext uri="{FF2B5EF4-FFF2-40B4-BE49-F238E27FC236}">
              <a16:creationId xmlns:a16="http://schemas.microsoft.com/office/drawing/2014/main" id="{4FE7FD68-CE68-440E-A049-97FEEA3732F0}"/>
            </a:ext>
          </a:extLst>
        </xdr:cNvPr>
        <xdr:cNvSpPr/>
      </xdr:nvSpPr>
      <xdr:spPr>
        <a:xfrm>
          <a:off x="2286000" y="137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14105</xdr:rowOff>
    </xdr:from>
    <xdr:ext cx="762000" cy="259045"/>
    <xdr:sp macro="" textlink="">
      <xdr:nvSpPr>
        <xdr:cNvPr id="224" name="テキスト ボックス 223">
          <a:extLst>
            <a:ext uri="{FF2B5EF4-FFF2-40B4-BE49-F238E27FC236}">
              <a16:creationId xmlns:a16="http://schemas.microsoft.com/office/drawing/2014/main" id="{3F3C39FF-1254-4AB9-8F27-3FA9C9F866D0}"/>
            </a:ext>
          </a:extLst>
        </xdr:cNvPr>
        <xdr:cNvSpPr txBox="1"/>
      </xdr:nvSpPr>
      <xdr:spPr>
        <a:xfrm>
          <a:off x="1955800" y="1355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63579</xdr:rowOff>
    </xdr:from>
    <xdr:to>
      <xdr:col>7</xdr:col>
      <xdr:colOff>31750</xdr:colOff>
      <xdr:row>80</xdr:row>
      <xdr:rowOff>165179</xdr:rowOff>
    </xdr:to>
    <xdr:sp macro="" textlink="">
      <xdr:nvSpPr>
        <xdr:cNvPr id="225" name="楕円 224">
          <a:extLst>
            <a:ext uri="{FF2B5EF4-FFF2-40B4-BE49-F238E27FC236}">
              <a16:creationId xmlns:a16="http://schemas.microsoft.com/office/drawing/2014/main" id="{1C49710E-ED00-4182-9A3A-A78A71F05562}"/>
            </a:ext>
          </a:extLst>
        </xdr:cNvPr>
        <xdr:cNvSpPr/>
      </xdr:nvSpPr>
      <xdr:spPr>
        <a:xfrm>
          <a:off x="1397000" y="1377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3906</xdr:rowOff>
    </xdr:from>
    <xdr:ext cx="762000" cy="259045"/>
    <xdr:sp macro="" textlink="">
      <xdr:nvSpPr>
        <xdr:cNvPr id="226" name="テキスト ボックス 225">
          <a:extLst>
            <a:ext uri="{FF2B5EF4-FFF2-40B4-BE49-F238E27FC236}">
              <a16:creationId xmlns:a16="http://schemas.microsoft.com/office/drawing/2014/main" id="{57AEFF72-681D-4CA0-9F38-9CE3F818EC65}"/>
            </a:ext>
          </a:extLst>
        </xdr:cNvPr>
        <xdr:cNvSpPr txBox="1"/>
      </xdr:nvSpPr>
      <xdr:spPr>
        <a:xfrm>
          <a:off x="1066800" y="1354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2E64B1D8-7E0C-4F8F-B613-930485F18231}"/>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31EB9A46-5AF2-4F80-9832-1124432C4125}"/>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A536B177-4398-47F1-B1EA-7E1D2EB68FDC}"/>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F639EA30-2FB5-49CF-837D-957E583F4DD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4B89CCA9-FED4-4C83-9F71-B5C1E2E290BC}"/>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98A56E7B-2F4E-44B1-B8C7-54703038ACC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C59CB72-5CA2-401A-83A4-1A9242F512A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3D3D5348-2A65-46DE-9C8B-98D78485D26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7BCB8F89-13D1-4A9B-B81F-7B967BE114CC}"/>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682A62B0-5A33-437E-8CD5-53C929C8C7B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5F94BA42-3ECA-4788-A340-DACF7600723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E4D07DA4-5907-4AFC-8EC9-135084C89F6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B76EE52-46A5-43C9-9D69-8DEC8B6561F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１８年度から平成２２年度までの行財政改革の取組みによる職員給与の独自削減の終了に伴い、類似団体内平均値を上回っていたが、平成２９年度以降は新規採用職員の抑制、平成３０年度から令和３年度までは職員給与の独自削減を実施していたため、類似団体内平均値下を回っていたが、給与独自削減の終了に伴い、前年度より３ポイント上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指数は１００を下回っているところではあるが、これまで以上に給与水準の適正化を図る。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19CEB42E-B4B0-4FF7-AC16-7D95C50C65F3}"/>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246D1994-2E34-4941-BAD1-8FA1044C984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E65912A9-B214-4E81-B5DD-5A77F9EF9DCB}"/>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5AC0ACA1-C8FF-45B3-B901-8E84FDCE82EC}"/>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CB95F4CB-A420-47E2-903E-6E675EB3A07A}"/>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543F0EDD-8F37-4474-A493-8C4556BB20E6}"/>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8E39FB4B-F8BF-40B6-9092-41FB2EB5C639}"/>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77A543C9-FD74-43C7-8201-09AEDEE3DA84}"/>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CDC9A428-E0FD-4BD3-8B10-258BB96BEE61}"/>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02F644AF-FED3-4F25-AFC3-D0B4FDA575B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0AC993E4-FFAE-40AB-9EE6-221E915C94D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78543DC5-186F-4934-9223-FC78EC8192CC}"/>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BFC1330A-5448-4AE5-AF60-C879F2C8015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A92405FC-6DAA-45B1-B115-C1019A24931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AF20FEDE-9A83-4465-86C3-C450CBEACD54}"/>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136878</xdr:rowOff>
    </xdr:to>
    <xdr:cxnSp macro="">
      <xdr:nvCxnSpPr>
        <xdr:cNvPr id="255" name="直線コネクタ 254">
          <a:extLst>
            <a:ext uri="{FF2B5EF4-FFF2-40B4-BE49-F238E27FC236}">
              <a16:creationId xmlns:a16="http://schemas.microsoft.com/office/drawing/2014/main" id="{0200567F-B3E3-4220-ACB2-B9682B592E47}"/>
            </a:ext>
          </a:extLst>
        </xdr:cNvPr>
        <xdr:cNvCxnSpPr/>
      </xdr:nvCxnSpPr>
      <xdr:spPr>
        <a:xfrm flipV="1">
          <a:off x="17018000" y="13760450"/>
          <a:ext cx="0" cy="16354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108955</xdr:rowOff>
    </xdr:from>
    <xdr:ext cx="762000" cy="259045"/>
    <xdr:sp macro="" textlink="">
      <xdr:nvSpPr>
        <xdr:cNvPr id="256" name="給与水準   （国との比較）最小値テキスト">
          <a:extLst>
            <a:ext uri="{FF2B5EF4-FFF2-40B4-BE49-F238E27FC236}">
              <a16:creationId xmlns:a16="http://schemas.microsoft.com/office/drawing/2014/main" id="{BD7E8B3E-24FA-4153-974C-AD3305C0B56E}"/>
            </a:ext>
          </a:extLst>
        </xdr:cNvPr>
        <xdr:cNvSpPr txBox="1"/>
      </xdr:nvSpPr>
      <xdr:spPr>
        <a:xfrm>
          <a:off x="17106900" y="1536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136878</xdr:rowOff>
    </xdr:from>
    <xdr:to>
      <xdr:col>81</xdr:col>
      <xdr:colOff>133350</xdr:colOff>
      <xdr:row>89</xdr:row>
      <xdr:rowOff>136878</xdr:rowOff>
    </xdr:to>
    <xdr:cxnSp macro="">
      <xdr:nvCxnSpPr>
        <xdr:cNvPr id="257" name="直線コネクタ 256">
          <a:extLst>
            <a:ext uri="{FF2B5EF4-FFF2-40B4-BE49-F238E27FC236}">
              <a16:creationId xmlns:a16="http://schemas.microsoft.com/office/drawing/2014/main" id="{B83D39ED-8B60-414A-9C6F-2E7431646DFC}"/>
            </a:ext>
          </a:extLst>
        </xdr:cNvPr>
        <xdr:cNvCxnSpPr/>
      </xdr:nvCxnSpPr>
      <xdr:spPr>
        <a:xfrm>
          <a:off x="16929100" y="1539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8" name="給与水準   （国との比較）最大値テキスト">
          <a:extLst>
            <a:ext uri="{FF2B5EF4-FFF2-40B4-BE49-F238E27FC236}">
              <a16:creationId xmlns:a16="http://schemas.microsoft.com/office/drawing/2014/main" id="{298F01B0-39DF-4CF7-8F4E-DAB8D8A817BF}"/>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9" name="直線コネクタ 258">
          <a:extLst>
            <a:ext uri="{FF2B5EF4-FFF2-40B4-BE49-F238E27FC236}">
              <a16:creationId xmlns:a16="http://schemas.microsoft.com/office/drawing/2014/main" id="{AF279BA5-6AFC-4178-BA5D-D6EE685CC575}"/>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87</xdr:row>
      <xdr:rowOff>91016</xdr:rowOff>
    </xdr:to>
    <xdr:cxnSp macro="">
      <xdr:nvCxnSpPr>
        <xdr:cNvPr id="260" name="直線コネクタ 259">
          <a:extLst>
            <a:ext uri="{FF2B5EF4-FFF2-40B4-BE49-F238E27FC236}">
              <a16:creationId xmlns:a16="http://schemas.microsoft.com/office/drawing/2014/main" id="{3DE69219-F1C4-427A-B045-B69CFC9ACAD7}"/>
            </a:ext>
          </a:extLst>
        </xdr:cNvPr>
        <xdr:cNvCxnSpPr/>
      </xdr:nvCxnSpPr>
      <xdr:spPr>
        <a:xfrm>
          <a:off x="16179800" y="14605000"/>
          <a:ext cx="8382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1" name="給与水準   （国との比較）平均値テキスト">
          <a:extLst>
            <a:ext uri="{FF2B5EF4-FFF2-40B4-BE49-F238E27FC236}">
              <a16:creationId xmlns:a16="http://schemas.microsoft.com/office/drawing/2014/main" id="{62B9FC67-679C-4894-A381-94A1A52B2462}"/>
            </a:ext>
          </a:extLst>
        </xdr:cNvPr>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2" name="フローチャート: 判断 261">
          <a:extLst>
            <a:ext uri="{FF2B5EF4-FFF2-40B4-BE49-F238E27FC236}">
              <a16:creationId xmlns:a16="http://schemas.microsoft.com/office/drawing/2014/main" id="{3575944C-DF77-4BC4-9162-5DDF29717BC3}"/>
            </a:ext>
          </a:extLst>
        </xdr:cNvPr>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4939</xdr:rowOff>
    </xdr:from>
    <xdr:to>
      <xdr:col>77</xdr:col>
      <xdr:colOff>44450</xdr:colOff>
      <xdr:row>85</xdr:row>
      <xdr:rowOff>31750</xdr:rowOff>
    </xdr:to>
    <xdr:cxnSp macro="">
      <xdr:nvCxnSpPr>
        <xdr:cNvPr id="263" name="直線コネクタ 262">
          <a:extLst>
            <a:ext uri="{FF2B5EF4-FFF2-40B4-BE49-F238E27FC236}">
              <a16:creationId xmlns:a16="http://schemas.microsoft.com/office/drawing/2014/main" id="{540C36DE-CBC3-4AFF-BD14-8D14DAE228E3}"/>
            </a:ext>
          </a:extLst>
        </xdr:cNvPr>
        <xdr:cNvCxnSpPr/>
      </xdr:nvCxnSpPr>
      <xdr:spPr>
        <a:xfrm>
          <a:off x="15290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4" name="フローチャート: 判断 263">
          <a:extLst>
            <a:ext uri="{FF2B5EF4-FFF2-40B4-BE49-F238E27FC236}">
              <a16:creationId xmlns:a16="http://schemas.microsoft.com/office/drawing/2014/main" id="{638F7375-6255-47CE-852D-07467C756F9A}"/>
            </a:ext>
          </a:extLst>
        </xdr:cNvPr>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65" name="テキスト ボックス 264">
          <a:extLst>
            <a:ext uri="{FF2B5EF4-FFF2-40B4-BE49-F238E27FC236}">
              <a16:creationId xmlns:a16="http://schemas.microsoft.com/office/drawing/2014/main" id="{76E47FA3-602F-4BAA-ACAB-2B4DD8466AF5}"/>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85</xdr:row>
      <xdr:rowOff>4939</xdr:rowOff>
    </xdr:to>
    <xdr:cxnSp macro="">
      <xdr:nvCxnSpPr>
        <xdr:cNvPr id="266" name="直線コネクタ 265">
          <a:extLst>
            <a:ext uri="{FF2B5EF4-FFF2-40B4-BE49-F238E27FC236}">
              <a16:creationId xmlns:a16="http://schemas.microsoft.com/office/drawing/2014/main" id="{818CCD96-1E10-4260-90D8-7A8EF294C112}"/>
            </a:ext>
          </a:extLst>
        </xdr:cNvPr>
        <xdr:cNvCxnSpPr/>
      </xdr:nvCxnSpPr>
      <xdr:spPr>
        <a:xfrm>
          <a:off x="14401800" y="14363700"/>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397C5863-392F-4CD5-A876-BB261834FB69}"/>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134355</xdr:rowOff>
    </xdr:from>
    <xdr:ext cx="762000" cy="259045"/>
    <xdr:sp macro="" textlink="">
      <xdr:nvSpPr>
        <xdr:cNvPr id="268" name="テキスト ボックス 267">
          <a:extLst>
            <a:ext uri="{FF2B5EF4-FFF2-40B4-BE49-F238E27FC236}">
              <a16:creationId xmlns:a16="http://schemas.microsoft.com/office/drawing/2014/main" id="{AD28927B-80C0-45DF-8611-08832BCF855D}"/>
            </a:ext>
          </a:extLst>
        </xdr:cNvPr>
        <xdr:cNvSpPr txBox="1"/>
      </xdr:nvSpPr>
      <xdr:spPr>
        <a:xfrm>
          <a:off x="14909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160161</xdr:rowOff>
    </xdr:to>
    <xdr:cxnSp macro="">
      <xdr:nvCxnSpPr>
        <xdr:cNvPr id="269" name="直線コネクタ 268">
          <a:extLst>
            <a:ext uri="{FF2B5EF4-FFF2-40B4-BE49-F238E27FC236}">
              <a16:creationId xmlns:a16="http://schemas.microsoft.com/office/drawing/2014/main" id="{2A7C9A9D-12E8-4424-9AC7-C1087578582E}"/>
            </a:ext>
          </a:extLst>
        </xdr:cNvPr>
        <xdr:cNvCxnSpPr/>
      </xdr:nvCxnSpPr>
      <xdr:spPr>
        <a:xfrm flipV="1">
          <a:off x="13512800" y="143637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AE91318A-25F9-41ED-8A31-CC661ED654BB}"/>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71" name="テキスト ボックス 270">
          <a:extLst>
            <a:ext uri="{FF2B5EF4-FFF2-40B4-BE49-F238E27FC236}">
              <a16:creationId xmlns:a16="http://schemas.microsoft.com/office/drawing/2014/main" id="{C3FB60A1-CC5C-45AF-B63D-FD2A0CF4DB48}"/>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07D84A70-A596-463B-9C2A-E3CF6A3C3D6D}"/>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3" name="テキスト ボックス 272">
          <a:extLst>
            <a:ext uri="{FF2B5EF4-FFF2-40B4-BE49-F238E27FC236}">
              <a16:creationId xmlns:a16="http://schemas.microsoft.com/office/drawing/2014/main" id="{5D99A729-86EA-462C-8660-F00856FA3D0C}"/>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322402ED-390A-4204-9D0C-F3CDB70914E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E01FFEC-FE05-497B-848A-881D1C60CB4B}"/>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1D086E46-1F5E-4AF8-8B72-93BD344918A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F580D29A-D13A-4A8A-826D-96F61C81DAB4}"/>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E0198A41-B13D-44A0-9D1C-4E2E55CAE859}"/>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9" name="楕円 278">
          <a:extLst>
            <a:ext uri="{FF2B5EF4-FFF2-40B4-BE49-F238E27FC236}">
              <a16:creationId xmlns:a16="http://schemas.microsoft.com/office/drawing/2014/main" id="{3756B112-62F5-4FC2-A93D-BF32495DAD3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80" name="給与水準   （国との比較）該当値テキスト">
          <a:extLst>
            <a:ext uri="{FF2B5EF4-FFF2-40B4-BE49-F238E27FC236}">
              <a16:creationId xmlns:a16="http://schemas.microsoft.com/office/drawing/2014/main" id="{1DEEF323-CB22-4D6B-A2CF-6707201EF58C}"/>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1" name="楕円 280">
          <a:extLst>
            <a:ext uri="{FF2B5EF4-FFF2-40B4-BE49-F238E27FC236}">
              <a16:creationId xmlns:a16="http://schemas.microsoft.com/office/drawing/2014/main" id="{DAAD2C31-81F7-42F6-A4EA-FC79CD8F076B}"/>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2" name="テキスト ボックス 281">
          <a:extLst>
            <a:ext uri="{FF2B5EF4-FFF2-40B4-BE49-F238E27FC236}">
              <a16:creationId xmlns:a16="http://schemas.microsoft.com/office/drawing/2014/main" id="{97BBF7E5-F5CE-4A67-91D0-A8BF8C138725}"/>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macro="" textlink="">
      <xdr:nvSpPr>
        <xdr:cNvPr id="283" name="楕円 282">
          <a:extLst>
            <a:ext uri="{FF2B5EF4-FFF2-40B4-BE49-F238E27FC236}">
              <a16:creationId xmlns:a16="http://schemas.microsoft.com/office/drawing/2014/main" id="{142A2337-E1B5-4E2E-9FE8-0C716A9A871C}"/>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65916</xdr:rowOff>
    </xdr:from>
    <xdr:ext cx="762000" cy="259045"/>
    <xdr:sp macro="" textlink="">
      <xdr:nvSpPr>
        <xdr:cNvPr id="284" name="テキスト ボックス 283">
          <a:extLst>
            <a:ext uri="{FF2B5EF4-FFF2-40B4-BE49-F238E27FC236}">
              <a16:creationId xmlns:a16="http://schemas.microsoft.com/office/drawing/2014/main" id="{C6D7D639-12FC-4C98-AB8C-A0E35D782711}"/>
            </a:ext>
          </a:extLst>
        </xdr:cNvPr>
        <xdr:cNvSpPr txBox="1"/>
      </xdr:nvSpPr>
      <xdr:spPr>
        <a:xfrm>
          <a:off x="14909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5" name="楕円 284">
          <a:extLst>
            <a:ext uri="{FF2B5EF4-FFF2-40B4-BE49-F238E27FC236}">
              <a16:creationId xmlns:a16="http://schemas.microsoft.com/office/drawing/2014/main" id="{09861137-89CC-4A3E-B381-027239AFA458}"/>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6" name="テキスト ボックス 285">
          <a:extLst>
            <a:ext uri="{FF2B5EF4-FFF2-40B4-BE49-F238E27FC236}">
              <a16:creationId xmlns:a16="http://schemas.microsoft.com/office/drawing/2014/main" id="{81B4589B-672D-4A3D-ABD1-55EFE1DB69F9}"/>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109361</xdr:rowOff>
    </xdr:from>
    <xdr:to>
      <xdr:col>64</xdr:col>
      <xdr:colOff>152400</xdr:colOff>
      <xdr:row>84</xdr:row>
      <xdr:rowOff>39511</xdr:rowOff>
    </xdr:to>
    <xdr:sp macro="" textlink="">
      <xdr:nvSpPr>
        <xdr:cNvPr id="287" name="楕円 286">
          <a:extLst>
            <a:ext uri="{FF2B5EF4-FFF2-40B4-BE49-F238E27FC236}">
              <a16:creationId xmlns:a16="http://schemas.microsoft.com/office/drawing/2014/main" id="{9DAC4690-34F8-4028-BEA3-E17F8B973BB8}"/>
            </a:ext>
          </a:extLst>
        </xdr:cNvPr>
        <xdr:cNvSpPr/>
      </xdr:nvSpPr>
      <xdr:spPr>
        <a:xfrm>
          <a:off x="13462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49688</xdr:rowOff>
    </xdr:from>
    <xdr:ext cx="762000" cy="259045"/>
    <xdr:sp macro="" textlink="">
      <xdr:nvSpPr>
        <xdr:cNvPr id="288" name="テキスト ボックス 287">
          <a:extLst>
            <a:ext uri="{FF2B5EF4-FFF2-40B4-BE49-F238E27FC236}">
              <a16:creationId xmlns:a16="http://schemas.microsoft.com/office/drawing/2014/main" id="{9B26085C-7663-4A6E-89BD-76AC46AE5529}"/>
            </a:ext>
          </a:extLst>
        </xdr:cNvPr>
        <xdr:cNvSpPr txBox="1"/>
      </xdr:nvSpPr>
      <xdr:spPr>
        <a:xfrm>
          <a:off x="13131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B153682C-30DE-4A51-97CC-4B20267937F4}"/>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C9884BFD-EA95-4672-8CE5-ACC3565F520D}"/>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A68FC914-EE66-4AE3-ADE2-DE4C05A786E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56F46E14-57FA-4FFF-9720-24677943DC7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8ED4EB4A-C35D-4D14-AC07-061F06498F99}"/>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AF14DA85-0F17-4851-8722-A63A96A70407}"/>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7AED0784-C74B-4AE0-AED9-8FFA65B67B25}"/>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80BC7069-4496-4909-A1F8-306FC6CB235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E51DEB31-F600-4038-BCEA-E7F466268E4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D4AA2A-4808-482F-AC71-D14F6AAB315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C5365D36-07C4-4F30-A94A-011A691C4AAD}"/>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DCB2770C-48CA-4E87-8F12-C21D24C915D5}"/>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621A7A94-3227-49BE-AD12-7B385318D26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現在、７．８２人で類似団体内平均値１０．７８人を２．９６人と大幅に下回っている。これは、平成１８年度からの行財政改革の取組みにおける職員数の削減及び事務事業等の見直しによるものである。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しかしながら、業務が増加傾向にある昨今においては、類似団体の動向を踏まえ、それらの状況に応じた適正な人員管理を勘案し、正職員のみならず会計年度任用職員も含めた適正な職員の配置に努める。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5813222E-B62C-48A7-AF3A-CFCEEA83BA9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DB4027E8-1B47-4829-B06B-70B7B35741F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2074F904-D403-49E2-A7F1-A89B77851E2A}"/>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5" name="直線コネクタ 304">
          <a:extLst>
            <a:ext uri="{FF2B5EF4-FFF2-40B4-BE49-F238E27FC236}">
              <a16:creationId xmlns:a16="http://schemas.microsoft.com/office/drawing/2014/main" id="{18B53D04-E61D-47A7-830A-19129B8F3B5D}"/>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6" name="テキスト ボックス 305">
          <a:extLst>
            <a:ext uri="{FF2B5EF4-FFF2-40B4-BE49-F238E27FC236}">
              <a16:creationId xmlns:a16="http://schemas.microsoft.com/office/drawing/2014/main" id="{1437D599-223A-472E-A4C9-DB753C0B39E5}"/>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7" name="直線コネクタ 306">
          <a:extLst>
            <a:ext uri="{FF2B5EF4-FFF2-40B4-BE49-F238E27FC236}">
              <a16:creationId xmlns:a16="http://schemas.microsoft.com/office/drawing/2014/main" id="{086A1C24-66FA-43D2-BA2E-5F8B03817EF6}"/>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8" name="テキスト ボックス 307">
          <a:extLst>
            <a:ext uri="{FF2B5EF4-FFF2-40B4-BE49-F238E27FC236}">
              <a16:creationId xmlns:a16="http://schemas.microsoft.com/office/drawing/2014/main" id="{4E821A98-3942-442F-A15F-E0073DB18A01}"/>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9" name="直線コネクタ 308">
          <a:extLst>
            <a:ext uri="{FF2B5EF4-FFF2-40B4-BE49-F238E27FC236}">
              <a16:creationId xmlns:a16="http://schemas.microsoft.com/office/drawing/2014/main" id="{B804E2FC-6EC3-42DC-B2FB-564A4FFFE165}"/>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0" name="テキスト ボックス 309">
          <a:extLst>
            <a:ext uri="{FF2B5EF4-FFF2-40B4-BE49-F238E27FC236}">
              <a16:creationId xmlns:a16="http://schemas.microsoft.com/office/drawing/2014/main" id="{04C54B4A-D329-4C6F-8057-7BFC706EB0A8}"/>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1" name="直線コネクタ 310">
          <a:extLst>
            <a:ext uri="{FF2B5EF4-FFF2-40B4-BE49-F238E27FC236}">
              <a16:creationId xmlns:a16="http://schemas.microsoft.com/office/drawing/2014/main" id="{1EB15535-FCE4-4EF3-A802-21C6394C326B}"/>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2" name="テキスト ボックス 311">
          <a:extLst>
            <a:ext uri="{FF2B5EF4-FFF2-40B4-BE49-F238E27FC236}">
              <a16:creationId xmlns:a16="http://schemas.microsoft.com/office/drawing/2014/main" id="{16731DE6-DEBA-46AD-9ECF-5F8DEEF1D967}"/>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30AE4ABB-530B-41F4-87EF-0341AD03959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28822993-2AF5-44D8-A8B8-4A4BCC81C83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78004</xdr:rowOff>
    </xdr:from>
    <xdr:to>
      <xdr:col>81</xdr:col>
      <xdr:colOff>44450</xdr:colOff>
      <xdr:row>67</xdr:row>
      <xdr:rowOff>123444</xdr:rowOff>
    </xdr:to>
    <xdr:cxnSp macro="">
      <xdr:nvCxnSpPr>
        <xdr:cNvPr id="315" name="直線コネクタ 314">
          <a:extLst>
            <a:ext uri="{FF2B5EF4-FFF2-40B4-BE49-F238E27FC236}">
              <a16:creationId xmlns:a16="http://schemas.microsoft.com/office/drawing/2014/main" id="{E61FB1D3-7007-4E6F-A673-F80C5C9DF1BC}"/>
            </a:ext>
          </a:extLst>
        </xdr:cNvPr>
        <xdr:cNvCxnSpPr/>
      </xdr:nvCxnSpPr>
      <xdr:spPr>
        <a:xfrm flipV="1">
          <a:off x="17018000" y="10365004"/>
          <a:ext cx="0" cy="12455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95521</xdr:rowOff>
    </xdr:from>
    <xdr:ext cx="762000" cy="259045"/>
    <xdr:sp macro="" textlink="">
      <xdr:nvSpPr>
        <xdr:cNvPr id="316" name="定員管理の状況最小値テキスト">
          <a:extLst>
            <a:ext uri="{FF2B5EF4-FFF2-40B4-BE49-F238E27FC236}">
              <a16:creationId xmlns:a16="http://schemas.microsoft.com/office/drawing/2014/main" id="{28D6BD2F-3877-47B0-BEE5-439775EC24B9}"/>
            </a:ext>
          </a:extLst>
        </xdr:cNvPr>
        <xdr:cNvSpPr txBox="1"/>
      </xdr:nvSpPr>
      <xdr:spPr>
        <a:xfrm>
          <a:off x="17106900" y="1158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123444</xdr:rowOff>
    </xdr:from>
    <xdr:to>
      <xdr:col>81</xdr:col>
      <xdr:colOff>133350</xdr:colOff>
      <xdr:row>67</xdr:row>
      <xdr:rowOff>123444</xdr:rowOff>
    </xdr:to>
    <xdr:cxnSp macro="">
      <xdr:nvCxnSpPr>
        <xdr:cNvPr id="317" name="直線コネクタ 316">
          <a:extLst>
            <a:ext uri="{FF2B5EF4-FFF2-40B4-BE49-F238E27FC236}">
              <a16:creationId xmlns:a16="http://schemas.microsoft.com/office/drawing/2014/main" id="{AF7959FD-2163-47A0-88C1-648B93F2417B}"/>
            </a:ext>
          </a:extLst>
        </xdr:cNvPr>
        <xdr:cNvCxnSpPr/>
      </xdr:nvCxnSpPr>
      <xdr:spPr>
        <a:xfrm>
          <a:off x="16929100" y="11610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164381</xdr:rowOff>
    </xdr:from>
    <xdr:ext cx="762000" cy="259045"/>
    <xdr:sp macro="" textlink="">
      <xdr:nvSpPr>
        <xdr:cNvPr id="318" name="定員管理の状況最大値テキスト">
          <a:extLst>
            <a:ext uri="{FF2B5EF4-FFF2-40B4-BE49-F238E27FC236}">
              <a16:creationId xmlns:a16="http://schemas.microsoft.com/office/drawing/2014/main" id="{77BC35B3-B150-48B0-BC68-17452F85F375}"/>
            </a:ext>
          </a:extLst>
        </xdr:cNvPr>
        <xdr:cNvSpPr txBox="1"/>
      </xdr:nvSpPr>
      <xdr:spPr>
        <a:xfrm>
          <a:off x="17106900" y="1010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78004</xdr:rowOff>
    </xdr:from>
    <xdr:to>
      <xdr:col>81</xdr:col>
      <xdr:colOff>133350</xdr:colOff>
      <xdr:row>60</xdr:row>
      <xdr:rowOff>78004</xdr:rowOff>
    </xdr:to>
    <xdr:cxnSp macro="">
      <xdr:nvCxnSpPr>
        <xdr:cNvPr id="319" name="直線コネクタ 318">
          <a:extLst>
            <a:ext uri="{FF2B5EF4-FFF2-40B4-BE49-F238E27FC236}">
              <a16:creationId xmlns:a16="http://schemas.microsoft.com/office/drawing/2014/main" id="{5E687C3C-F433-420D-85DB-C143CBB693C8}"/>
            </a:ext>
          </a:extLst>
        </xdr:cNvPr>
        <xdr:cNvCxnSpPr/>
      </xdr:nvCxnSpPr>
      <xdr:spPr>
        <a:xfrm>
          <a:off x="16929100" y="103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141707</xdr:rowOff>
    </xdr:from>
    <xdr:to>
      <xdr:col>81</xdr:col>
      <xdr:colOff>44450</xdr:colOff>
      <xdr:row>60</xdr:row>
      <xdr:rowOff>161493</xdr:rowOff>
    </xdr:to>
    <xdr:cxnSp macro="">
      <xdr:nvCxnSpPr>
        <xdr:cNvPr id="320" name="直線コネクタ 319">
          <a:extLst>
            <a:ext uri="{FF2B5EF4-FFF2-40B4-BE49-F238E27FC236}">
              <a16:creationId xmlns:a16="http://schemas.microsoft.com/office/drawing/2014/main" id="{BF120E8D-37E3-4FD6-AEB6-1137C93F4A42}"/>
            </a:ext>
          </a:extLst>
        </xdr:cNvPr>
        <xdr:cNvCxnSpPr/>
      </xdr:nvCxnSpPr>
      <xdr:spPr>
        <a:xfrm>
          <a:off x="16179800" y="10428707"/>
          <a:ext cx="8382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54170</xdr:rowOff>
    </xdr:from>
    <xdr:ext cx="762000" cy="259045"/>
    <xdr:sp macro="" textlink="">
      <xdr:nvSpPr>
        <xdr:cNvPr id="321" name="定員管理の状況平均値テキスト">
          <a:extLst>
            <a:ext uri="{FF2B5EF4-FFF2-40B4-BE49-F238E27FC236}">
              <a16:creationId xmlns:a16="http://schemas.microsoft.com/office/drawing/2014/main" id="{AC5F8188-C223-4C42-8F2D-F61B5D8E78B7}"/>
            </a:ext>
          </a:extLst>
        </xdr:cNvPr>
        <xdr:cNvSpPr txBox="1"/>
      </xdr:nvSpPr>
      <xdr:spPr>
        <a:xfrm>
          <a:off x="17106900" y="1051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82093</xdr:rowOff>
    </xdr:from>
    <xdr:to>
      <xdr:col>81</xdr:col>
      <xdr:colOff>95250</xdr:colOff>
      <xdr:row>62</xdr:row>
      <xdr:rowOff>12243</xdr:rowOff>
    </xdr:to>
    <xdr:sp macro="" textlink="">
      <xdr:nvSpPr>
        <xdr:cNvPr id="322" name="フローチャート: 判断 321">
          <a:extLst>
            <a:ext uri="{FF2B5EF4-FFF2-40B4-BE49-F238E27FC236}">
              <a16:creationId xmlns:a16="http://schemas.microsoft.com/office/drawing/2014/main" id="{60CFB431-93DD-49B0-959D-B7E900862DCE}"/>
            </a:ext>
          </a:extLst>
        </xdr:cNvPr>
        <xdr:cNvSpPr/>
      </xdr:nvSpPr>
      <xdr:spPr>
        <a:xfrm>
          <a:off x="169672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138329</xdr:rowOff>
    </xdr:from>
    <xdr:to>
      <xdr:col>77</xdr:col>
      <xdr:colOff>44450</xdr:colOff>
      <xdr:row>60</xdr:row>
      <xdr:rowOff>141707</xdr:rowOff>
    </xdr:to>
    <xdr:cxnSp macro="">
      <xdr:nvCxnSpPr>
        <xdr:cNvPr id="323" name="直線コネクタ 322">
          <a:extLst>
            <a:ext uri="{FF2B5EF4-FFF2-40B4-BE49-F238E27FC236}">
              <a16:creationId xmlns:a16="http://schemas.microsoft.com/office/drawing/2014/main" id="{4DDA9EE8-E1CD-4043-ABB2-797A278330F5}"/>
            </a:ext>
          </a:extLst>
        </xdr:cNvPr>
        <xdr:cNvCxnSpPr/>
      </xdr:nvCxnSpPr>
      <xdr:spPr>
        <a:xfrm>
          <a:off x="15290800" y="1042532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76302</xdr:rowOff>
    </xdr:from>
    <xdr:to>
      <xdr:col>77</xdr:col>
      <xdr:colOff>95250</xdr:colOff>
      <xdr:row>62</xdr:row>
      <xdr:rowOff>6452</xdr:rowOff>
    </xdr:to>
    <xdr:sp macro="" textlink="">
      <xdr:nvSpPr>
        <xdr:cNvPr id="324" name="フローチャート: 判断 323">
          <a:extLst>
            <a:ext uri="{FF2B5EF4-FFF2-40B4-BE49-F238E27FC236}">
              <a16:creationId xmlns:a16="http://schemas.microsoft.com/office/drawing/2014/main" id="{552C98BC-AB92-4830-9721-5EEA943F3889}"/>
            </a:ext>
          </a:extLst>
        </xdr:cNvPr>
        <xdr:cNvSpPr/>
      </xdr:nvSpPr>
      <xdr:spPr>
        <a:xfrm>
          <a:off x="16129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162679</xdr:rowOff>
    </xdr:from>
    <xdr:ext cx="736600" cy="259045"/>
    <xdr:sp macro="" textlink="">
      <xdr:nvSpPr>
        <xdr:cNvPr id="325" name="テキスト ボックス 324">
          <a:extLst>
            <a:ext uri="{FF2B5EF4-FFF2-40B4-BE49-F238E27FC236}">
              <a16:creationId xmlns:a16="http://schemas.microsoft.com/office/drawing/2014/main" id="{6AC90BDF-E294-4314-B65A-18F13D67922B}"/>
            </a:ext>
          </a:extLst>
        </xdr:cNvPr>
        <xdr:cNvSpPr txBox="1"/>
      </xdr:nvSpPr>
      <xdr:spPr>
        <a:xfrm>
          <a:off x="15798800" y="10621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138329</xdr:rowOff>
    </xdr:from>
    <xdr:to>
      <xdr:col>72</xdr:col>
      <xdr:colOff>203200</xdr:colOff>
      <xdr:row>60</xdr:row>
      <xdr:rowOff>151359</xdr:rowOff>
    </xdr:to>
    <xdr:cxnSp macro="">
      <xdr:nvCxnSpPr>
        <xdr:cNvPr id="326" name="直線コネクタ 325">
          <a:extLst>
            <a:ext uri="{FF2B5EF4-FFF2-40B4-BE49-F238E27FC236}">
              <a16:creationId xmlns:a16="http://schemas.microsoft.com/office/drawing/2014/main" id="{41036B6D-DA8B-481D-BB4F-FA3C3C0E763F}"/>
            </a:ext>
          </a:extLst>
        </xdr:cNvPr>
        <xdr:cNvCxnSpPr/>
      </xdr:nvCxnSpPr>
      <xdr:spPr>
        <a:xfrm flipV="1">
          <a:off x="14401800" y="1042532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52171</xdr:rowOff>
    </xdr:from>
    <xdr:to>
      <xdr:col>73</xdr:col>
      <xdr:colOff>44450</xdr:colOff>
      <xdr:row>61</xdr:row>
      <xdr:rowOff>153771</xdr:rowOff>
    </xdr:to>
    <xdr:sp macro="" textlink="">
      <xdr:nvSpPr>
        <xdr:cNvPr id="327" name="フローチャート: 判断 326">
          <a:extLst>
            <a:ext uri="{FF2B5EF4-FFF2-40B4-BE49-F238E27FC236}">
              <a16:creationId xmlns:a16="http://schemas.microsoft.com/office/drawing/2014/main" id="{D11D88FE-09D4-4F1D-8328-87FA4A71B311}"/>
            </a:ext>
          </a:extLst>
        </xdr:cNvPr>
        <xdr:cNvSpPr/>
      </xdr:nvSpPr>
      <xdr:spPr>
        <a:xfrm>
          <a:off x="15240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138548</xdr:rowOff>
    </xdr:from>
    <xdr:ext cx="762000" cy="259045"/>
    <xdr:sp macro="" textlink="">
      <xdr:nvSpPr>
        <xdr:cNvPr id="328" name="テキスト ボックス 327">
          <a:extLst>
            <a:ext uri="{FF2B5EF4-FFF2-40B4-BE49-F238E27FC236}">
              <a16:creationId xmlns:a16="http://schemas.microsoft.com/office/drawing/2014/main" id="{66880BDD-3027-4769-8A57-312CB610AF35}"/>
            </a:ext>
          </a:extLst>
        </xdr:cNvPr>
        <xdr:cNvSpPr txBox="1"/>
      </xdr:nvSpPr>
      <xdr:spPr>
        <a:xfrm>
          <a:off x="14909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147498</xdr:rowOff>
    </xdr:from>
    <xdr:to>
      <xdr:col>68</xdr:col>
      <xdr:colOff>152400</xdr:colOff>
      <xdr:row>60</xdr:row>
      <xdr:rowOff>151359</xdr:rowOff>
    </xdr:to>
    <xdr:cxnSp macro="">
      <xdr:nvCxnSpPr>
        <xdr:cNvPr id="329" name="直線コネクタ 328">
          <a:extLst>
            <a:ext uri="{FF2B5EF4-FFF2-40B4-BE49-F238E27FC236}">
              <a16:creationId xmlns:a16="http://schemas.microsoft.com/office/drawing/2014/main" id="{FB14CEF2-441F-46C7-BA8B-711421EE0D81}"/>
            </a:ext>
          </a:extLst>
        </xdr:cNvPr>
        <xdr:cNvCxnSpPr/>
      </xdr:nvCxnSpPr>
      <xdr:spPr>
        <a:xfrm>
          <a:off x="13512800" y="10434498"/>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72923</xdr:rowOff>
    </xdr:from>
    <xdr:to>
      <xdr:col>68</xdr:col>
      <xdr:colOff>203200</xdr:colOff>
      <xdr:row>62</xdr:row>
      <xdr:rowOff>3073</xdr:rowOff>
    </xdr:to>
    <xdr:sp macro="" textlink="">
      <xdr:nvSpPr>
        <xdr:cNvPr id="330" name="フローチャート: 判断 329">
          <a:extLst>
            <a:ext uri="{FF2B5EF4-FFF2-40B4-BE49-F238E27FC236}">
              <a16:creationId xmlns:a16="http://schemas.microsoft.com/office/drawing/2014/main" id="{3075E238-3DA1-4D3D-984E-0BB3836F82B6}"/>
            </a:ext>
          </a:extLst>
        </xdr:cNvPr>
        <xdr:cNvSpPr/>
      </xdr:nvSpPr>
      <xdr:spPr>
        <a:xfrm>
          <a:off x="14351000" y="1053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159300</xdr:rowOff>
    </xdr:from>
    <xdr:ext cx="762000" cy="259045"/>
    <xdr:sp macro="" textlink="">
      <xdr:nvSpPr>
        <xdr:cNvPr id="331" name="テキスト ボックス 330">
          <a:extLst>
            <a:ext uri="{FF2B5EF4-FFF2-40B4-BE49-F238E27FC236}">
              <a16:creationId xmlns:a16="http://schemas.microsoft.com/office/drawing/2014/main" id="{513A6B9C-E86E-4857-B6C5-8CD455ED0D58}"/>
            </a:ext>
          </a:extLst>
        </xdr:cNvPr>
        <xdr:cNvSpPr txBox="1"/>
      </xdr:nvSpPr>
      <xdr:spPr>
        <a:xfrm>
          <a:off x="14020800" y="1061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62788</xdr:rowOff>
    </xdr:from>
    <xdr:to>
      <xdr:col>64</xdr:col>
      <xdr:colOff>152400</xdr:colOff>
      <xdr:row>61</xdr:row>
      <xdr:rowOff>164388</xdr:rowOff>
    </xdr:to>
    <xdr:sp macro="" textlink="">
      <xdr:nvSpPr>
        <xdr:cNvPr id="332" name="フローチャート: 判断 331">
          <a:extLst>
            <a:ext uri="{FF2B5EF4-FFF2-40B4-BE49-F238E27FC236}">
              <a16:creationId xmlns:a16="http://schemas.microsoft.com/office/drawing/2014/main" id="{AB87C104-7F98-4B7B-9A33-FC8D84B8E893}"/>
            </a:ext>
          </a:extLst>
        </xdr:cNvPr>
        <xdr:cNvSpPr/>
      </xdr:nvSpPr>
      <xdr:spPr>
        <a:xfrm>
          <a:off x="13462000" y="1052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149165</xdr:rowOff>
    </xdr:from>
    <xdr:ext cx="762000" cy="259045"/>
    <xdr:sp macro="" textlink="">
      <xdr:nvSpPr>
        <xdr:cNvPr id="333" name="テキスト ボックス 332">
          <a:extLst>
            <a:ext uri="{FF2B5EF4-FFF2-40B4-BE49-F238E27FC236}">
              <a16:creationId xmlns:a16="http://schemas.microsoft.com/office/drawing/2014/main" id="{A12EE704-3342-41C7-8EEE-EC5693D2B4E2}"/>
            </a:ext>
          </a:extLst>
        </xdr:cNvPr>
        <xdr:cNvSpPr txBox="1"/>
      </xdr:nvSpPr>
      <xdr:spPr>
        <a:xfrm>
          <a:off x="13131800" y="1060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A7BB42D-152E-4CD3-8F33-36544099386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EEF9BCDA-CB44-4E09-B306-F9E0576DE6F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B5012CBE-5CF7-4874-ACCC-A9A111E521C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AFEFC839-905C-4721-B443-61A510A01E5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CA1A73D-E355-474B-ADB5-A796BE7B8E7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110693</xdr:rowOff>
    </xdr:from>
    <xdr:to>
      <xdr:col>81</xdr:col>
      <xdr:colOff>95250</xdr:colOff>
      <xdr:row>61</xdr:row>
      <xdr:rowOff>40843</xdr:rowOff>
    </xdr:to>
    <xdr:sp macro="" textlink="">
      <xdr:nvSpPr>
        <xdr:cNvPr id="339" name="楕円 338">
          <a:extLst>
            <a:ext uri="{FF2B5EF4-FFF2-40B4-BE49-F238E27FC236}">
              <a16:creationId xmlns:a16="http://schemas.microsoft.com/office/drawing/2014/main" id="{DAEB2F1F-53DF-4F72-852B-A6A2F2D51599}"/>
            </a:ext>
          </a:extLst>
        </xdr:cNvPr>
        <xdr:cNvSpPr/>
      </xdr:nvSpPr>
      <xdr:spPr>
        <a:xfrm>
          <a:off x="16967200" y="1039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31970</xdr:rowOff>
    </xdr:from>
    <xdr:ext cx="762000" cy="259045"/>
    <xdr:sp macro="" textlink="">
      <xdr:nvSpPr>
        <xdr:cNvPr id="340" name="定員管理の状況該当値テキスト">
          <a:extLst>
            <a:ext uri="{FF2B5EF4-FFF2-40B4-BE49-F238E27FC236}">
              <a16:creationId xmlns:a16="http://schemas.microsoft.com/office/drawing/2014/main" id="{53E26071-7150-47E5-AD3E-94769C293466}"/>
            </a:ext>
          </a:extLst>
        </xdr:cNvPr>
        <xdr:cNvSpPr txBox="1"/>
      </xdr:nvSpPr>
      <xdr:spPr>
        <a:xfrm>
          <a:off x="17106900" y="1031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90907</xdr:rowOff>
    </xdr:from>
    <xdr:to>
      <xdr:col>77</xdr:col>
      <xdr:colOff>95250</xdr:colOff>
      <xdr:row>61</xdr:row>
      <xdr:rowOff>21057</xdr:rowOff>
    </xdr:to>
    <xdr:sp macro="" textlink="">
      <xdr:nvSpPr>
        <xdr:cNvPr id="341" name="楕円 340">
          <a:extLst>
            <a:ext uri="{FF2B5EF4-FFF2-40B4-BE49-F238E27FC236}">
              <a16:creationId xmlns:a16="http://schemas.microsoft.com/office/drawing/2014/main" id="{0F8DB43B-0ACB-4322-A329-C28287F97056}"/>
            </a:ext>
          </a:extLst>
        </xdr:cNvPr>
        <xdr:cNvSpPr/>
      </xdr:nvSpPr>
      <xdr:spPr>
        <a:xfrm>
          <a:off x="16129000" y="1037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31234</xdr:rowOff>
    </xdr:from>
    <xdr:ext cx="736600" cy="259045"/>
    <xdr:sp macro="" textlink="">
      <xdr:nvSpPr>
        <xdr:cNvPr id="342" name="テキスト ボックス 341">
          <a:extLst>
            <a:ext uri="{FF2B5EF4-FFF2-40B4-BE49-F238E27FC236}">
              <a16:creationId xmlns:a16="http://schemas.microsoft.com/office/drawing/2014/main" id="{64DC93FE-0052-46AB-B79E-D1C7EC8CA559}"/>
            </a:ext>
          </a:extLst>
        </xdr:cNvPr>
        <xdr:cNvSpPr txBox="1"/>
      </xdr:nvSpPr>
      <xdr:spPr>
        <a:xfrm>
          <a:off x="15798800" y="10146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87529</xdr:rowOff>
    </xdr:from>
    <xdr:to>
      <xdr:col>73</xdr:col>
      <xdr:colOff>44450</xdr:colOff>
      <xdr:row>61</xdr:row>
      <xdr:rowOff>17679</xdr:rowOff>
    </xdr:to>
    <xdr:sp macro="" textlink="">
      <xdr:nvSpPr>
        <xdr:cNvPr id="343" name="楕円 342">
          <a:extLst>
            <a:ext uri="{FF2B5EF4-FFF2-40B4-BE49-F238E27FC236}">
              <a16:creationId xmlns:a16="http://schemas.microsoft.com/office/drawing/2014/main" id="{F5AE7E7F-F3CC-4DAA-92C2-D0DF242B33F8}"/>
            </a:ext>
          </a:extLst>
        </xdr:cNvPr>
        <xdr:cNvSpPr/>
      </xdr:nvSpPr>
      <xdr:spPr>
        <a:xfrm>
          <a:off x="15240000" y="10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27856</xdr:rowOff>
    </xdr:from>
    <xdr:ext cx="762000" cy="259045"/>
    <xdr:sp macro="" textlink="">
      <xdr:nvSpPr>
        <xdr:cNvPr id="344" name="テキスト ボックス 343">
          <a:extLst>
            <a:ext uri="{FF2B5EF4-FFF2-40B4-BE49-F238E27FC236}">
              <a16:creationId xmlns:a16="http://schemas.microsoft.com/office/drawing/2014/main" id="{38B15B89-F4A0-44F7-BBE9-D62CCCDAC72B}"/>
            </a:ext>
          </a:extLst>
        </xdr:cNvPr>
        <xdr:cNvSpPr txBox="1"/>
      </xdr:nvSpPr>
      <xdr:spPr>
        <a:xfrm>
          <a:off x="14909800" y="1014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100559</xdr:rowOff>
    </xdr:from>
    <xdr:to>
      <xdr:col>68</xdr:col>
      <xdr:colOff>203200</xdr:colOff>
      <xdr:row>61</xdr:row>
      <xdr:rowOff>30709</xdr:rowOff>
    </xdr:to>
    <xdr:sp macro="" textlink="">
      <xdr:nvSpPr>
        <xdr:cNvPr id="345" name="楕円 344">
          <a:extLst>
            <a:ext uri="{FF2B5EF4-FFF2-40B4-BE49-F238E27FC236}">
              <a16:creationId xmlns:a16="http://schemas.microsoft.com/office/drawing/2014/main" id="{4C9DA29B-8298-4068-9BF5-96B136871EF9}"/>
            </a:ext>
          </a:extLst>
        </xdr:cNvPr>
        <xdr:cNvSpPr/>
      </xdr:nvSpPr>
      <xdr:spPr>
        <a:xfrm>
          <a:off x="14351000" y="103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40886</xdr:rowOff>
    </xdr:from>
    <xdr:ext cx="762000" cy="259045"/>
    <xdr:sp macro="" textlink="">
      <xdr:nvSpPr>
        <xdr:cNvPr id="346" name="テキスト ボックス 345">
          <a:extLst>
            <a:ext uri="{FF2B5EF4-FFF2-40B4-BE49-F238E27FC236}">
              <a16:creationId xmlns:a16="http://schemas.microsoft.com/office/drawing/2014/main" id="{31A26BD8-F899-4997-B4DC-11F47ED9249A}"/>
            </a:ext>
          </a:extLst>
        </xdr:cNvPr>
        <xdr:cNvSpPr txBox="1"/>
      </xdr:nvSpPr>
      <xdr:spPr>
        <a:xfrm>
          <a:off x="14020800" y="1015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96698</xdr:rowOff>
    </xdr:from>
    <xdr:to>
      <xdr:col>64</xdr:col>
      <xdr:colOff>152400</xdr:colOff>
      <xdr:row>61</xdr:row>
      <xdr:rowOff>26848</xdr:rowOff>
    </xdr:to>
    <xdr:sp macro="" textlink="">
      <xdr:nvSpPr>
        <xdr:cNvPr id="347" name="楕円 346">
          <a:extLst>
            <a:ext uri="{FF2B5EF4-FFF2-40B4-BE49-F238E27FC236}">
              <a16:creationId xmlns:a16="http://schemas.microsoft.com/office/drawing/2014/main" id="{49216332-F03A-4511-B488-8F84634C71C2}"/>
            </a:ext>
          </a:extLst>
        </xdr:cNvPr>
        <xdr:cNvSpPr/>
      </xdr:nvSpPr>
      <xdr:spPr>
        <a:xfrm>
          <a:off x="13462000" y="1038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37025</xdr:rowOff>
    </xdr:from>
    <xdr:ext cx="762000" cy="259045"/>
    <xdr:sp macro="" textlink="">
      <xdr:nvSpPr>
        <xdr:cNvPr id="348" name="テキスト ボックス 347">
          <a:extLst>
            <a:ext uri="{FF2B5EF4-FFF2-40B4-BE49-F238E27FC236}">
              <a16:creationId xmlns:a16="http://schemas.microsoft.com/office/drawing/2014/main" id="{F8693C73-55A5-4511-910B-93E73F13095A}"/>
            </a:ext>
          </a:extLst>
        </xdr:cNvPr>
        <xdr:cNvSpPr txBox="1"/>
      </xdr:nvSpPr>
      <xdr:spPr>
        <a:xfrm>
          <a:off x="13131800" y="1015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4C3222E2-C5DF-4DB7-A663-C5B9BAA94FF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93A3960C-012B-4DA3-98DA-EFC8B57E745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F391024-7AFB-4BFE-91EF-39278448B62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A71C9C41-F9BB-4321-8FE7-6ED069668485}"/>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2A9E7579-92C2-4DD1-A49B-E4EAECD0AE7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453A3537-711D-4ECC-BDDF-2A5298E8FB7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35AF8C7C-5ED0-4602-9B4B-07AA1AB4E94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7D0E1C5-8FB8-4EEC-A27F-9CC5B8A95E0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3B72E3BB-A958-4803-81C7-C32A81E22D8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1D441137-392C-4988-90FF-055C895DA517}"/>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685AE387-6D9F-4176-9AE9-CB1857FF6791}"/>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17C2CE7-3E24-4997-AB67-3B4D8D1C7CF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587D5CE6-7A7B-46A1-91D1-62A4D95F1E2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１０．３％と前年度から０．２ポイント改善しているが、類似団体内平均値８．０％を２．３ポイント上回っている。これは、平成２５年度以降の山辺中学校改築事業などの償還及び借入による影響が大き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在、新規起債発行抑制を図っていることなどから、同程度の比率で推移することが予想されるが、今後の公共施設等の更新等により上昇することも十分見込まれるため、今後の数値の増減を注視し、数値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2B333A64-F834-4BF4-85A4-F6224D38C88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23A4F003-75E4-4D24-B739-46707258428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44484CE7-9065-4A4F-88B6-2C22968E242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D38DA30E-B220-4BE0-8A05-9ECA5AAA306C}"/>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BC0B87FE-7951-4336-8C9E-2F2C31EE53E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AA68ACA0-60BC-41D5-928F-982D435EF62E}"/>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A0F1D1EB-7A2A-41F3-9764-8CCA3445FEFC}"/>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4E917F0-1DD6-4D14-9C71-3C88E6B5BFE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73E26910-48E3-473A-9EE2-AAA0169B0E3B}"/>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B1D965B9-E819-4530-AA94-C711248FA2A9}"/>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AF59FD65-81F6-4112-BD3E-116723B75201}"/>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5663F6CA-49AB-4526-A80A-3F77D4C72B5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1CF336DF-F8BD-4FE8-A700-405E825845C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49C1BAAE-1CA1-436F-BAB7-6C4271268FA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62230</xdr:rowOff>
    </xdr:from>
    <xdr:to>
      <xdr:col>81</xdr:col>
      <xdr:colOff>44450</xdr:colOff>
      <xdr:row>45</xdr:row>
      <xdr:rowOff>33867</xdr:rowOff>
    </xdr:to>
    <xdr:cxnSp macro="">
      <xdr:nvCxnSpPr>
        <xdr:cNvPr id="376" name="直線コネクタ 375">
          <a:extLst>
            <a:ext uri="{FF2B5EF4-FFF2-40B4-BE49-F238E27FC236}">
              <a16:creationId xmlns:a16="http://schemas.microsoft.com/office/drawing/2014/main" id="{029A3AAB-2DEA-43E9-B7EE-0B038674D54F}"/>
            </a:ext>
          </a:extLst>
        </xdr:cNvPr>
        <xdr:cNvCxnSpPr/>
      </xdr:nvCxnSpPr>
      <xdr:spPr>
        <a:xfrm flipV="1">
          <a:off x="17018000" y="6405880"/>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77" name="公債費負担の状況最小値テキスト">
          <a:extLst>
            <a:ext uri="{FF2B5EF4-FFF2-40B4-BE49-F238E27FC236}">
              <a16:creationId xmlns:a16="http://schemas.microsoft.com/office/drawing/2014/main" id="{2882F1FD-2571-4B95-A373-DB7829A4D734}"/>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78" name="直線コネクタ 377">
          <a:extLst>
            <a:ext uri="{FF2B5EF4-FFF2-40B4-BE49-F238E27FC236}">
              <a16:creationId xmlns:a16="http://schemas.microsoft.com/office/drawing/2014/main" id="{490DAAE8-2539-4F4C-88CA-FEBDC7A0C08E}"/>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148607</xdr:rowOff>
    </xdr:from>
    <xdr:ext cx="762000" cy="259045"/>
    <xdr:sp macro="" textlink="">
      <xdr:nvSpPr>
        <xdr:cNvPr id="379" name="公債費負担の状況最大値テキスト">
          <a:extLst>
            <a:ext uri="{FF2B5EF4-FFF2-40B4-BE49-F238E27FC236}">
              <a16:creationId xmlns:a16="http://schemas.microsoft.com/office/drawing/2014/main" id="{0B5AAA5B-24DD-42E7-997A-6F83819FAD7A}"/>
            </a:ext>
          </a:extLst>
        </xdr:cNvPr>
        <xdr:cNvSpPr txBox="1"/>
      </xdr:nvSpPr>
      <xdr:spPr>
        <a:xfrm>
          <a:off x="17106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62230</xdr:rowOff>
    </xdr:from>
    <xdr:to>
      <xdr:col>81</xdr:col>
      <xdr:colOff>133350</xdr:colOff>
      <xdr:row>37</xdr:row>
      <xdr:rowOff>62230</xdr:rowOff>
    </xdr:to>
    <xdr:cxnSp macro="">
      <xdr:nvCxnSpPr>
        <xdr:cNvPr id="380" name="直線コネクタ 379">
          <a:extLst>
            <a:ext uri="{FF2B5EF4-FFF2-40B4-BE49-F238E27FC236}">
              <a16:creationId xmlns:a16="http://schemas.microsoft.com/office/drawing/2014/main" id="{43552504-0E58-4B9F-8536-89FD8C9F80BF}"/>
            </a:ext>
          </a:extLst>
        </xdr:cNvPr>
        <xdr:cNvCxnSpPr/>
      </xdr:nvCxnSpPr>
      <xdr:spPr>
        <a:xfrm>
          <a:off x="16929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38946</xdr:rowOff>
    </xdr:from>
    <xdr:to>
      <xdr:col>81</xdr:col>
      <xdr:colOff>44450</xdr:colOff>
      <xdr:row>43</xdr:row>
      <xdr:rowOff>55033</xdr:rowOff>
    </xdr:to>
    <xdr:cxnSp macro="">
      <xdr:nvCxnSpPr>
        <xdr:cNvPr id="381" name="直線コネクタ 380">
          <a:extLst>
            <a:ext uri="{FF2B5EF4-FFF2-40B4-BE49-F238E27FC236}">
              <a16:creationId xmlns:a16="http://schemas.microsoft.com/office/drawing/2014/main" id="{77B5A0A7-5515-4E0A-9298-2E86B1939AD3}"/>
            </a:ext>
          </a:extLst>
        </xdr:cNvPr>
        <xdr:cNvCxnSpPr/>
      </xdr:nvCxnSpPr>
      <xdr:spPr>
        <a:xfrm flipV="1">
          <a:off x="16179800" y="741129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2" name="公債費負担の状況平均値テキスト">
          <a:extLst>
            <a:ext uri="{FF2B5EF4-FFF2-40B4-BE49-F238E27FC236}">
              <a16:creationId xmlns:a16="http://schemas.microsoft.com/office/drawing/2014/main" id="{8B2CEC0B-CB8B-4564-AFB5-E52D2BB22B53}"/>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3" name="フローチャート: 判断 382">
          <a:extLst>
            <a:ext uri="{FF2B5EF4-FFF2-40B4-BE49-F238E27FC236}">
              <a16:creationId xmlns:a16="http://schemas.microsoft.com/office/drawing/2014/main" id="{ED61DF13-DEAE-46AA-89E0-97374CABC943}"/>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55033</xdr:rowOff>
    </xdr:from>
    <xdr:to>
      <xdr:col>77</xdr:col>
      <xdr:colOff>44450</xdr:colOff>
      <xdr:row>43</xdr:row>
      <xdr:rowOff>119380</xdr:rowOff>
    </xdr:to>
    <xdr:cxnSp macro="">
      <xdr:nvCxnSpPr>
        <xdr:cNvPr id="384" name="直線コネクタ 383">
          <a:extLst>
            <a:ext uri="{FF2B5EF4-FFF2-40B4-BE49-F238E27FC236}">
              <a16:creationId xmlns:a16="http://schemas.microsoft.com/office/drawing/2014/main" id="{D045126F-D734-47EF-A475-F32AE6B033CE}"/>
            </a:ext>
          </a:extLst>
        </xdr:cNvPr>
        <xdr:cNvCxnSpPr/>
      </xdr:nvCxnSpPr>
      <xdr:spPr>
        <a:xfrm flipV="1">
          <a:off x="15290800" y="74273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146050</xdr:rowOff>
    </xdr:from>
    <xdr:to>
      <xdr:col>77</xdr:col>
      <xdr:colOff>95250</xdr:colOff>
      <xdr:row>42</xdr:row>
      <xdr:rowOff>76200</xdr:rowOff>
    </xdr:to>
    <xdr:sp macro="" textlink="">
      <xdr:nvSpPr>
        <xdr:cNvPr id="385" name="フローチャート: 判断 384">
          <a:extLst>
            <a:ext uri="{FF2B5EF4-FFF2-40B4-BE49-F238E27FC236}">
              <a16:creationId xmlns:a16="http://schemas.microsoft.com/office/drawing/2014/main" id="{61CBC294-37BF-4040-9AD0-DB30CB86E141}"/>
            </a:ext>
          </a:extLst>
        </xdr:cNvPr>
        <xdr:cNvSpPr/>
      </xdr:nvSpPr>
      <xdr:spPr>
        <a:xfrm>
          <a:off x="16129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86377</xdr:rowOff>
    </xdr:from>
    <xdr:ext cx="736600" cy="259045"/>
    <xdr:sp macro="" textlink="">
      <xdr:nvSpPr>
        <xdr:cNvPr id="386" name="テキスト ボックス 385">
          <a:extLst>
            <a:ext uri="{FF2B5EF4-FFF2-40B4-BE49-F238E27FC236}">
              <a16:creationId xmlns:a16="http://schemas.microsoft.com/office/drawing/2014/main" id="{0026F181-3C0F-4E14-81CB-B351D4180A4A}"/>
            </a:ext>
          </a:extLst>
        </xdr:cNvPr>
        <xdr:cNvSpPr txBox="1"/>
      </xdr:nvSpPr>
      <xdr:spPr>
        <a:xfrm>
          <a:off x="15798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111337</xdr:rowOff>
    </xdr:from>
    <xdr:to>
      <xdr:col>72</xdr:col>
      <xdr:colOff>203200</xdr:colOff>
      <xdr:row>43</xdr:row>
      <xdr:rowOff>119380</xdr:rowOff>
    </xdr:to>
    <xdr:cxnSp macro="">
      <xdr:nvCxnSpPr>
        <xdr:cNvPr id="387" name="直線コネクタ 386">
          <a:extLst>
            <a:ext uri="{FF2B5EF4-FFF2-40B4-BE49-F238E27FC236}">
              <a16:creationId xmlns:a16="http://schemas.microsoft.com/office/drawing/2014/main" id="{A01E7F31-BDA8-4862-8F90-A710159329A3}"/>
            </a:ext>
          </a:extLst>
        </xdr:cNvPr>
        <xdr:cNvCxnSpPr/>
      </xdr:nvCxnSpPr>
      <xdr:spPr>
        <a:xfrm>
          <a:off x="14401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22860</xdr:rowOff>
    </xdr:from>
    <xdr:to>
      <xdr:col>73</xdr:col>
      <xdr:colOff>44450</xdr:colOff>
      <xdr:row>42</xdr:row>
      <xdr:rowOff>124460</xdr:rowOff>
    </xdr:to>
    <xdr:sp macro="" textlink="">
      <xdr:nvSpPr>
        <xdr:cNvPr id="388" name="フローチャート: 判断 387">
          <a:extLst>
            <a:ext uri="{FF2B5EF4-FFF2-40B4-BE49-F238E27FC236}">
              <a16:creationId xmlns:a16="http://schemas.microsoft.com/office/drawing/2014/main" id="{5C4C82B6-D5C0-483B-B07A-4A818D554713}"/>
            </a:ext>
          </a:extLst>
        </xdr:cNvPr>
        <xdr:cNvSpPr/>
      </xdr:nvSpPr>
      <xdr:spPr>
        <a:xfrm>
          <a:off x="15240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134637</xdr:rowOff>
    </xdr:from>
    <xdr:ext cx="762000" cy="259045"/>
    <xdr:sp macro="" textlink="">
      <xdr:nvSpPr>
        <xdr:cNvPr id="389" name="テキスト ボックス 388">
          <a:extLst>
            <a:ext uri="{FF2B5EF4-FFF2-40B4-BE49-F238E27FC236}">
              <a16:creationId xmlns:a16="http://schemas.microsoft.com/office/drawing/2014/main" id="{9DF8F818-4904-4513-AAB8-B9DC7B02C35C}"/>
            </a:ext>
          </a:extLst>
        </xdr:cNvPr>
        <xdr:cNvSpPr txBox="1"/>
      </xdr:nvSpPr>
      <xdr:spPr>
        <a:xfrm>
          <a:off x="14909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55033</xdr:rowOff>
    </xdr:from>
    <xdr:to>
      <xdr:col>68</xdr:col>
      <xdr:colOff>152400</xdr:colOff>
      <xdr:row>43</xdr:row>
      <xdr:rowOff>111337</xdr:rowOff>
    </xdr:to>
    <xdr:cxnSp macro="">
      <xdr:nvCxnSpPr>
        <xdr:cNvPr id="390" name="直線コネクタ 389">
          <a:extLst>
            <a:ext uri="{FF2B5EF4-FFF2-40B4-BE49-F238E27FC236}">
              <a16:creationId xmlns:a16="http://schemas.microsoft.com/office/drawing/2014/main" id="{F18EF967-80A2-49A4-AEAD-C9585E407D30}"/>
            </a:ext>
          </a:extLst>
        </xdr:cNvPr>
        <xdr:cNvCxnSpPr/>
      </xdr:nvCxnSpPr>
      <xdr:spPr>
        <a:xfrm>
          <a:off x="13512800" y="74273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71120</xdr:rowOff>
    </xdr:from>
    <xdr:to>
      <xdr:col>68</xdr:col>
      <xdr:colOff>203200</xdr:colOff>
      <xdr:row>43</xdr:row>
      <xdr:rowOff>1270</xdr:rowOff>
    </xdr:to>
    <xdr:sp macro="" textlink="">
      <xdr:nvSpPr>
        <xdr:cNvPr id="391" name="フローチャート: 判断 390">
          <a:extLst>
            <a:ext uri="{FF2B5EF4-FFF2-40B4-BE49-F238E27FC236}">
              <a16:creationId xmlns:a16="http://schemas.microsoft.com/office/drawing/2014/main" id="{838331A5-2640-4E56-8989-D9F79FE275AA}"/>
            </a:ext>
          </a:extLst>
        </xdr:cNvPr>
        <xdr:cNvSpPr/>
      </xdr:nvSpPr>
      <xdr:spPr>
        <a:xfrm>
          <a:off x="14351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11447</xdr:rowOff>
    </xdr:from>
    <xdr:ext cx="762000" cy="259045"/>
    <xdr:sp macro="" textlink="">
      <xdr:nvSpPr>
        <xdr:cNvPr id="392" name="テキスト ボックス 391">
          <a:extLst>
            <a:ext uri="{FF2B5EF4-FFF2-40B4-BE49-F238E27FC236}">
              <a16:creationId xmlns:a16="http://schemas.microsoft.com/office/drawing/2014/main" id="{5DF0C1B0-718C-4D30-8B4F-493B191DFDA9}"/>
            </a:ext>
          </a:extLst>
        </xdr:cNvPr>
        <xdr:cNvSpPr txBox="1"/>
      </xdr:nvSpPr>
      <xdr:spPr>
        <a:xfrm>
          <a:off x="140208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393" name="フローチャート: 判断 392">
          <a:extLst>
            <a:ext uri="{FF2B5EF4-FFF2-40B4-BE49-F238E27FC236}">
              <a16:creationId xmlns:a16="http://schemas.microsoft.com/office/drawing/2014/main" id="{1F0191E7-E098-46D8-A354-53D2940C3301}"/>
            </a:ext>
          </a:extLst>
        </xdr:cNvPr>
        <xdr:cNvSpPr/>
      </xdr:nvSpPr>
      <xdr:spPr>
        <a:xfrm>
          <a:off x="13462000" y="726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3404</xdr:rowOff>
    </xdr:from>
    <xdr:ext cx="762000" cy="259045"/>
    <xdr:sp macro="" textlink="">
      <xdr:nvSpPr>
        <xdr:cNvPr id="394" name="テキスト ボックス 393">
          <a:extLst>
            <a:ext uri="{FF2B5EF4-FFF2-40B4-BE49-F238E27FC236}">
              <a16:creationId xmlns:a16="http://schemas.microsoft.com/office/drawing/2014/main" id="{60E39D6A-763E-4E1B-9809-5D138D3BD2EF}"/>
            </a:ext>
          </a:extLst>
        </xdr:cNvPr>
        <xdr:cNvSpPr txBox="1"/>
      </xdr:nvSpPr>
      <xdr:spPr>
        <a:xfrm>
          <a:off x="13131800" y="703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2260635-BDF1-4E0D-9DC0-474D4FF5D22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E78FFCD7-0E1E-4BB4-A254-0A5FFFFA79AA}"/>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6DCB692-5636-4691-9794-5867DB200ADB}"/>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7C2705B4-7771-4AD0-B573-E3283BD90DF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59B83D38-9F1E-444A-9DDA-5C50062EDA74}"/>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159596</xdr:rowOff>
    </xdr:from>
    <xdr:to>
      <xdr:col>81</xdr:col>
      <xdr:colOff>95250</xdr:colOff>
      <xdr:row>43</xdr:row>
      <xdr:rowOff>89746</xdr:rowOff>
    </xdr:to>
    <xdr:sp macro="" textlink="">
      <xdr:nvSpPr>
        <xdr:cNvPr id="400" name="楕円 399">
          <a:extLst>
            <a:ext uri="{FF2B5EF4-FFF2-40B4-BE49-F238E27FC236}">
              <a16:creationId xmlns:a16="http://schemas.microsoft.com/office/drawing/2014/main" id="{803C941B-E272-4AFE-B8C9-6B931EB7B612}"/>
            </a:ext>
          </a:extLst>
        </xdr:cNvPr>
        <xdr:cNvSpPr/>
      </xdr:nvSpPr>
      <xdr:spPr>
        <a:xfrm>
          <a:off x="169672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131673</xdr:rowOff>
    </xdr:from>
    <xdr:ext cx="762000" cy="259045"/>
    <xdr:sp macro="" textlink="">
      <xdr:nvSpPr>
        <xdr:cNvPr id="401" name="公債費負担の状況該当値テキスト">
          <a:extLst>
            <a:ext uri="{FF2B5EF4-FFF2-40B4-BE49-F238E27FC236}">
              <a16:creationId xmlns:a16="http://schemas.microsoft.com/office/drawing/2014/main" id="{F06980C4-4F52-4372-A2F8-0D871D67AD54}"/>
            </a:ext>
          </a:extLst>
        </xdr:cNvPr>
        <xdr:cNvSpPr txBox="1"/>
      </xdr:nvSpPr>
      <xdr:spPr>
        <a:xfrm>
          <a:off x="17106900" y="733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4233</xdr:rowOff>
    </xdr:from>
    <xdr:to>
      <xdr:col>77</xdr:col>
      <xdr:colOff>95250</xdr:colOff>
      <xdr:row>43</xdr:row>
      <xdr:rowOff>105833</xdr:rowOff>
    </xdr:to>
    <xdr:sp macro="" textlink="">
      <xdr:nvSpPr>
        <xdr:cNvPr id="402" name="楕円 401">
          <a:extLst>
            <a:ext uri="{FF2B5EF4-FFF2-40B4-BE49-F238E27FC236}">
              <a16:creationId xmlns:a16="http://schemas.microsoft.com/office/drawing/2014/main" id="{D76066DB-7425-411E-8DBD-2B96BCC97089}"/>
            </a:ext>
          </a:extLst>
        </xdr:cNvPr>
        <xdr:cNvSpPr/>
      </xdr:nvSpPr>
      <xdr:spPr>
        <a:xfrm>
          <a:off x="16129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90610</xdr:rowOff>
    </xdr:from>
    <xdr:ext cx="736600" cy="259045"/>
    <xdr:sp macro="" textlink="">
      <xdr:nvSpPr>
        <xdr:cNvPr id="403" name="テキスト ボックス 402">
          <a:extLst>
            <a:ext uri="{FF2B5EF4-FFF2-40B4-BE49-F238E27FC236}">
              <a16:creationId xmlns:a16="http://schemas.microsoft.com/office/drawing/2014/main" id="{F00F49CE-9823-4B59-9085-D5ED2ABCB330}"/>
            </a:ext>
          </a:extLst>
        </xdr:cNvPr>
        <xdr:cNvSpPr txBox="1"/>
      </xdr:nvSpPr>
      <xdr:spPr>
        <a:xfrm>
          <a:off x="15798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68580</xdr:rowOff>
    </xdr:from>
    <xdr:to>
      <xdr:col>73</xdr:col>
      <xdr:colOff>44450</xdr:colOff>
      <xdr:row>43</xdr:row>
      <xdr:rowOff>170180</xdr:rowOff>
    </xdr:to>
    <xdr:sp macro="" textlink="">
      <xdr:nvSpPr>
        <xdr:cNvPr id="404" name="楕円 403">
          <a:extLst>
            <a:ext uri="{FF2B5EF4-FFF2-40B4-BE49-F238E27FC236}">
              <a16:creationId xmlns:a16="http://schemas.microsoft.com/office/drawing/2014/main" id="{7B8895E2-4C31-4A71-A270-9A5C1ECA94B4}"/>
            </a:ext>
          </a:extLst>
        </xdr:cNvPr>
        <xdr:cNvSpPr/>
      </xdr:nvSpPr>
      <xdr:spPr>
        <a:xfrm>
          <a:off x="15240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154957</xdr:rowOff>
    </xdr:from>
    <xdr:ext cx="762000" cy="259045"/>
    <xdr:sp macro="" textlink="">
      <xdr:nvSpPr>
        <xdr:cNvPr id="405" name="テキスト ボックス 404">
          <a:extLst>
            <a:ext uri="{FF2B5EF4-FFF2-40B4-BE49-F238E27FC236}">
              <a16:creationId xmlns:a16="http://schemas.microsoft.com/office/drawing/2014/main" id="{58018103-1E7E-482B-9547-7E5EEC41015E}"/>
            </a:ext>
          </a:extLst>
        </xdr:cNvPr>
        <xdr:cNvSpPr txBox="1"/>
      </xdr:nvSpPr>
      <xdr:spPr>
        <a:xfrm>
          <a:off x="14909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60537</xdr:rowOff>
    </xdr:from>
    <xdr:to>
      <xdr:col>68</xdr:col>
      <xdr:colOff>203200</xdr:colOff>
      <xdr:row>43</xdr:row>
      <xdr:rowOff>162137</xdr:rowOff>
    </xdr:to>
    <xdr:sp macro="" textlink="">
      <xdr:nvSpPr>
        <xdr:cNvPr id="406" name="楕円 405">
          <a:extLst>
            <a:ext uri="{FF2B5EF4-FFF2-40B4-BE49-F238E27FC236}">
              <a16:creationId xmlns:a16="http://schemas.microsoft.com/office/drawing/2014/main" id="{FBC63FDA-89D3-4B8B-8953-3A7691A11742}"/>
            </a:ext>
          </a:extLst>
        </xdr:cNvPr>
        <xdr:cNvSpPr/>
      </xdr:nvSpPr>
      <xdr:spPr>
        <a:xfrm>
          <a:off x="14351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146914</xdr:rowOff>
    </xdr:from>
    <xdr:ext cx="762000" cy="259045"/>
    <xdr:sp macro="" textlink="">
      <xdr:nvSpPr>
        <xdr:cNvPr id="407" name="テキスト ボックス 406">
          <a:extLst>
            <a:ext uri="{FF2B5EF4-FFF2-40B4-BE49-F238E27FC236}">
              <a16:creationId xmlns:a16="http://schemas.microsoft.com/office/drawing/2014/main" id="{C9AE4AE2-01E2-409F-9F2A-6F6513A4985B}"/>
            </a:ext>
          </a:extLst>
        </xdr:cNvPr>
        <xdr:cNvSpPr txBox="1"/>
      </xdr:nvSpPr>
      <xdr:spPr>
        <a:xfrm>
          <a:off x="14020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4233</xdr:rowOff>
    </xdr:from>
    <xdr:to>
      <xdr:col>64</xdr:col>
      <xdr:colOff>152400</xdr:colOff>
      <xdr:row>43</xdr:row>
      <xdr:rowOff>105833</xdr:rowOff>
    </xdr:to>
    <xdr:sp macro="" textlink="">
      <xdr:nvSpPr>
        <xdr:cNvPr id="408" name="楕円 407">
          <a:extLst>
            <a:ext uri="{FF2B5EF4-FFF2-40B4-BE49-F238E27FC236}">
              <a16:creationId xmlns:a16="http://schemas.microsoft.com/office/drawing/2014/main" id="{221571A6-4908-4BAF-89FE-FC0DFF820E13}"/>
            </a:ext>
          </a:extLst>
        </xdr:cNvPr>
        <xdr:cNvSpPr/>
      </xdr:nvSpPr>
      <xdr:spPr>
        <a:xfrm>
          <a:off x="13462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90610</xdr:rowOff>
    </xdr:from>
    <xdr:ext cx="762000" cy="259045"/>
    <xdr:sp macro="" textlink="">
      <xdr:nvSpPr>
        <xdr:cNvPr id="409" name="テキスト ボックス 408">
          <a:extLst>
            <a:ext uri="{FF2B5EF4-FFF2-40B4-BE49-F238E27FC236}">
              <a16:creationId xmlns:a16="http://schemas.microsoft.com/office/drawing/2014/main" id="{10699764-4779-408A-BD8B-C7CAA9C58028}"/>
            </a:ext>
          </a:extLst>
        </xdr:cNvPr>
        <xdr:cNvSpPr txBox="1"/>
      </xdr:nvSpPr>
      <xdr:spPr>
        <a:xfrm>
          <a:off x="13131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CDC7E9DA-EDE7-4470-A13F-2C232F4846F8}"/>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A0A15DF1-EA2D-4133-848B-A172F6344C69}"/>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EF50E8EA-B247-4BC1-A4B0-82833A22031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B832EE78-CEFC-437A-B34B-610C4F81896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E543169-F52C-4D35-9494-AF2C397ED05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DD3D388-4F5E-45DF-840E-B179E267E55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407A051A-4BAC-481B-86C1-59E357EE6CC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37452187-14D0-4F08-9D60-2698B2BD1E8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5A981386-E9A4-40B2-86DF-91C82C4C905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44EFAB88-94A3-4AF2-85BF-372A87DE286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5477BB2B-672A-41C5-8528-AA8905A6EC4E}"/>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14BA0212-F911-4476-B07B-A7F2F17D006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5C5AFFC0-2178-4E60-B56D-5DE47545B9D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中学校改築事業などの大規模事業による多額の借入が影響し、平成３０年度においては類似団体を４０．４ポイントと大幅に上回っていたが、起債発行の抑制及び事業の精査やふるさと応援基金の増額等により、前年度の実質単年度収支の黒字に続き、ほぼ収支均衡を図ることができたことや新規起債発行抑制により、令和４年度は数値な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引き続き計画的な起債発行や事業実施等を図る。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7BA770AD-A3F3-4F51-90A8-7478218B81A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BB25AA4A-4766-4DD2-B92C-BA0C043243E3}"/>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24A8EEDF-A45F-4146-A002-64B68E6E0F5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1F8FEE0B-6C12-4041-9B79-0899F454FA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B3647139-A9A3-4B25-8493-3A6A2183EB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470AD291-E7AA-4367-AB14-869D0BD6A137}"/>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B75F4D86-E7FD-4F42-BCEB-1A86D596D6D2}"/>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6E52ADC0-A1E9-431D-BDB3-6FE5A1B21B95}"/>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81FB322F-CB45-4394-A038-72394065E506}"/>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E5BD6E37-999B-4123-A371-DF1B1183B3D1}"/>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3E17E056-207F-4467-AB36-B87B868AF8E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26206D47-C809-4F3A-8BD8-A630823890B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7B6CEAB6-715D-438A-A4B9-70424D438ABC}"/>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62F7D51E-2546-44E2-8277-04E4778CF15C}"/>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A1B41A7F-95CE-47FE-899E-CB87FE8B33F9}"/>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20D6350C-C1F4-40A4-904F-A1AC36C8877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C5888EDB-5BD6-4425-B015-55B48296A8D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120106</xdr:rowOff>
    </xdr:to>
    <xdr:cxnSp macro="">
      <xdr:nvCxnSpPr>
        <xdr:cNvPr id="440" name="直線コネクタ 439">
          <a:extLst>
            <a:ext uri="{FF2B5EF4-FFF2-40B4-BE49-F238E27FC236}">
              <a16:creationId xmlns:a16="http://schemas.microsoft.com/office/drawing/2014/main" id="{EA2FE130-E2E7-43DE-B902-F9FB5D06440D}"/>
            </a:ext>
          </a:extLst>
        </xdr:cNvPr>
        <xdr:cNvCxnSpPr/>
      </xdr:nvCxnSpPr>
      <xdr:spPr>
        <a:xfrm flipV="1">
          <a:off x="17018000" y="2313214"/>
          <a:ext cx="0" cy="15787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92183</xdr:rowOff>
    </xdr:from>
    <xdr:ext cx="762000" cy="259045"/>
    <xdr:sp macro="" textlink="">
      <xdr:nvSpPr>
        <xdr:cNvPr id="441" name="将来負担の状況最小値テキスト">
          <a:extLst>
            <a:ext uri="{FF2B5EF4-FFF2-40B4-BE49-F238E27FC236}">
              <a16:creationId xmlns:a16="http://schemas.microsoft.com/office/drawing/2014/main" id="{2ED1CD44-8971-44B1-9D98-E9E99858CFEE}"/>
            </a:ext>
          </a:extLst>
        </xdr:cNvPr>
        <xdr:cNvSpPr txBox="1"/>
      </xdr:nvSpPr>
      <xdr:spPr>
        <a:xfrm>
          <a:off x="17106900" y="3864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120106</xdr:rowOff>
    </xdr:from>
    <xdr:to>
      <xdr:col>81</xdr:col>
      <xdr:colOff>133350</xdr:colOff>
      <xdr:row>22</xdr:row>
      <xdr:rowOff>120106</xdr:rowOff>
    </xdr:to>
    <xdr:cxnSp macro="">
      <xdr:nvCxnSpPr>
        <xdr:cNvPr id="442" name="直線コネクタ 441">
          <a:extLst>
            <a:ext uri="{FF2B5EF4-FFF2-40B4-BE49-F238E27FC236}">
              <a16:creationId xmlns:a16="http://schemas.microsoft.com/office/drawing/2014/main" id="{33CB8403-9CF6-48F0-BD4A-230E46DC1591}"/>
            </a:ext>
          </a:extLst>
        </xdr:cNvPr>
        <xdr:cNvCxnSpPr/>
      </xdr:nvCxnSpPr>
      <xdr:spPr>
        <a:xfrm>
          <a:off x="16929100" y="389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1C7BC6DA-A64C-490B-B90C-1EBD6E3ED052}"/>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B30140A2-3221-4FDF-AF3A-0CABAF88ADE2}"/>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121134</xdr:rowOff>
    </xdr:from>
    <xdr:to>
      <xdr:col>77</xdr:col>
      <xdr:colOff>44450</xdr:colOff>
      <xdr:row>15</xdr:row>
      <xdr:rowOff>117203</xdr:rowOff>
    </xdr:to>
    <xdr:cxnSp macro="">
      <xdr:nvCxnSpPr>
        <xdr:cNvPr id="445" name="直線コネクタ 444">
          <a:extLst>
            <a:ext uri="{FF2B5EF4-FFF2-40B4-BE49-F238E27FC236}">
              <a16:creationId xmlns:a16="http://schemas.microsoft.com/office/drawing/2014/main" id="{9F21DAE6-7225-4200-BB56-CDFC47C6F79C}"/>
            </a:ext>
          </a:extLst>
        </xdr:cNvPr>
        <xdr:cNvCxnSpPr/>
      </xdr:nvCxnSpPr>
      <xdr:spPr>
        <a:xfrm flipV="1">
          <a:off x="15290800" y="2349984"/>
          <a:ext cx="889000" cy="33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9AC049D8-AFD7-48FE-9860-222EB396C49B}"/>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5FE0F0A7-080B-4A21-AA01-F02D2B27BD53}"/>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117203</xdr:rowOff>
    </xdr:from>
    <xdr:to>
      <xdr:col>72</xdr:col>
      <xdr:colOff>203200</xdr:colOff>
      <xdr:row>16</xdr:row>
      <xdr:rowOff>152581</xdr:rowOff>
    </xdr:to>
    <xdr:cxnSp macro="">
      <xdr:nvCxnSpPr>
        <xdr:cNvPr id="448" name="直線コネクタ 447">
          <a:extLst>
            <a:ext uri="{FF2B5EF4-FFF2-40B4-BE49-F238E27FC236}">
              <a16:creationId xmlns:a16="http://schemas.microsoft.com/office/drawing/2014/main" id="{AA0A2317-A3C4-4EDA-8ABD-DB55ACDC4707}"/>
            </a:ext>
          </a:extLst>
        </xdr:cNvPr>
        <xdr:cNvCxnSpPr/>
      </xdr:nvCxnSpPr>
      <xdr:spPr>
        <a:xfrm flipV="1">
          <a:off x="14401800" y="268895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112849</xdr:rowOff>
    </xdr:from>
    <xdr:to>
      <xdr:col>77</xdr:col>
      <xdr:colOff>95250</xdr:colOff>
      <xdr:row>14</xdr:row>
      <xdr:rowOff>42999</xdr:rowOff>
    </xdr:to>
    <xdr:sp macro="" textlink="">
      <xdr:nvSpPr>
        <xdr:cNvPr id="449" name="フローチャート: 判断 448">
          <a:extLst>
            <a:ext uri="{FF2B5EF4-FFF2-40B4-BE49-F238E27FC236}">
              <a16:creationId xmlns:a16="http://schemas.microsoft.com/office/drawing/2014/main" id="{B4177FF7-9019-4F87-AA40-8D6C5456CAC9}"/>
            </a:ext>
          </a:extLst>
        </xdr:cNvPr>
        <xdr:cNvSpPr/>
      </xdr:nvSpPr>
      <xdr:spPr>
        <a:xfrm>
          <a:off x="16129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27776</xdr:rowOff>
    </xdr:from>
    <xdr:ext cx="736600" cy="259045"/>
    <xdr:sp macro="" textlink="">
      <xdr:nvSpPr>
        <xdr:cNvPr id="450" name="テキスト ボックス 449">
          <a:extLst>
            <a:ext uri="{FF2B5EF4-FFF2-40B4-BE49-F238E27FC236}">
              <a16:creationId xmlns:a16="http://schemas.microsoft.com/office/drawing/2014/main" id="{0575A18F-BEBB-47EB-B4F6-108CB65EFB6E}"/>
            </a:ext>
          </a:extLst>
        </xdr:cNvPr>
        <xdr:cNvSpPr txBox="1"/>
      </xdr:nvSpPr>
      <xdr:spPr>
        <a:xfrm>
          <a:off x="15798800" y="2428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152581</xdr:rowOff>
    </xdr:from>
    <xdr:to>
      <xdr:col>68</xdr:col>
      <xdr:colOff>152400</xdr:colOff>
      <xdr:row>17</xdr:row>
      <xdr:rowOff>102931</xdr:rowOff>
    </xdr:to>
    <xdr:cxnSp macro="">
      <xdr:nvCxnSpPr>
        <xdr:cNvPr id="451" name="直線コネクタ 450">
          <a:extLst>
            <a:ext uri="{FF2B5EF4-FFF2-40B4-BE49-F238E27FC236}">
              <a16:creationId xmlns:a16="http://schemas.microsoft.com/office/drawing/2014/main" id="{D0622412-4C0A-4E44-9862-13618496A89A}"/>
            </a:ext>
          </a:extLst>
        </xdr:cNvPr>
        <xdr:cNvCxnSpPr/>
      </xdr:nvCxnSpPr>
      <xdr:spPr>
        <a:xfrm flipV="1">
          <a:off x="13512800" y="2895781"/>
          <a:ext cx="889000" cy="12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132140</xdr:rowOff>
    </xdr:from>
    <xdr:to>
      <xdr:col>73</xdr:col>
      <xdr:colOff>44450</xdr:colOff>
      <xdr:row>15</xdr:row>
      <xdr:rowOff>62290</xdr:rowOff>
    </xdr:to>
    <xdr:sp macro="" textlink="">
      <xdr:nvSpPr>
        <xdr:cNvPr id="452" name="フローチャート: 判断 451">
          <a:extLst>
            <a:ext uri="{FF2B5EF4-FFF2-40B4-BE49-F238E27FC236}">
              <a16:creationId xmlns:a16="http://schemas.microsoft.com/office/drawing/2014/main" id="{ED3637B7-091D-47F2-9EE9-57704A3DE6BE}"/>
            </a:ext>
          </a:extLst>
        </xdr:cNvPr>
        <xdr:cNvSpPr/>
      </xdr:nvSpPr>
      <xdr:spPr>
        <a:xfrm>
          <a:off x="15240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72467</xdr:rowOff>
    </xdr:from>
    <xdr:ext cx="762000" cy="259045"/>
    <xdr:sp macro="" textlink="">
      <xdr:nvSpPr>
        <xdr:cNvPr id="453" name="テキスト ボックス 452">
          <a:extLst>
            <a:ext uri="{FF2B5EF4-FFF2-40B4-BE49-F238E27FC236}">
              <a16:creationId xmlns:a16="http://schemas.microsoft.com/office/drawing/2014/main" id="{B1B3BB8A-892C-4BB1-B684-F370A271104D}"/>
            </a:ext>
          </a:extLst>
        </xdr:cNvPr>
        <xdr:cNvSpPr txBox="1"/>
      </xdr:nvSpPr>
      <xdr:spPr>
        <a:xfrm>
          <a:off x="14909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103414</xdr:rowOff>
    </xdr:from>
    <xdr:to>
      <xdr:col>68</xdr:col>
      <xdr:colOff>203200</xdr:colOff>
      <xdr:row>15</xdr:row>
      <xdr:rowOff>33564</xdr:rowOff>
    </xdr:to>
    <xdr:sp macro="" textlink="">
      <xdr:nvSpPr>
        <xdr:cNvPr id="454" name="フローチャート: 判断 453">
          <a:extLst>
            <a:ext uri="{FF2B5EF4-FFF2-40B4-BE49-F238E27FC236}">
              <a16:creationId xmlns:a16="http://schemas.microsoft.com/office/drawing/2014/main" id="{F7CBA1AB-89F7-4D03-9B32-F9754F5E62EB}"/>
            </a:ext>
          </a:extLst>
        </xdr:cNvPr>
        <xdr:cNvSpPr/>
      </xdr:nvSpPr>
      <xdr:spPr>
        <a:xfrm>
          <a:off x="14351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43741</xdr:rowOff>
    </xdr:from>
    <xdr:ext cx="762000" cy="259045"/>
    <xdr:sp macro="" textlink="">
      <xdr:nvSpPr>
        <xdr:cNvPr id="455" name="テキスト ボックス 454">
          <a:extLst>
            <a:ext uri="{FF2B5EF4-FFF2-40B4-BE49-F238E27FC236}">
              <a16:creationId xmlns:a16="http://schemas.microsoft.com/office/drawing/2014/main" id="{DBAD5113-859C-41B1-9123-FCCA337D5EC0}"/>
            </a:ext>
          </a:extLst>
        </xdr:cNvPr>
        <xdr:cNvSpPr txBox="1"/>
      </xdr:nvSpPr>
      <xdr:spPr>
        <a:xfrm>
          <a:off x="14020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56" name="フローチャート: 判断 455">
          <a:extLst>
            <a:ext uri="{FF2B5EF4-FFF2-40B4-BE49-F238E27FC236}">
              <a16:creationId xmlns:a16="http://schemas.microsoft.com/office/drawing/2014/main" id="{56F2BC06-2D85-4BCB-A264-FC806E728FFA}"/>
            </a:ext>
          </a:extLst>
        </xdr:cNvPr>
        <xdr:cNvSpPr/>
      </xdr:nvSpPr>
      <xdr:spPr>
        <a:xfrm>
          <a:off x="13462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57" name="テキスト ボックス 456">
          <a:extLst>
            <a:ext uri="{FF2B5EF4-FFF2-40B4-BE49-F238E27FC236}">
              <a16:creationId xmlns:a16="http://schemas.microsoft.com/office/drawing/2014/main" id="{556F66C0-3B02-44EF-9D32-AAA931B8826E}"/>
            </a:ext>
          </a:extLst>
        </xdr:cNvPr>
        <xdr:cNvSpPr txBox="1"/>
      </xdr:nvSpPr>
      <xdr:spPr>
        <a:xfrm>
          <a:off x="13131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27D22FBF-A584-4C1F-82A5-DF580A64835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9EE632EB-21F3-4CF2-A9DF-D209D4798CA5}"/>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9AA7967A-CC61-4FCB-9856-A3B7045DFD1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816E5C30-4C18-46C8-9311-201F8AE8F1B6}"/>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CD6D1D57-6471-472D-82BA-A3356CC0F14D}"/>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70334</xdr:rowOff>
    </xdr:from>
    <xdr:to>
      <xdr:col>77</xdr:col>
      <xdr:colOff>95250</xdr:colOff>
      <xdr:row>14</xdr:row>
      <xdr:rowOff>484</xdr:rowOff>
    </xdr:to>
    <xdr:sp macro="" textlink="">
      <xdr:nvSpPr>
        <xdr:cNvPr id="463" name="楕円 462">
          <a:extLst>
            <a:ext uri="{FF2B5EF4-FFF2-40B4-BE49-F238E27FC236}">
              <a16:creationId xmlns:a16="http://schemas.microsoft.com/office/drawing/2014/main" id="{819D5A66-3F25-42DC-BB51-4B5DADDECDC6}"/>
            </a:ext>
          </a:extLst>
        </xdr:cNvPr>
        <xdr:cNvSpPr/>
      </xdr:nvSpPr>
      <xdr:spPr>
        <a:xfrm>
          <a:off x="16129000" y="229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10661</xdr:rowOff>
    </xdr:from>
    <xdr:ext cx="736600" cy="259045"/>
    <xdr:sp macro="" textlink="">
      <xdr:nvSpPr>
        <xdr:cNvPr id="464" name="テキスト ボックス 463">
          <a:extLst>
            <a:ext uri="{FF2B5EF4-FFF2-40B4-BE49-F238E27FC236}">
              <a16:creationId xmlns:a16="http://schemas.microsoft.com/office/drawing/2014/main" id="{A9895C24-A1C1-41A4-834A-289F30353A57}"/>
            </a:ext>
          </a:extLst>
        </xdr:cNvPr>
        <xdr:cNvSpPr txBox="1"/>
      </xdr:nvSpPr>
      <xdr:spPr>
        <a:xfrm>
          <a:off x="15798800" y="2068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66403</xdr:rowOff>
    </xdr:from>
    <xdr:to>
      <xdr:col>73</xdr:col>
      <xdr:colOff>44450</xdr:colOff>
      <xdr:row>15</xdr:row>
      <xdr:rowOff>168003</xdr:rowOff>
    </xdr:to>
    <xdr:sp macro="" textlink="">
      <xdr:nvSpPr>
        <xdr:cNvPr id="465" name="楕円 464">
          <a:extLst>
            <a:ext uri="{FF2B5EF4-FFF2-40B4-BE49-F238E27FC236}">
              <a16:creationId xmlns:a16="http://schemas.microsoft.com/office/drawing/2014/main" id="{923BD563-B15E-4588-A401-4578E0AC3503}"/>
            </a:ext>
          </a:extLst>
        </xdr:cNvPr>
        <xdr:cNvSpPr/>
      </xdr:nvSpPr>
      <xdr:spPr>
        <a:xfrm>
          <a:off x="152400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152780</xdr:rowOff>
    </xdr:from>
    <xdr:ext cx="762000" cy="259045"/>
    <xdr:sp macro="" textlink="">
      <xdr:nvSpPr>
        <xdr:cNvPr id="466" name="テキスト ボックス 465">
          <a:extLst>
            <a:ext uri="{FF2B5EF4-FFF2-40B4-BE49-F238E27FC236}">
              <a16:creationId xmlns:a16="http://schemas.microsoft.com/office/drawing/2014/main" id="{0596ACAB-1951-4A67-B119-8BE70325778C}"/>
            </a:ext>
          </a:extLst>
        </xdr:cNvPr>
        <xdr:cNvSpPr txBox="1"/>
      </xdr:nvSpPr>
      <xdr:spPr>
        <a:xfrm>
          <a:off x="14909800" y="272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101781</xdr:rowOff>
    </xdr:from>
    <xdr:to>
      <xdr:col>68</xdr:col>
      <xdr:colOff>203200</xdr:colOff>
      <xdr:row>17</xdr:row>
      <xdr:rowOff>31931</xdr:rowOff>
    </xdr:to>
    <xdr:sp macro="" textlink="">
      <xdr:nvSpPr>
        <xdr:cNvPr id="467" name="楕円 466">
          <a:extLst>
            <a:ext uri="{FF2B5EF4-FFF2-40B4-BE49-F238E27FC236}">
              <a16:creationId xmlns:a16="http://schemas.microsoft.com/office/drawing/2014/main" id="{8BE36BAD-60E9-417C-8850-73AF3F5648B5}"/>
            </a:ext>
          </a:extLst>
        </xdr:cNvPr>
        <xdr:cNvSpPr/>
      </xdr:nvSpPr>
      <xdr:spPr>
        <a:xfrm>
          <a:off x="14351000" y="28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16708</xdr:rowOff>
    </xdr:from>
    <xdr:ext cx="762000" cy="259045"/>
    <xdr:sp macro="" textlink="">
      <xdr:nvSpPr>
        <xdr:cNvPr id="468" name="テキスト ボックス 467">
          <a:extLst>
            <a:ext uri="{FF2B5EF4-FFF2-40B4-BE49-F238E27FC236}">
              <a16:creationId xmlns:a16="http://schemas.microsoft.com/office/drawing/2014/main" id="{C4C4F971-F05F-4C06-AEDB-AF670F253432}"/>
            </a:ext>
          </a:extLst>
        </xdr:cNvPr>
        <xdr:cNvSpPr txBox="1"/>
      </xdr:nvSpPr>
      <xdr:spPr>
        <a:xfrm>
          <a:off x="14020800" y="293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52131</xdr:rowOff>
    </xdr:from>
    <xdr:to>
      <xdr:col>64</xdr:col>
      <xdr:colOff>152400</xdr:colOff>
      <xdr:row>17</xdr:row>
      <xdr:rowOff>153731</xdr:rowOff>
    </xdr:to>
    <xdr:sp macro="" textlink="">
      <xdr:nvSpPr>
        <xdr:cNvPr id="469" name="楕円 468">
          <a:extLst>
            <a:ext uri="{FF2B5EF4-FFF2-40B4-BE49-F238E27FC236}">
              <a16:creationId xmlns:a16="http://schemas.microsoft.com/office/drawing/2014/main" id="{5E7E5231-1A5E-4391-852A-B461ED29BBDF}"/>
            </a:ext>
          </a:extLst>
        </xdr:cNvPr>
        <xdr:cNvSpPr/>
      </xdr:nvSpPr>
      <xdr:spPr>
        <a:xfrm>
          <a:off x="13462000" y="29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138508</xdr:rowOff>
    </xdr:from>
    <xdr:ext cx="762000" cy="259045"/>
    <xdr:sp macro="" textlink="">
      <xdr:nvSpPr>
        <xdr:cNvPr id="470" name="テキスト ボックス 469">
          <a:extLst>
            <a:ext uri="{FF2B5EF4-FFF2-40B4-BE49-F238E27FC236}">
              <a16:creationId xmlns:a16="http://schemas.microsoft.com/office/drawing/2014/main" id="{03FDA35E-61DB-4033-AD31-B987A00BF181}"/>
            </a:ext>
          </a:extLst>
        </xdr:cNvPr>
        <xdr:cNvSpPr txBox="1"/>
      </xdr:nvSpPr>
      <xdr:spPr>
        <a:xfrm>
          <a:off x="13131800" y="305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平成３０年度から実施していた職員給与の独自削減が令和３年度で終了したことにより、前年度より２．０ポイント上昇し、り類似団体内平均値より０．１ポイント高くなっている。</a:t>
          </a:r>
        </a:p>
        <a:p>
          <a:r>
            <a:rPr kumimoji="1" lang="ja-JP" altLang="en-US" sz="1300">
              <a:latin typeface="ＭＳ Ｐゴシック" panose="020B0600070205080204" pitchFamily="50" charset="-128"/>
              <a:ea typeface="ＭＳ Ｐゴシック" panose="020B0600070205080204" pitchFamily="50" charset="-128"/>
            </a:rPr>
            <a:t>　今後も継続して事務事業の見直し、適正な人員配置及び指定管理者制度や民間委託等を推進することにより、経常収支比率に占める割合を低くするよう人件費の抑制に引き続き努める。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69850</xdr:rowOff>
    </xdr:from>
    <xdr:to>
      <xdr:col>24</xdr:col>
      <xdr:colOff>25400</xdr:colOff>
      <xdr:row>40</xdr:row>
      <xdr:rowOff>123190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9915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95267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123190</xdr:rowOff>
    </xdr:from>
    <xdr:to>
      <xdr:col>24</xdr:col>
      <xdr:colOff>114300</xdr:colOff>
      <xdr:row>40</xdr:row>
      <xdr:rowOff>123190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8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69850</xdr:rowOff>
    </xdr:from>
    <xdr:to>
      <xdr:col>24</xdr:col>
      <xdr:colOff>114300</xdr:colOff>
      <xdr:row>34</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9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36</xdr:row>
      <xdr:rowOff>27940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239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161307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90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144780</xdr:rowOff>
    </xdr:from>
    <xdr:to>
      <xdr:col>24</xdr:col>
      <xdr:colOff>76200</xdr:colOff>
      <xdr:row>36</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36</xdr:row>
      <xdr:rowOff>62230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2394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696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140970</xdr:rowOff>
    </xdr:from>
    <xdr:to>
      <xdr:col>15</xdr:col>
      <xdr:colOff>149225</xdr:colOff>
      <xdr:row>36</xdr:row>
      <xdr:rowOff>71120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157480</xdr:rowOff>
    </xdr:from>
    <xdr:to>
      <xdr:col>11</xdr:col>
      <xdr:colOff>9525</xdr:colOff>
      <xdr:row>35</xdr:row>
      <xdr:rowOff>168910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582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72390</xdr:rowOff>
    </xdr:from>
    <xdr:to>
      <xdr:col>11</xdr:col>
      <xdr:colOff>60325</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87630</xdr:rowOff>
    </xdr:from>
    <xdr:to>
      <xdr:col>6</xdr:col>
      <xdr:colOff>171450</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148590</xdr:rowOff>
    </xdr:from>
    <xdr:to>
      <xdr:col>24</xdr:col>
      <xdr:colOff>76200</xdr:colOff>
      <xdr:row>36</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120667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xdr:rowOff>
    </xdr:from>
    <xdr:to>
      <xdr:col>15</xdr:col>
      <xdr:colOff>149225</xdr:colOff>
      <xdr:row>36</xdr:row>
      <xdr:rowOff>113030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97807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33037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106680</xdr:rowOff>
    </xdr:from>
    <xdr:to>
      <xdr:col>6</xdr:col>
      <xdr:colOff>171450</xdr:colOff>
      <xdr:row>36</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物件費については、新型コロナウイルス感染症対策の臨時交付金を充当したものが多く、一時的にポイントが低下しており、前年度より０．３ポイント低下している。</a:t>
          </a:r>
        </a:p>
        <a:p>
          <a:r>
            <a:rPr kumimoji="1" lang="ja-JP" altLang="en-US" sz="1300">
              <a:latin typeface="ＭＳ Ｐゴシック" panose="020B0600070205080204" pitchFamily="50" charset="-128"/>
              <a:ea typeface="ＭＳ Ｐゴシック" panose="020B0600070205080204" pitchFamily="50" charset="-128"/>
            </a:rPr>
            <a:t>　類似団体より低い数値となってはいるが、今後も、更なる経費節減や職員のスキルアップを図りながら削減に努める。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31750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606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118127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31750</xdr:rowOff>
    </xdr:from>
    <xdr:to>
      <xdr:col>82</xdr:col>
      <xdr:colOff>196850</xdr:colOff>
      <xdr:row>13</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7273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95902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39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123825</xdr:rowOff>
    </xdr:from>
    <xdr:to>
      <xdr:col>82</xdr:col>
      <xdr:colOff>158750</xdr:colOff>
      <xdr:row>17</xdr:row>
      <xdr:rowOff>53975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17</xdr:row>
      <xdr:rowOff>22225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7559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161925</xdr:rowOff>
    </xdr:from>
    <xdr:to>
      <xdr:col>78</xdr:col>
      <xdr:colOff>120650</xdr:colOff>
      <xdr:row>16</xdr:row>
      <xdr:rowOff>92075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76852</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0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22225</xdr:rowOff>
    </xdr:from>
    <xdr:to>
      <xdr:col>73</xdr:col>
      <xdr:colOff>180975</xdr:colOff>
      <xdr:row>18</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936875"/>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19050</xdr:rowOff>
    </xdr:from>
    <xdr:to>
      <xdr:col>74</xdr:col>
      <xdr:colOff>31750</xdr:colOff>
      <xdr:row>16</xdr:row>
      <xdr:rowOff>120650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130827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31750</xdr:rowOff>
    </xdr:from>
    <xdr:to>
      <xdr:col>69</xdr:col>
      <xdr:colOff>92075</xdr:colOff>
      <xdr:row>18</xdr:row>
      <xdr:rowOff>117475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1178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85725</xdr:rowOff>
    </xdr:from>
    <xdr:to>
      <xdr:col>69</xdr:col>
      <xdr:colOff>142875</xdr:colOff>
      <xdr:row>18</xdr:row>
      <xdr:rowOff>15875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300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26052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769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0</xdr:rowOff>
    </xdr:from>
    <xdr:to>
      <xdr:col>65</xdr:col>
      <xdr:colOff>53975</xdr:colOff>
      <xdr:row>17</xdr:row>
      <xdr:rowOff>101600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91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68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104775</xdr:rowOff>
    </xdr:from>
    <xdr:to>
      <xdr:col>82</xdr:col>
      <xdr:colOff>158750</xdr:colOff>
      <xdr:row>16</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121302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142875</xdr:rowOff>
    </xdr:from>
    <xdr:to>
      <xdr:col>74</xdr:col>
      <xdr:colOff>31750</xdr:colOff>
      <xdr:row>17</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8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57802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972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66675</xdr:rowOff>
    </xdr:from>
    <xdr:to>
      <xdr:col>69</xdr:col>
      <xdr:colOff>142875</xdr:colOff>
      <xdr:row>18</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152400</xdr:rowOff>
    </xdr:from>
    <xdr:to>
      <xdr:col>65</xdr:col>
      <xdr:colOff>53975</xdr:colOff>
      <xdr:row>18</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67327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財政状況は厳しいが、令和３年度は類似団体内平均値より１．１％低い数値となっている。</a:t>
          </a:r>
        </a:p>
        <a:p>
          <a:r>
            <a:rPr kumimoji="1" lang="ja-JP" altLang="en-US" sz="1300">
              <a:latin typeface="ＭＳ Ｐゴシック" panose="020B0600070205080204" pitchFamily="50" charset="-128"/>
              <a:ea typeface="ＭＳ Ｐゴシック" panose="020B0600070205080204" pitchFamily="50" charset="-128"/>
            </a:rPr>
            <a:t>　しかしながら、子育て施策等に対する経費が増加傾向にあるなど、国等の少子高齢化施策にも左右されることから、今後も注視しながら対策を実施し、柔軟な対応に努める。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113393</xdr:rowOff>
    </xdr:from>
    <xdr:to>
      <xdr:col>24</xdr:col>
      <xdr:colOff>25400</xdr:colOff>
      <xdr:row>61</xdr:row>
      <xdr:rowOff>15422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00243"/>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158949</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15422</xdr:rowOff>
    </xdr:from>
    <xdr:to>
      <xdr:col>24</xdr:col>
      <xdr:colOff>114300</xdr:colOff>
      <xdr:row>61</xdr:row>
      <xdr:rowOff>15422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28320</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43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113393</xdr:rowOff>
    </xdr:from>
    <xdr:to>
      <xdr:col>24</xdr:col>
      <xdr:colOff>114300</xdr:colOff>
      <xdr:row>53</xdr:row>
      <xdr:rowOff>113393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0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5485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159855</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89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16328</xdr:rowOff>
    </xdr:from>
    <xdr:to>
      <xdr:col>24</xdr:col>
      <xdr:colOff>76200</xdr:colOff>
      <xdr:row>56</xdr:row>
      <xdr:rowOff>117928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1815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581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5443</xdr:rowOff>
    </xdr:from>
    <xdr:to>
      <xdr:col>20</xdr:col>
      <xdr:colOff>38100</xdr:colOff>
      <xdr:row>56</xdr:row>
      <xdr:rowOff>107043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91820</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69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97065</xdr:rowOff>
    </xdr:from>
    <xdr:to>
      <xdr:col>15</xdr:col>
      <xdr:colOff>98425</xdr:colOff>
      <xdr:row>56</xdr:row>
      <xdr:rowOff>1815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26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122465</xdr:rowOff>
    </xdr:from>
    <xdr:to>
      <xdr:col>15</xdr:col>
      <xdr:colOff>149225</xdr:colOff>
      <xdr:row>56</xdr:row>
      <xdr:rowOff>52615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62792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97065</xdr:rowOff>
    </xdr:from>
    <xdr:to>
      <xdr:col>11</xdr:col>
      <xdr:colOff>9525</xdr:colOff>
      <xdr:row>55</xdr:row>
      <xdr:rowOff>140607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5268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155122</xdr:rowOff>
    </xdr:from>
    <xdr:to>
      <xdr:col>11</xdr:col>
      <xdr:colOff>60325</xdr:colOff>
      <xdr:row>56</xdr:row>
      <xdr:rowOff>85272</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70049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37392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46265</xdr:rowOff>
    </xdr:from>
    <xdr:to>
      <xdr:col>11</xdr:col>
      <xdr:colOff>60325</xdr:colOff>
      <xdr:row>55</xdr:row>
      <xdr:rowOff>147865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158042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その他に係る経常収支比率が１３．２％で、類似団体内平均値の１２．４％を０．８ポイント上回っている。</a:t>
          </a:r>
        </a:p>
        <a:p>
          <a:r>
            <a:rPr kumimoji="1" lang="ja-JP" altLang="en-US" sz="1300">
              <a:latin typeface="ＭＳ Ｐゴシック" panose="020B0600070205080204" pitchFamily="50" charset="-128"/>
              <a:ea typeface="ＭＳ Ｐゴシック" panose="020B0600070205080204" pitchFamily="50" charset="-128"/>
            </a:rPr>
            <a:t>　令和２年度に公営企業の法適化に伴い企業会計への経常的な繰出金がその他から補助費等へ振り替えられたことにより大きく低下しているが、令和２年度以降は同程度で推移している。</a:t>
          </a:r>
        </a:p>
        <a:p>
          <a:r>
            <a:rPr kumimoji="1" lang="ja-JP" altLang="en-US" sz="1300">
              <a:latin typeface="ＭＳ Ｐゴシック" panose="020B0600070205080204" pitchFamily="50" charset="-128"/>
              <a:ea typeface="ＭＳ Ｐゴシック" panose="020B0600070205080204" pitchFamily="50" charset="-128"/>
            </a:rPr>
            <a:t>　今後も、これまで以上に、特別会計の経営適正化及び健全化を図り、普通会計負担額の軽減に努める。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60</xdr:row>
      <xdr:rowOff>149860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28546"/>
          <a:ext cx="0" cy="120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121937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0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149860</xdr:rowOff>
    </xdr:from>
    <xdr:to>
      <xdr:col>82</xdr:col>
      <xdr:colOff>196850</xdr:colOff>
      <xdr:row>60</xdr:row>
      <xdr:rowOff>149860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36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76381</xdr:rowOff>
    </xdr:from>
    <xdr:to>
      <xdr:col>82</xdr:col>
      <xdr:colOff>107950</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84903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29046</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630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12519</xdr:rowOff>
    </xdr:from>
    <xdr:to>
      <xdr:col>82</xdr:col>
      <xdr:colOff>158750</xdr:colOff>
      <xdr:row>57</xdr:row>
      <xdr:rowOff>114119</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78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76381</xdr:rowOff>
    </xdr:from>
    <xdr:to>
      <xdr:col>78</xdr:col>
      <xdr:colOff>69850</xdr:colOff>
      <xdr:row>57</xdr:row>
      <xdr:rowOff>141696</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84903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141696</xdr:rowOff>
    </xdr:from>
    <xdr:to>
      <xdr:col>73</xdr:col>
      <xdr:colOff>180975</xdr:colOff>
      <xdr:row>59</xdr:row>
      <xdr:rowOff>138430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914346"/>
          <a:ext cx="889000" cy="33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143147</xdr:rowOff>
    </xdr:from>
    <xdr:to>
      <xdr:col>74</xdr:col>
      <xdr:colOff>31750</xdr:colOff>
      <xdr:row>58</xdr:row>
      <xdr:rowOff>73297</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915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58074</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0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138430</xdr:rowOff>
    </xdr:from>
    <xdr:to>
      <xdr:col>69</xdr:col>
      <xdr:colOff>92075</xdr:colOff>
      <xdr:row>59</xdr:row>
      <xdr:rowOff>151493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2539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169273</xdr:rowOff>
    </xdr:from>
    <xdr:to>
      <xdr:col>69</xdr:col>
      <xdr:colOff>142875</xdr:colOff>
      <xdr:row>58</xdr:row>
      <xdr:rowOff>99423</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109600</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1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37012</xdr:rowOff>
    </xdr:from>
    <xdr:to>
      <xdr:col>65</xdr:col>
      <xdr:colOff>53975</xdr:colOff>
      <xdr:row>58</xdr:row>
      <xdr:rowOff>138612</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98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148789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74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25581</xdr:rowOff>
    </xdr:from>
    <xdr:to>
      <xdr:col>78</xdr:col>
      <xdr:colOff>120650</xdr:colOff>
      <xdr:row>57</xdr:row>
      <xdr:rowOff>127181</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79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111958</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884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90896</xdr:rowOff>
    </xdr:from>
    <xdr:to>
      <xdr:col>74</xdr:col>
      <xdr:colOff>31750</xdr:colOff>
      <xdr:row>58</xdr:row>
      <xdr:rowOff>21046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8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31223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63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87630</xdr:rowOff>
    </xdr:from>
    <xdr:to>
      <xdr:col>69</xdr:col>
      <xdr:colOff>142875</xdr:colOff>
      <xdr:row>60</xdr:row>
      <xdr:rowOff>17780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2557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前年度より０．９ポイントと低下しており、類似団体内平均値の１５．０ポイントより０．８ポイント上回っている。</a:t>
          </a:r>
        </a:p>
        <a:p>
          <a:r>
            <a:rPr kumimoji="1" lang="ja-JP" altLang="en-US" sz="1300">
              <a:latin typeface="ＭＳ Ｐゴシック" panose="020B0600070205080204" pitchFamily="50" charset="-128"/>
              <a:ea typeface="ＭＳ Ｐゴシック" panose="020B0600070205080204" pitchFamily="50" charset="-128"/>
            </a:rPr>
            <a:t>　令和２年度の上昇は、公営企業の法適化に伴い企業会計への経常的な繰出金がその他から補助費等へ振り替えられたことが、主な要因である。</a:t>
          </a:r>
        </a:p>
        <a:p>
          <a:r>
            <a:rPr kumimoji="1" lang="ja-JP" altLang="en-US" sz="1300">
              <a:latin typeface="ＭＳ Ｐゴシック" panose="020B0600070205080204" pitchFamily="50" charset="-128"/>
              <a:ea typeface="ＭＳ Ｐゴシック" panose="020B0600070205080204" pitchFamily="50" charset="-128"/>
            </a:rPr>
            <a:t>　令和４年度については、学校給食費の無償化などにより上昇していることから、今後も経費の縮減などに努める。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1270</xdr:rowOff>
    </xdr:from>
    <xdr:to>
      <xdr:col>82</xdr:col>
      <xdr:colOff>107950</xdr:colOff>
      <xdr:row>41</xdr:row>
      <xdr:rowOff>130810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65912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102887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1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130810</xdr:rowOff>
    </xdr:from>
    <xdr:to>
      <xdr:col>82</xdr:col>
      <xdr:colOff>196850</xdr:colOff>
      <xdr:row>41</xdr:row>
      <xdr:rowOff>130810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16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87647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0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1270</xdr:rowOff>
    </xdr:from>
    <xdr:to>
      <xdr:col>82</xdr:col>
      <xdr:colOff>196850</xdr:colOff>
      <xdr:row>33</xdr:row>
      <xdr:rowOff>1270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659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62230</xdr:rowOff>
    </xdr:from>
    <xdr:to>
      <xdr:col>82</xdr:col>
      <xdr:colOff>107950</xdr:colOff>
      <xdr:row>37</xdr:row>
      <xdr:rowOff>130810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4058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35577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62230</xdr:rowOff>
    </xdr:from>
    <xdr:to>
      <xdr:col>78</xdr:col>
      <xdr:colOff>69850</xdr:colOff>
      <xdr:row>37</xdr:row>
      <xdr:rowOff>153670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405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37</xdr:row>
      <xdr:rowOff>153670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2077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49530</xdr:rowOff>
    </xdr:from>
    <xdr:to>
      <xdr:col>74</xdr:col>
      <xdr:colOff>31750</xdr:colOff>
      <xdr:row>37</xdr:row>
      <xdr:rowOff>151130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161307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5080</xdr:rowOff>
    </xdr:from>
    <xdr:to>
      <xdr:col>69</xdr:col>
      <xdr:colOff>92075</xdr:colOff>
      <xdr:row>36</xdr:row>
      <xdr:rowOff>35560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177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137160</xdr:rowOff>
    </xdr:from>
    <xdr:to>
      <xdr:col>69</xdr:col>
      <xdr:colOff>142875</xdr:colOff>
      <xdr:row>37</xdr:row>
      <xdr:rowOff>67310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52087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137160</xdr:rowOff>
    </xdr:from>
    <xdr:to>
      <xdr:col>65</xdr:col>
      <xdr:colOff>53975</xdr:colOff>
      <xdr:row>37</xdr:row>
      <xdr:rowOff>67310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52087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80010</xdr:rowOff>
    </xdr:from>
    <xdr:to>
      <xdr:col>82</xdr:col>
      <xdr:colOff>158750</xdr:colOff>
      <xdr:row>38</xdr:row>
      <xdr:rowOff>10160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52087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11430</xdr:rowOff>
    </xdr:from>
    <xdr:to>
      <xdr:col>78</xdr:col>
      <xdr:colOff>120650</xdr:colOff>
      <xdr:row>37</xdr:row>
      <xdr:rowOff>113030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97807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102870</xdr:rowOff>
    </xdr:from>
    <xdr:to>
      <xdr:col>74</xdr:col>
      <xdr:colOff>31750</xdr:colOff>
      <xdr:row>38</xdr:row>
      <xdr:rowOff>33020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17797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125730</xdr:rowOff>
    </xdr:from>
    <xdr:to>
      <xdr:col>65</xdr:col>
      <xdr:colOff>53975</xdr:colOff>
      <xdr:row>36</xdr:row>
      <xdr:rowOff>55880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66057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１５．２％と類似団体内平均値より０．４ポイント低い数値となっているが、対前年度０．４ポイント上昇している。</a:t>
          </a:r>
        </a:p>
        <a:p>
          <a:r>
            <a:rPr kumimoji="1" lang="ja-JP" altLang="en-US" sz="1300">
              <a:latin typeface="ＭＳ Ｐゴシック" panose="020B0600070205080204" pitchFamily="50" charset="-128"/>
              <a:ea typeface="ＭＳ Ｐゴシック" panose="020B0600070205080204" pitchFamily="50" charset="-128"/>
            </a:rPr>
            <a:t>　山辺中学校改築事業等に伴う公債費の償還が大きいところであるが、　平成３０年度以降の地方債の新規発行抑制に努めていたことにより、公債費の割合は横ばいの状況である。</a:t>
          </a:r>
        </a:p>
        <a:p>
          <a:r>
            <a:rPr kumimoji="1" lang="ja-JP" altLang="en-US" sz="1300">
              <a:latin typeface="ＭＳ Ｐゴシック" panose="020B0600070205080204" pitchFamily="50" charset="-128"/>
              <a:ea typeface="ＭＳ Ｐゴシック" panose="020B0600070205080204" pitchFamily="50" charset="-128"/>
            </a:rPr>
            <a:t>　今後も計画的な地方債の新規発行等を行うよう努める。</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138430</xdr:rowOff>
    </xdr:from>
    <xdr:to>
      <xdr:col>24</xdr:col>
      <xdr:colOff>25400</xdr:colOff>
      <xdr:row>80</xdr:row>
      <xdr:rowOff>81280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65428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53357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81280</xdr:rowOff>
    </xdr:from>
    <xdr:to>
      <xdr:col>24</xdr:col>
      <xdr:colOff>114300</xdr:colOff>
      <xdr:row>80</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53357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138430</xdr:rowOff>
    </xdr:from>
    <xdr:to>
      <xdr:col>24</xdr:col>
      <xdr:colOff>114300</xdr:colOff>
      <xdr:row>73</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60706</xdr:rowOff>
    </xdr:from>
    <xdr:to>
      <xdr:col>24</xdr:col>
      <xdr:colOff>25400</xdr:colOff>
      <xdr:row>77</xdr:row>
      <xdr:rowOff>78994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987800" y="132623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60706</xdr:rowOff>
    </xdr:from>
    <xdr:to>
      <xdr:col>19</xdr:col>
      <xdr:colOff>187325</xdr:colOff>
      <xdr:row>77</xdr:row>
      <xdr:rowOff>124713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262356"/>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9906</xdr:rowOff>
    </xdr:from>
    <xdr:to>
      <xdr:col>20</xdr:col>
      <xdr:colOff>38100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121683</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124713</xdr:rowOff>
    </xdr:from>
    <xdr:to>
      <xdr:col>15</xdr:col>
      <xdr:colOff>98425</xdr:colOff>
      <xdr:row>78</xdr:row>
      <xdr:rowOff>44704</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44704</xdr:rowOff>
    </xdr:from>
    <xdr:to>
      <xdr:col>11</xdr:col>
      <xdr:colOff>9525</xdr:colOff>
      <xdr:row>78</xdr:row>
      <xdr:rowOff>81280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4178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158259</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28194</xdr:rowOff>
    </xdr:from>
    <xdr:to>
      <xdr:col>24</xdr:col>
      <xdr:colOff>76200</xdr:colOff>
      <xdr:row>77</xdr:row>
      <xdr:rowOff>129794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44721</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xdr:rowOff>
    </xdr:from>
    <xdr:to>
      <xdr:col>20</xdr:col>
      <xdr:colOff>38100</xdr:colOff>
      <xdr:row>77</xdr:row>
      <xdr:rowOff>111506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96283</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165354</xdr:rowOff>
    </xdr:from>
    <xdr:to>
      <xdr:col>11</xdr:col>
      <xdr:colOff>60325</xdr:colOff>
      <xdr:row>78</xdr:row>
      <xdr:rowOff>95504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80281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７０．５ポイントと前年度より２．９ポイント上昇しているが、類似団体内平均値の７１．９％より１．４ポイント下回っている状況である。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今後もこれまで以上に事務事業の見直しや人件費の抑制に努める。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54610</xdr:rowOff>
    </xdr:from>
    <xdr:to>
      <xdr:col>82</xdr:col>
      <xdr:colOff>107950</xdr:colOff>
      <xdr:row>80</xdr:row>
      <xdr:rowOff>168911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741910"/>
          <a:ext cx="0" cy="1143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140988</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8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168911</xdr:rowOff>
    </xdr:from>
    <xdr:to>
      <xdr:col>82</xdr:col>
      <xdr:colOff>196850</xdr:colOff>
      <xdr:row>80</xdr:row>
      <xdr:rowOff>168911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8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140987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48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54610</xdr:rowOff>
    </xdr:from>
    <xdr:to>
      <xdr:col>82</xdr:col>
      <xdr:colOff>196850</xdr:colOff>
      <xdr:row>74</xdr:row>
      <xdr:rowOff>54610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741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77</xdr:row>
      <xdr:rowOff>88900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180061"/>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63516</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65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91439</xdr:rowOff>
    </xdr:from>
    <xdr:to>
      <xdr:col>82</xdr:col>
      <xdr:colOff>158750</xdr:colOff>
      <xdr:row>78</xdr:row>
      <xdr:rowOff>21589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78</xdr:row>
      <xdr:rowOff>81280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1800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0</xdr:rowOff>
    </xdr:from>
    <xdr:to>
      <xdr:col>78</xdr:col>
      <xdr:colOff>120650</xdr:colOff>
      <xdr:row>77</xdr:row>
      <xdr:rowOff>101600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86377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288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81280</xdr:rowOff>
    </xdr:from>
    <xdr:to>
      <xdr:col>73</xdr:col>
      <xdr:colOff>180975</xdr:colOff>
      <xdr:row>78</xdr:row>
      <xdr:rowOff>149861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4543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114300</xdr:rowOff>
    </xdr:from>
    <xdr:to>
      <xdr:col>74</xdr:col>
      <xdr:colOff>31750</xdr:colOff>
      <xdr:row>78</xdr:row>
      <xdr:rowOff>44450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54627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111761</xdr:rowOff>
    </xdr:from>
    <xdr:to>
      <xdr:col>69</xdr:col>
      <xdr:colOff>92075</xdr:colOff>
      <xdr:row>78</xdr:row>
      <xdr:rowOff>149861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004800" y="13484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133350</xdr:rowOff>
    </xdr:from>
    <xdr:to>
      <xdr:col>65</xdr:col>
      <xdr:colOff>53975</xdr:colOff>
      <xdr:row>78</xdr:row>
      <xdr:rowOff>63500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73677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54627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30480</xdr:rowOff>
    </xdr:from>
    <xdr:to>
      <xdr:col>74</xdr:col>
      <xdr:colOff>31750</xdr:colOff>
      <xdr:row>78</xdr:row>
      <xdr:rowOff>132080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116857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99061</xdr:rowOff>
    </xdr:from>
    <xdr:to>
      <xdr:col>69</xdr:col>
      <xdr:colOff>142875</xdr:colOff>
      <xdr:row>79</xdr:row>
      <xdr:rowOff>29211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13988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60961</xdr:rowOff>
    </xdr:from>
    <xdr:to>
      <xdr:col>65</xdr:col>
      <xdr:colOff>53975</xdr:colOff>
      <xdr:row>78</xdr:row>
      <xdr:rowOff>162561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147338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87195</xdr:rowOff>
    </xdr:from>
    <xdr:to>
      <xdr:col>29</xdr:col>
      <xdr:colOff>127000</xdr:colOff>
      <xdr:row>18</xdr:row>
      <xdr:rowOff>24320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92220"/>
          <a:ext cx="0" cy="9658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18550</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52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24320</xdr:rowOff>
    </xdr:from>
    <xdr:to>
      <xdr:col>30</xdr:col>
      <xdr:colOff>25400</xdr:colOff>
      <xdr:row>18</xdr:row>
      <xdr:rowOff>24320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580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2122</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93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87195</xdr:rowOff>
    </xdr:from>
    <xdr:to>
      <xdr:col>30</xdr:col>
      <xdr:colOff>25400</xdr:colOff>
      <xdr:row>12</xdr:row>
      <xdr:rowOff>87195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922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8373</xdr:rowOff>
    </xdr:from>
    <xdr:to>
      <xdr:col>29</xdr:col>
      <xdr:colOff>127000</xdr:colOff>
      <xdr:row>18</xdr:row>
      <xdr:rowOff>27000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142098"/>
          <a:ext cx="647700" cy="18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85159</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04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68632</xdr:rowOff>
    </xdr:from>
    <xdr:to>
      <xdr:col>29</xdr:col>
      <xdr:colOff>177800</xdr:colOff>
      <xdr:row>16</xdr:row>
      <xdr:rowOff>170232</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21742</xdr:rowOff>
    </xdr:from>
    <xdr:to>
      <xdr:col>26</xdr:col>
      <xdr:colOff>50800</xdr:colOff>
      <xdr:row>18</xdr:row>
      <xdr:rowOff>27000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305300" y="3155467"/>
          <a:ext cx="698500" cy="5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77744</xdr:rowOff>
    </xdr:from>
    <xdr:to>
      <xdr:col>26</xdr:col>
      <xdr:colOff>101600</xdr:colOff>
      <xdr:row>17</xdr:row>
      <xdr:rowOff>7894</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18071</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37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21742</xdr:rowOff>
    </xdr:from>
    <xdr:to>
      <xdr:col>22</xdr:col>
      <xdr:colOff>114300</xdr:colOff>
      <xdr:row>18</xdr:row>
      <xdr:rowOff>31247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155467"/>
          <a:ext cx="698500" cy="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117987</xdr:rowOff>
    </xdr:from>
    <xdr:to>
      <xdr:col>22</xdr:col>
      <xdr:colOff>165100</xdr:colOff>
      <xdr:row>17</xdr:row>
      <xdr:rowOff>48137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58314</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31247</xdr:rowOff>
    </xdr:from>
    <xdr:to>
      <xdr:col>18</xdr:col>
      <xdr:colOff>177800</xdr:colOff>
      <xdr:row>18</xdr:row>
      <xdr:rowOff>41205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164972"/>
          <a:ext cx="698500" cy="9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121054</xdr:rowOff>
    </xdr:from>
    <xdr:to>
      <xdr:col>19</xdr:col>
      <xdr:colOff>38100</xdr:colOff>
      <xdr:row>17</xdr:row>
      <xdr:rowOff>51204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9118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61381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8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134830</xdr:rowOff>
    </xdr:from>
    <xdr:to>
      <xdr:col>15</xdr:col>
      <xdr:colOff>101600</xdr:colOff>
      <xdr:row>17</xdr:row>
      <xdr:rowOff>64980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25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75157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9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129023</xdr:rowOff>
    </xdr:from>
    <xdr:to>
      <xdr:col>29</xdr:col>
      <xdr:colOff>177800</xdr:colOff>
      <xdr:row>18</xdr:row>
      <xdr:rowOff>59173</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91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37600</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9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147650</xdr:rowOff>
    </xdr:from>
    <xdr:to>
      <xdr:col>26</xdr:col>
      <xdr:colOff>101600</xdr:colOff>
      <xdr:row>18</xdr:row>
      <xdr:rowOff>77800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10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62577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9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142392</xdr:rowOff>
    </xdr:from>
    <xdr:to>
      <xdr:col>22</xdr:col>
      <xdr:colOff>165100</xdr:colOff>
      <xdr:row>18</xdr:row>
      <xdr:rowOff>72542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10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57319</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151897</xdr:rowOff>
    </xdr:from>
    <xdr:to>
      <xdr:col>19</xdr:col>
      <xdr:colOff>38100</xdr:colOff>
      <xdr:row>18</xdr:row>
      <xdr:rowOff>82047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11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66824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2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161855</xdr:rowOff>
    </xdr:from>
    <xdr:to>
      <xdr:col>15</xdr:col>
      <xdr:colOff>101600</xdr:colOff>
      <xdr:row>18</xdr:row>
      <xdr:rowOff>92005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2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76782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2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120009</xdr:rowOff>
    </xdr:from>
    <xdr:to>
      <xdr:col>29</xdr:col>
      <xdr:colOff>127000</xdr:colOff>
      <xdr:row>37</xdr:row>
      <xdr:rowOff>179921</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44559"/>
          <a:ext cx="0" cy="12600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151998</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27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179921</xdr:rowOff>
    </xdr:from>
    <xdr:to>
      <xdr:col>30</xdr:col>
      <xdr:colOff>25400</xdr:colOff>
      <xdr:row>37</xdr:row>
      <xdr:rowOff>179921</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304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34936</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88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120009</xdr:rowOff>
    </xdr:from>
    <xdr:to>
      <xdr:col>30</xdr:col>
      <xdr:colOff>25400</xdr:colOff>
      <xdr:row>33</xdr:row>
      <xdr:rowOff>120009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44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37408</xdr:rowOff>
    </xdr:from>
    <xdr:to>
      <xdr:col>29</xdr:col>
      <xdr:colOff>127000</xdr:colOff>
      <xdr:row>35</xdr:row>
      <xdr:rowOff>105569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47758"/>
          <a:ext cx="6477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22185</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32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7277</xdr:rowOff>
    </xdr:from>
    <xdr:to>
      <xdr:col>29</xdr:col>
      <xdr:colOff>177800</xdr:colOff>
      <xdr:row>35</xdr:row>
      <xdr:rowOff>108877</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61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88195</xdr:rowOff>
    </xdr:from>
    <xdr:to>
      <xdr:col>26</xdr:col>
      <xdr:colOff>50800</xdr:colOff>
      <xdr:row>35</xdr:row>
      <xdr:rowOff>105569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698545"/>
          <a:ext cx="698500" cy="1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33699</xdr:rowOff>
    </xdr:from>
    <xdr:to>
      <xdr:col>26</xdr:col>
      <xdr:colOff>101600</xdr:colOff>
      <xdr:row>35</xdr:row>
      <xdr:rowOff>135299</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644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145476</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412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72631</xdr:rowOff>
    </xdr:from>
    <xdr:to>
      <xdr:col>22</xdr:col>
      <xdr:colOff>114300</xdr:colOff>
      <xdr:row>35</xdr:row>
      <xdr:rowOff>88195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6682981"/>
          <a:ext cx="698500" cy="15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33147</xdr:rowOff>
    </xdr:from>
    <xdr:to>
      <xdr:col>22</xdr:col>
      <xdr:colOff>165100</xdr:colOff>
      <xdr:row>35</xdr:row>
      <xdr:rowOff>134747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64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144924</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41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69793</xdr:rowOff>
    </xdr:from>
    <xdr:to>
      <xdr:col>18</xdr:col>
      <xdr:colOff>177800</xdr:colOff>
      <xdr:row>35</xdr:row>
      <xdr:rowOff>72631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680143"/>
          <a:ext cx="698500" cy="2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337204</xdr:rowOff>
    </xdr:from>
    <xdr:to>
      <xdr:col>19</xdr:col>
      <xdr:colOff>38100</xdr:colOff>
      <xdr:row>35</xdr:row>
      <xdr:rowOff>95904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604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106081</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373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12859</xdr:rowOff>
    </xdr:from>
    <xdr:to>
      <xdr:col>15</xdr:col>
      <xdr:colOff>101600</xdr:colOff>
      <xdr:row>35</xdr:row>
      <xdr:rowOff>114459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623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124636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39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329508</xdr:rowOff>
    </xdr:from>
    <xdr:to>
      <xdr:col>29</xdr:col>
      <xdr:colOff>177800</xdr:colOff>
      <xdr:row>35</xdr:row>
      <xdr:rowOff>88208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596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174585</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4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54769</xdr:rowOff>
    </xdr:from>
    <xdr:to>
      <xdr:col>26</xdr:col>
      <xdr:colOff>101600</xdr:colOff>
      <xdr:row>35</xdr:row>
      <xdr:rowOff>156369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665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141146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51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37395</xdr:rowOff>
    </xdr:from>
    <xdr:to>
      <xdr:col>22</xdr:col>
      <xdr:colOff>165100</xdr:colOff>
      <xdr:row>35</xdr:row>
      <xdr:rowOff>138995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647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123772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3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21831</xdr:rowOff>
    </xdr:from>
    <xdr:to>
      <xdr:col>19</xdr:col>
      <xdr:colOff>38100</xdr:colOff>
      <xdr:row>35</xdr:row>
      <xdr:rowOff>123431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632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108208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18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18993</xdr:rowOff>
    </xdr:from>
    <xdr:to>
      <xdr:col>15</xdr:col>
      <xdr:colOff>101600</xdr:colOff>
      <xdr:row>35</xdr:row>
      <xdr:rowOff>120593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629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105370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71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22634</xdr:rowOff>
    </xdr:from>
    <xdr:to>
      <xdr:col>24</xdr:col>
      <xdr:colOff>62865</xdr:colOff>
      <xdr:row>37</xdr:row>
      <xdr:rowOff>48443</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337584"/>
          <a:ext cx="1270" cy="105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52270</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48443</xdr:rowOff>
    </xdr:from>
    <xdr:to>
      <xdr:col>24</xdr:col>
      <xdr:colOff>152400</xdr:colOff>
      <xdr:row>37</xdr:row>
      <xdr:rowOff>48443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92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140761</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11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22634</xdr:rowOff>
    </xdr:from>
    <xdr:to>
      <xdr:col>24</xdr:col>
      <xdr:colOff>152400</xdr:colOff>
      <xdr:row>31</xdr:row>
      <xdr:rowOff>22634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33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142599</xdr:rowOff>
    </xdr:from>
    <xdr:to>
      <xdr:col>24</xdr:col>
      <xdr:colOff>63500</xdr:colOff>
      <xdr:row>36</xdr:row>
      <xdr:rowOff>164526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314799"/>
          <a:ext cx="8382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128890</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58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106013</xdr:rowOff>
    </xdr:from>
    <xdr:to>
      <xdr:col>24</xdr:col>
      <xdr:colOff>114300</xdr:colOff>
      <xdr:row>36</xdr:row>
      <xdr:rowOff>36163</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154765</xdr:rowOff>
    </xdr:from>
    <xdr:to>
      <xdr:col>19</xdr:col>
      <xdr:colOff>177800</xdr:colOff>
      <xdr:row>36</xdr:row>
      <xdr:rowOff>164526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326965"/>
          <a:ext cx="8890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114380</xdr:rowOff>
    </xdr:from>
    <xdr:to>
      <xdr:col>20</xdr:col>
      <xdr:colOff>38100</xdr:colOff>
      <xdr:row>36</xdr:row>
      <xdr:rowOff>44530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61057</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154765</xdr:rowOff>
    </xdr:from>
    <xdr:to>
      <xdr:col>15</xdr:col>
      <xdr:colOff>50800</xdr:colOff>
      <xdr:row>37</xdr:row>
      <xdr:rowOff>11291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26965"/>
          <a:ext cx="889000" cy="2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150622</xdr:rowOff>
    </xdr:from>
    <xdr:to>
      <xdr:col>15</xdr:col>
      <xdr:colOff>101600</xdr:colOff>
      <xdr:row>36</xdr:row>
      <xdr:rowOff>80772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97299</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41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11291</xdr:rowOff>
    </xdr:from>
    <xdr:to>
      <xdr:col>10</xdr:col>
      <xdr:colOff>114300</xdr:colOff>
      <xdr:row>37</xdr:row>
      <xdr:rowOff>19424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54941"/>
          <a:ext cx="889000" cy="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24613</xdr:rowOff>
    </xdr:from>
    <xdr:to>
      <xdr:col>10</xdr:col>
      <xdr:colOff>165100</xdr:colOff>
      <xdr:row>36</xdr:row>
      <xdr:rowOff>126213</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142740</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52111" y="597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31151</xdr:rowOff>
    </xdr:from>
    <xdr:to>
      <xdr:col>6</xdr:col>
      <xdr:colOff>38100</xdr:colOff>
      <xdr:row>36</xdr:row>
      <xdr:rowOff>132751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20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149278</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7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91799</xdr:rowOff>
    </xdr:from>
    <xdr:to>
      <xdr:col>24</xdr:col>
      <xdr:colOff>114300</xdr:colOff>
      <xdr:row>37</xdr:row>
      <xdr:rowOff>21949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6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6726</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7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113726</xdr:rowOff>
    </xdr:from>
    <xdr:to>
      <xdr:col>20</xdr:col>
      <xdr:colOff>38100</xdr:colOff>
      <xdr:row>37</xdr:row>
      <xdr:rowOff>43876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35003</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7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103965</xdr:rowOff>
    </xdr:from>
    <xdr:to>
      <xdr:col>15</xdr:col>
      <xdr:colOff>101600</xdr:colOff>
      <xdr:row>37</xdr:row>
      <xdr:rowOff>34115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25242</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131941</xdr:rowOff>
    </xdr:from>
    <xdr:to>
      <xdr:col>10</xdr:col>
      <xdr:colOff>165100</xdr:colOff>
      <xdr:row>37</xdr:row>
      <xdr:rowOff>62091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30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53218</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9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140074</xdr:rowOff>
    </xdr:from>
    <xdr:to>
      <xdr:col>6</xdr:col>
      <xdr:colOff>38100</xdr:colOff>
      <xdr:row>37</xdr:row>
      <xdr:rowOff>70224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3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61351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4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79852</xdr:rowOff>
    </xdr:from>
    <xdr:to>
      <xdr:col>24</xdr:col>
      <xdr:colOff>62865</xdr:colOff>
      <xdr:row>57</xdr:row>
      <xdr:rowOff>56403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823802"/>
          <a:ext cx="1270" cy="1005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60230</xdr:rowOff>
    </xdr:from>
    <xdr:ext cx="534377"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983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56403</xdr:rowOff>
    </xdr:from>
    <xdr:to>
      <xdr:col>24</xdr:col>
      <xdr:colOff>152400</xdr:colOff>
      <xdr:row>57</xdr:row>
      <xdr:rowOff>56403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9829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26529</xdr:rowOff>
    </xdr:from>
    <xdr:ext cx="599010"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599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79852</xdr:rowOff>
    </xdr:from>
    <xdr:to>
      <xdr:col>24</xdr:col>
      <xdr:colOff>152400</xdr:colOff>
      <xdr:row>51</xdr:row>
      <xdr:rowOff>79852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82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131603</xdr:rowOff>
    </xdr:from>
    <xdr:to>
      <xdr:col>24</xdr:col>
      <xdr:colOff>63500</xdr:colOff>
      <xdr:row>56</xdr:row>
      <xdr:rowOff>146375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3797300" y="9732803"/>
          <a:ext cx="838200" cy="1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148115</xdr:rowOff>
    </xdr:from>
    <xdr:ext cx="599010"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4064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125238</xdr:rowOff>
    </xdr:from>
    <xdr:to>
      <xdr:col>24</xdr:col>
      <xdr:colOff>114300</xdr:colOff>
      <xdr:row>56</xdr:row>
      <xdr:rowOff>55388</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5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146375</xdr:rowOff>
    </xdr:from>
    <xdr:to>
      <xdr:col>19</xdr:col>
      <xdr:colOff>177800</xdr:colOff>
      <xdr:row>57</xdr:row>
      <xdr:rowOff>14487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2908300" y="9747575"/>
          <a:ext cx="889000" cy="3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164429</xdr:rowOff>
    </xdr:from>
    <xdr:to>
      <xdr:col>20</xdr:col>
      <xdr:colOff>38100</xdr:colOff>
      <xdr:row>56</xdr:row>
      <xdr:rowOff>94579</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59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111106</xdr:rowOff>
    </xdr:from>
    <xdr:ext cx="534377"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530111" y="93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14487</xdr:rowOff>
    </xdr:from>
    <xdr:to>
      <xdr:col>15</xdr:col>
      <xdr:colOff>50800</xdr:colOff>
      <xdr:row>57</xdr:row>
      <xdr:rowOff>26488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019300" y="9787137"/>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18455</xdr:rowOff>
    </xdr:from>
    <xdr:to>
      <xdr:col>15</xdr:col>
      <xdr:colOff>101600</xdr:colOff>
      <xdr:row>56</xdr:row>
      <xdr:rowOff>120055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136582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26488</xdr:rowOff>
    </xdr:from>
    <xdr:to>
      <xdr:col>10</xdr:col>
      <xdr:colOff>114300</xdr:colOff>
      <xdr:row>57</xdr:row>
      <xdr:rowOff>30196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799138"/>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156049</xdr:rowOff>
    </xdr:from>
    <xdr:to>
      <xdr:col>10</xdr:col>
      <xdr:colOff>165100</xdr:colOff>
      <xdr:row>56</xdr:row>
      <xdr:rowOff>86199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102726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39898</xdr:rowOff>
    </xdr:from>
    <xdr:to>
      <xdr:col>6</xdr:col>
      <xdr:colOff>38100</xdr:colOff>
      <xdr:row>56</xdr:row>
      <xdr:rowOff>141498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158025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80803</xdr:rowOff>
    </xdr:from>
    <xdr:to>
      <xdr:col>24</xdr:col>
      <xdr:colOff>114300</xdr:colOff>
      <xdr:row>57</xdr:row>
      <xdr:rowOff>10953</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68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167180</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59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95575</xdr:rowOff>
    </xdr:from>
    <xdr:to>
      <xdr:col>20</xdr:col>
      <xdr:colOff>38100</xdr:colOff>
      <xdr:row>57</xdr:row>
      <xdr:rowOff>25725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6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16852</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30111" y="97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135137</xdr:rowOff>
    </xdr:from>
    <xdr:to>
      <xdr:col>15</xdr:col>
      <xdr:colOff>101600</xdr:colOff>
      <xdr:row>57</xdr:row>
      <xdr:rowOff>65287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973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56414</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982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147138</xdr:rowOff>
    </xdr:from>
    <xdr:to>
      <xdr:col>10</xdr:col>
      <xdr:colOff>165100</xdr:colOff>
      <xdr:row>57</xdr:row>
      <xdr:rowOff>77288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7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68415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52111" y="984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150846</xdr:rowOff>
    </xdr:from>
    <xdr:to>
      <xdr:col>6</xdr:col>
      <xdr:colOff>38100</xdr:colOff>
      <xdr:row>57</xdr:row>
      <xdr:rowOff>80996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7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72123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63111" y="98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91275</xdr:rowOff>
    </xdr:from>
    <xdr:to>
      <xdr:col>24</xdr:col>
      <xdr:colOff>62865</xdr:colOff>
      <xdr:row>79</xdr:row>
      <xdr:rowOff>21628</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264225"/>
          <a:ext cx="1270" cy="1301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25455</xdr:rowOff>
    </xdr:from>
    <xdr:ext cx="378565" cy="259045"/>
    <xdr:sp macro=""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570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21628</xdr:rowOff>
    </xdr:from>
    <xdr:to>
      <xdr:col>24</xdr:col>
      <xdr:colOff>152400</xdr:colOff>
      <xdr:row>79</xdr:row>
      <xdr:rowOff>21628</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56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37952</xdr:rowOff>
    </xdr:from>
    <xdr:ext cx="534377" cy="259045"/>
    <xdr:sp macro=""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203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91275</xdr:rowOff>
    </xdr:from>
    <xdr:to>
      <xdr:col>24</xdr:col>
      <xdr:colOff>152400</xdr:colOff>
      <xdr:row>71</xdr:row>
      <xdr:rowOff>91275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26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18999</xdr:rowOff>
    </xdr:from>
    <xdr:to>
      <xdr:col>24</xdr:col>
      <xdr:colOff>63500</xdr:colOff>
      <xdr:row>77</xdr:row>
      <xdr:rowOff>51651</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3797300" y="13049199"/>
          <a:ext cx="838200" cy="20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47592</xdr:rowOff>
    </xdr:from>
    <xdr:ext cx="469744" cy="259045"/>
    <xdr:sp macro=""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249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69165</xdr:rowOff>
    </xdr:from>
    <xdr:to>
      <xdr:col>24</xdr:col>
      <xdr:colOff>114300</xdr:colOff>
      <xdr:row>77</xdr:row>
      <xdr:rowOff>170765</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27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18999</xdr:rowOff>
    </xdr:from>
    <xdr:to>
      <xdr:col>19</xdr:col>
      <xdr:colOff>177800</xdr:colOff>
      <xdr:row>77</xdr:row>
      <xdr:rowOff>17704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2908300" y="13049199"/>
          <a:ext cx="889000" cy="17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75642</xdr:rowOff>
    </xdr:from>
    <xdr:to>
      <xdr:col>20</xdr:col>
      <xdr:colOff>38100</xdr:colOff>
      <xdr:row>78</xdr:row>
      <xdr:rowOff>5792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27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168369</xdr:rowOff>
    </xdr:from>
    <xdr:ext cx="469744" cy="259045"/>
    <xdr:sp macro=""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62428" y="1337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17704</xdr:rowOff>
    </xdr:from>
    <xdr:to>
      <xdr:col>15</xdr:col>
      <xdr:colOff>50800</xdr:colOff>
      <xdr:row>78</xdr:row>
      <xdr:rowOff>11570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219354"/>
          <a:ext cx="889000" cy="1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135534</xdr:rowOff>
    </xdr:from>
    <xdr:to>
      <xdr:col>15</xdr:col>
      <xdr:colOff>101600</xdr:colOff>
      <xdr:row>77</xdr:row>
      <xdr:rowOff>65684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82211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294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168884</xdr:rowOff>
    </xdr:from>
    <xdr:to>
      <xdr:col>10</xdr:col>
      <xdr:colOff>114300</xdr:colOff>
      <xdr:row>78</xdr:row>
      <xdr:rowOff>11570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1130300" y="13370534"/>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102730</xdr:rowOff>
    </xdr:from>
    <xdr:to>
      <xdr:col>10</xdr:col>
      <xdr:colOff>165100</xdr:colOff>
      <xdr:row>78</xdr:row>
      <xdr:rowOff>32880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49407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0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79108</xdr:rowOff>
    </xdr:from>
    <xdr:to>
      <xdr:col>6</xdr:col>
      <xdr:colOff>38100</xdr:colOff>
      <xdr:row>78</xdr:row>
      <xdr:rowOff>9258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25785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05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851</xdr:rowOff>
    </xdr:from>
    <xdr:to>
      <xdr:col>24</xdr:col>
      <xdr:colOff>114300</xdr:colOff>
      <xdr:row>77</xdr:row>
      <xdr:rowOff>102451</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4584700" y="1320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23728</xdr:rowOff>
    </xdr:from>
    <xdr:ext cx="469744" cy="259045"/>
    <xdr:sp macro=""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05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139649</xdr:rowOff>
    </xdr:from>
    <xdr:to>
      <xdr:col>20</xdr:col>
      <xdr:colOff>38100</xdr:colOff>
      <xdr:row>76</xdr:row>
      <xdr:rowOff>69799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3746500" y="1299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86326</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30111" y="1277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138354</xdr:rowOff>
    </xdr:from>
    <xdr:to>
      <xdr:col>15</xdr:col>
      <xdr:colOff>101600</xdr:colOff>
      <xdr:row>77</xdr:row>
      <xdr:rowOff>68504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2857500" y="131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59631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26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132220</xdr:rowOff>
    </xdr:from>
    <xdr:to>
      <xdr:col>10</xdr:col>
      <xdr:colOff>165100</xdr:colOff>
      <xdr:row>78</xdr:row>
      <xdr:rowOff>62370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968500" y="133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53497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84428" y="134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118084</xdr:rowOff>
    </xdr:from>
    <xdr:to>
      <xdr:col>6</xdr:col>
      <xdr:colOff>38100</xdr:colOff>
      <xdr:row>78</xdr:row>
      <xdr:rowOff>48234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079500" y="1331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39361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4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146786</xdr:rowOff>
    </xdr:from>
    <xdr:to>
      <xdr:col>24</xdr:col>
      <xdr:colOff>62865</xdr:colOff>
      <xdr:row>98</xdr:row>
      <xdr:rowOff>115174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77286"/>
          <a:ext cx="1270" cy="133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119001</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2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115174</xdr:rowOff>
    </xdr:from>
    <xdr:to>
      <xdr:col>24</xdr:col>
      <xdr:colOff>152400</xdr:colOff>
      <xdr:row>98</xdr:row>
      <xdr:rowOff>115174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17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93463</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5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146786</xdr:rowOff>
    </xdr:from>
    <xdr:to>
      <xdr:col>24</xdr:col>
      <xdr:colOff>152400</xdr:colOff>
      <xdr:row>90</xdr:row>
      <xdr:rowOff>146786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7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16506</xdr:rowOff>
    </xdr:from>
    <xdr:to>
      <xdr:col>24</xdr:col>
      <xdr:colOff>63500</xdr:colOff>
      <xdr:row>98</xdr:row>
      <xdr:rowOff>2279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3797300" y="16647156"/>
          <a:ext cx="838200" cy="15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131111</xdr:rowOff>
    </xdr:from>
    <xdr:ext cx="534377"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247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108234</xdr:rowOff>
    </xdr:from>
    <xdr:to>
      <xdr:col>24</xdr:col>
      <xdr:colOff>114300</xdr:colOff>
      <xdr:row>96</xdr:row>
      <xdr:rowOff>38384</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16506</xdr:rowOff>
    </xdr:from>
    <xdr:to>
      <xdr:col>19</xdr:col>
      <xdr:colOff>177800</xdr:colOff>
      <xdr:row>98</xdr:row>
      <xdr:rowOff>69106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47156"/>
          <a:ext cx="889000" cy="22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166864</xdr:rowOff>
    </xdr:from>
    <xdr:to>
      <xdr:col>20</xdr:col>
      <xdr:colOff>38100</xdr:colOff>
      <xdr:row>95</xdr:row>
      <xdr:rowOff>97014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113541</xdr:rowOff>
    </xdr:from>
    <xdr:ext cx="534377"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530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69106</xdr:rowOff>
    </xdr:from>
    <xdr:to>
      <xdr:col>15</xdr:col>
      <xdr:colOff>50800</xdr:colOff>
      <xdr:row>98</xdr:row>
      <xdr:rowOff>100685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019300" y="16871206"/>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11111</xdr:rowOff>
    </xdr:from>
    <xdr:to>
      <xdr:col>15</xdr:col>
      <xdr:colOff>101600</xdr:colOff>
      <xdr:row>97</xdr:row>
      <xdr:rowOff>112711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129238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100685</xdr:rowOff>
    </xdr:from>
    <xdr:to>
      <xdr:col>10</xdr:col>
      <xdr:colOff>114300</xdr:colOff>
      <xdr:row>98</xdr:row>
      <xdr:rowOff>101437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902785"/>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39164</xdr:rowOff>
    </xdr:from>
    <xdr:to>
      <xdr:col>10</xdr:col>
      <xdr:colOff>165100</xdr:colOff>
      <xdr:row>97</xdr:row>
      <xdr:rowOff>140764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157291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52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50256</xdr:rowOff>
    </xdr:from>
    <xdr:to>
      <xdr:col>6</xdr:col>
      <xdr:colOff>38100</xdr:colOff>
      <xdr:row>97</xdr:row>
      <xdr:rowOff>151856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68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168383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45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122929</xdr:rowOff>
    </xdr:from>
    <xdr:to>
      <xdr:col>24</xdr:col>
      <xdr:colOff>114300</xdr:colOff>
      <xdr:row>98</xdr:row>
      <xdr:rowOff>53079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75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37856</xdr:rowOff>
    </xdr:from>
    <xdr:ext cx="534377"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66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137156</xdr:rowOff>
    </xdr:from>
    <xdr:to>
      <xdr:col>20</xdr:col>
      <xdr:colOff>38100</xdr:colOff>
      <xdr:row>97</xdr:row>
      <xdr:rowOff>67306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58433</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6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18306</xdr:rowOff>
    </xdr:from>
    <xdr:to>
      <xdr:col>15</xdr:col>
      <xdr:colOff>101600</xdr:colOff>
      <xdr:row>98</xdr:row>
      <xdr:rowOff>119906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8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111033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91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49885</xdr:rowOff>
    </xdr:from>
    <xdr:to>
      <xdr:col>10</xdr:col>
      <xdr:colOff>165100</xdr:colOff>
      <xdr:row>98</xdr:row>
      <xdr:rowOff>151485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8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142612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9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50637</xdr:rowOff>
    </xdr:from>
    <xdr:to>
      <xdr:col>6</xdr:col>
      <xdr:colOff>38100</xdr:colOff>
      <xdr:row>98</xdr:row>
      <xdr:rowOff>152237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8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143364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94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62799</xdr:rowOff>
    </xdr:from>
    <xdr:to>
      <xdr:col>54</xdr:col>
      <xdr:colOff>189865</xdr:colOff>
      <xdr:row>37</xdr:row>
      <xdr:rowOff>102123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377749"/>
          <a:ext cx="1270" cy="106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105950</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44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102123</xdr:rowOff>
    </xdr:from>
    <xdr:to>
      <xdr:col>55</xdr:col>
      <xdr:colOff>88900</xdr:colOff>
      <xdr:row>37</xdr:row>
      <xdr:rowOff>102123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44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9476</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15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62799</xdr:rowOff>
    </xdr:from>
    <xdr:to>
      <xdr:col>55</xdr:col>
      <xdr:colOff>88900</xdr:colOff>
      <xdr:row>31</xdr:row>
      <xdr:rowOff>62799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37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23887</xdr:rowOff>
    </xdr:from>
    <xdr:to>
      <xdr:col>55</xdr:col>
      <xdr:colOff>0</xdr:colOff>
      <xdr:row>36</xdr:row>
      <xdr:rowOff>118591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196087"/>
          <a:ext cx="8382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106926</xdr:rowOff>
    </xdr:from>
    <xdr:ext cx="599010"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59362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84049</xdr:rowOff>
    </xdr:from>
    <xdr:to>
      <xdr:col>55</xdr:col>
      <xdr:colOff>50800</xdr:colOff>
      <xdr:row>36</xdr:row>
      <xdr:rowOff>14199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08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159419</xdr:rowOff>
    </xdr:from>
    <xdr:to>
      <xdr:col>50</xdr:col>
      <xdr:colOff>114300</xdr:colOff>
      <xdr:row>36</xdr:row>
      <xdr:rowOff>118591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5817269"/>
          <a:ext cx="889000" cy="47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115797</xdr:rowOff>
    </xdr:from>
    <xdr:to>
      <xdr:col>50</xdr:col>
      <xdr:colOff>165100</xdr:colOff>
      <xdr:row>36</xdr:row>
      <xdr:rowOff>45947</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11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62474</xdr:rowOff>
    </xdr:from>
    <xdr:ext cx="599010"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39795" y="589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159419</xdr:rowOff>
    </xdr:from>
    <xdr:to>
      <xdr:col>45</xdr:col>
      <xdr:colOff>177800</xdr:colOff>
      <xdr:row>37</xdr:row>
      <xdr:rowOff>17646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61300" y="5817269"/>
          <a:ext cx="889000" cy="54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124155</xdr:rowOff>
    </xdr:from>
    <xdr:to>
      <xdr:col>46</xdr:col>
      <xdr:colOff>38100</xdr:colOff>
      <xdr:row>33</xdr:row>
      <xdr:rowOff>54305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70832</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50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17646</xdr:rowOff>
    </xdr:from>
    <xdr:to>
      <xdr:col>41</xdr:col>
      <xdr:colOff>50800</xdr:colOff>
      <xdr:row>37</xdr:row>
      <xdr:rowOff>93070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6972300" y="6361296"/>
          <a:ext cx="889000" cy="7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3376</xdr:rowOff>
    </xdr:from>
    <xdr:to>
      <xdr:col>41</xdr:col>
      <xdr:colOff>101600</xdr:colOff>
      <xdr:row>36</xdr:row>
      <xdr:rowOff>104976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121503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25153</xdr:rowOff>
    </xdr:from>
    <xdr:to>
      <xdr:col>36</xdr:col>
      <xdr:colOff>165100</xdr:colOff>
      <xdr:row>36</xdr:row>
      <xdr:rowOff>126753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143280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705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144537</xdr:rowOff>
    </xdr:from>
    <xdr:to>
      <xdr:col>55</xdr:col>
      <xdr:colOff>50800</xdr:colOff>
      <xdr:row>36</xdr:row>
      <xdr:rowOff>74687</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14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122964</xdr:rowOff>
    </xdr:from>
    <xdr:ext cx="599010"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612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67791</xdr:rowOff>
    </xdr:from>
    <xdr:to>
      <xdr:col>50</xdr:col>
      <xdr:colOff>165100</xdr:colOff>
      <xdr:row>36</xdr:row>
      <xdr:rowOff>169391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2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160518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633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108619</xdr:rowOff>
    </xdr:from>
    <xdr:to>
      <xdr:col>46</xdr:col>
      <xdr:colOff>38100</xdr:colOff>
      <xdr:row>34</xdr:row>
      <xdr:rowOff>38769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576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29896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585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138296</xdr:rowOff>
    </xdr:from>
    <xdr:to>
      <xdr:col>41</xdr:col>
      <xdr:colOff>101600</xdr:colOff>
      <xdr:row>37</xdr:row>
      <xdr:rowOff>68446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3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59573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42270</xdr:rowOff>
    </xdr:from>
    <xdr:to>
      <xdr:col>36</xdr:col>
      <xdr:colOff>165100</xdr:colOff>
      <xdr:row>37</xdr:row>
      <xdr:rowOff>143870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63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134997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05111" y="647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普通建設事業費グラフ枠">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154765</xdr:rowOff>
    </xdr:from>
    <xdr:to>
      <xdr:col>54</xdr:col>
      <xdr:colOff>189865</xdr:colOff>
      <xdr:row>58</xdr:row>
      <xdr:rowOff>74572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flipV="1">
          <a:off x="10475595" y="8727265"/>
          <a:ext cx="1270" cy="129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78399</xdr:rowOff>
    </xdr:from>
    <xdr:ext cx="534377" cy="259045"/>
    <xdr:sp macro="" textlink="">
      <xdr:nvSpPr>
        <xdr:cNvPr id="336" name="普通建設事業費最小値テキスト">
          <a:extLst>
            <a:ext uri="{FF2B5EF4-FFF2-40B4-BE49-F238E27FC236}">
              <a16:creationId xmlns:a16="http://schemas.microsoft.com/office/drawing/2014/main" id="{00000000-0008-0000-0600-000050010000}"/>
            </a:ext>
          </a:extLst>
        </xdr:cNvPr>
        <xdr:cNvSpPr txBox="1"/>
      </xdr:nvSpPr>
      <xdr:spPr>
        <a:xfrm>
          <a:off x="10528300" y="1002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74572</xdr:rowOff>
    </xdr:from>
    <xdr:to>
      <xdr:col>55</xdr:col>
      <xdr:colOff>88900</xdr:colOff>
      <xdr:row>58</xdr:row>
      <xdr:rowOff>74572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10388600" y="1001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101442</xdr:rowOff>
    </xdr:from>
    <xdr:ext cx="599010" cy="259045"/>
    <xdr:sp macro="" textlink="">
      <xdr:nvSpPr>
        <xdr:cNvPr id="338" name="普通建設事業費最大値テキスト">
          <a:extLst>
            <a:ext uri="{FF2B5EF4-FFF2-40B4-BE49-F238E27FC236}">
              <a16:creationId xmlns:a16="http://schemas.microsoft.com/office/drawing/2014/main" id="{00000000-0008-0000-0600-000052010000}"/>
            </a:ext>
          </a:extLst>
        </xdr:cNvPr>
        <xdr:cNvSpPr txBox="1"/>
      </xdr:nvSpPr>
      <xdr:spPr>
        <a:xfrm>
          <a:off x="10528300" y="850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154765</xdr:rowOff>
    </xdr:from>
    <xdr:to>
      <xdr:col>55</xdr:col>
      <xdr:colOff>88900</xdr:colOff>
      <xdr:row>50</xdr:row>
      <xdr:rowOff>154765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872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68258</xdr:rowOff>
    </xdr:from>
    <xdr:to>
      <xdr:col>55</xdr:col>
      <xdr:colOff>0</xdr:colOff>
      <xdr:row>58</xdr:row>
      <xdr:rowOff>74572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9639300" y="10012358"/>
          <a:ext cx="8382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37080</xdr:rowOff>
    </xdr:from>
    <xdr:ext cx="534377" cy="259045"/>
    <xdr:sp macro="" textlink="">
      <xdr:nvSpPr>
        <xdr:cNvPr id="341" name="普通建設事業費平均値テキスト">
          <a:extLst>
            <a:ext uri="{FF2B5EF4-FFF2-40B4-BE49-F238E27FC236}">
              <a16:creationId xmlns:a16="http://schemas.microsoft.com/office/drawing/2014/main" id="{00000000-0008-0000-0600-000055010000}"/>
            </a:ext>
          </a:extLst>
        </xdr:cNvPr>
        <xdr:cNvSpPr txBox="1"/>
      </xdr:nvSpPr>
      <xdr:spPr>
        <a:xfrm>
          <a:off x="10528300" y="9466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14203</xdr:rowOff>
    </xdr:from>
    <xdr:to>
      <xdr:col>55</xdr:col>
      <xdr:colOff>50800</xdr:colOff>
      <xdr:row>56</xdr:row>
      <xdr:rowOff>115803</xdr:rowOff>
    </xdr:to>
    <xdr:sp macro="" textlink="">
      <xdr:nvSpPr>
        <xdr:cNvPr id="342" name="フローチャート: 判断 341">
          <a:extLst>
            <a:ext uri="{FF2B5EF4-FFF2-40B4-BE49-F238E27FC236}">
              <a16:creationId xmlns:a16="http://schemas.microsoft.com/office/drawing/2014/main" id="{00000000-0008-0000-0600-000056010000}"/>
            </a:ext>
          </a:extLst>
        </xdr:cNvPr>
        <xdr:cNvSpPr/>
      </xdr:nvSpPr>
      <xdr:spPr>
        <a:xfrm>
          <a:off x="10426700" y="961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68258</xdr:rowOff>
    </xdr:from>
    <xdr:to>
      <xdr:col>50</xdr:col>
      <xdr:colOff>114300</xdr:colOff>
      <xdr:row>58</xdr:row>
      <xdr:rowOff>92453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8750300" y="10012358"/>
          <a:ext cx="889000" cy="2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156301</xdr:rowOff>
    </xdr:from>
    <xdr:to>
      <xdr:col>50</xdr:col>
      <xdr:colOff>165100</xdr:colOff>
      <xdr:row>56</xdr:row>
      <xdr:rowOff>86451</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9588500" y="958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102978</xdr:rowOff>
    </xdr:from>
    <xdr:ext cx="534377"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9372111" y="936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163689</xdr:rowOff>
    </xdr:from>
    <xdr:to>
      <xdr:col>45</xdr:col>
      <xdr:colOff>177800</xdr:colOff>
      <xdr:row>58</xdr:row>
      <xdr:rowOff>92453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7861300" y="9936339"/>
          <a:ext cx="889000" cy="10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169842</xdr:rowOff>
    </xdr:from>
    <xdr:to>
      <xdr:col>46</xdr:col>
      <xdr:colOff>38100</xdr:colOff>
      <xdr:row>56</xdr:row>
      <xdr:rowOff>99992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8699500" y="959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116519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8483111" y="937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163689</xdr:rowOff>
    </xdr:from>
    <xdr:to>
      <xdr:col>41</xdr:col>
      <xdr:colOff>50800</xdr:colOff>
      <xdr:row>58</xdr:row>
      <xdr:rowOff>86336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6972300" y="9936339"/>
          <a:ext cx="889000" cy="9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4355</xdr:rowOff>
    </xdr:from>
    <xdr:to>
      <xdr:col>41</xdr:col>
      <xdr:colOff>101600</xdr:colOff>
      <xdr:row>56</xdr:row>
      <xdr:rowOff>105955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7810500" y="960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122482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7594111" y="938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108322</xdr:rowOff>
    </xdr:from>
    <xdr:to>
      <xdr:col>36</xdr:col>
      <xdr:colOff>165100</xdr:colOff>
      <xdr:row>56</xdr:row>
      <xdr:rowOff>38472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6921500" y="953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54999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6672795" y="931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23772</xdr:rowOff>
    </xdr:from>
    <xdr:to>
      <xdr:col>55</xdr:col>
      <xdr:colOff>50800</xdr:colOff>
      <xdr:row>58</xdr:row>
      <xdr:rowOff>125372</xdr:rowOff>
    </xdr:to>
    <xdr:sp macro="" textlink="">
      <xdr:nvSpPr>
        <xdr:cNvPr id="359" name="楕円 358">
          <a:extLst>
            <a:ext uri="{FF2B5EF4-FFF2-40B4-BE49-F238E27FC236}">
              <a16:creationId xmlns:a16="http://schemas.microsoft.com/office/drawing/2014/main" id="{00000000-0008-0000-0600-000067010000}"/>
            </a:ext>
          </a:extLst>
        </xdr:cNvPr>
        <xdr:cNvSpPr/>
      </xdr:nvSpPr>
      <xdr:spPr>
        <a:xfrm>
          <a:off x="10426700" y="996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110149</xdr:rowOff>
    </xdr:from>
    <xdr:ext cx="534377" cy="259045"/>
    <xdr:sp macro="" textlink="">
      <xdr:nvSpPr>
        <xdr:cNvPr id="360" name="普通建設事業費該当値テキスト">
          <a:extLst>
            <a:ext uri="{FF2B5EF4-FFF2-40B4-BE49-F238E27FC236}">
              <a16:creationId xmlns:a16="http://schemas.microsoft.com/office/drawing/2014/main" id="{00000000-0008-0000-0600-000068010000}"/>
            </a:ext>
          </a:extLst>
        </xdr:cNvPr>
        <xdr:cNvSpPr txBox="1"/>
      </xdr:nvSpPr>
      <xdr:spPr>
        <a:xfrm>
          <a:off x="10528300" y="988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17458</xdr:rowOff>
    </xdr:from>
    <xdr:to>
      <xdr:col>50</xdr:col>
      <xdr:colOff>165100</xdr:colOff>
      <xdr:row>58</xdr:row>
      <xdr:rowOff>119058</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9588500" y="99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110185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1005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41653</xdr:rowOff>
    </xdr:from>
    <xdr:to>
      <xdr:col>46</xdr:col>
      <xdr:colOff>38100</xdr:colOff>
      <xdr:row>58</xdr:row>
      <xdr:rowOff>143253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8699500" y="998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134380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100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112889</xdr:rowOff>
    </xdr:from>
    <xdr:to>
      <xdr:col>41</xdr:col>
      <xdr:colOff>101600</xdr:colOff>
      <xdr:row>58</xdr:row>
      <xdr:rowOff>43039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7810500" y="988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34166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97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35536</xdr:rowOff>
    </xdr:from>
    <xdr:to>
      <xdr:col>36</xdr:col>
      <xdr:colOff>165100</xdr:colOff>
      <xdr:row>58</xdr:row>
      <xdr:rowOff>137136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6921500" y="99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128263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1007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6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6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6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89240</xdr:rowOff>
    </xdr:from>
    <xdr:to>
      <xdr:col>54</xdr:col>
      <xdr:colOff>189865</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090740"/>
          <a:ext cx="1270" cy="149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35917</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86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89240</xdr:rowOff>
    </xdr:from>
    <xdr:to>
      <xdr:col>55</xdr:col>
      <xdr:colOff>88900</xdr:colOff>
      <xdr:row>70</xdr:row>
      <xdr:rowOff>89240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0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35244</xdr:rowOff>
    </xdr:from>
    <xdr:to>
      <xdr:col>55</xdr:col>
      <xdr:colOff>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579794"/>
          <a:ext cx="838200" cy="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160827</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91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137950</xdr:rowOff>
    </xdr:from>
    <xdr:to>
      <xdr:col>55</xdr:col>
      <xdr:colOff>50800</xdr:colOff>
      <xdr:row>78</xdr:row>
      <xdr:rowOff>68100</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33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5093</xdr:rowOff>
    </xdr:from>
    <xdr:to>
      <xdr:col>50</xdr:col>
      <xdr:colOff>114300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549643"/>
          <a:ext cx="889000" cy="3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82248</xdr:rowOff>
    </xdr:from>
    <xdr:to>
      <xdr:col>50</xdr:col>
      <xdr:colOff>165100</xdr:colOff>
      <xdr:row>78</xdr:row>
      <xdr:rowOff>12398</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28925</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5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135013</xdr:rowOff>
    </xdr:from>
    <xdr:to>
      <xdr:col>45</xdr:col>
      <xdr:colOff>177800</xdr:colOff>
      <xdr:row>79</xdr:row>
      <xdr:rowOff>5093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508113"/>
          <a:ext cx="88900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105702</xdr:rowOff>
    </xdr:from>
    <xdr:to>
      <xdr:col>46</xdr:col>
      <xdr:colOff>38100</xdr:colOff>
      <xdr:row>78</xdr:row>
      <xdr:rowOff>35852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135013</xdr:rowOff>
    </xdr:from>
    <xdr:to>
      <xdr:col>41</xdr:col>
      <xdr:colOff>50800</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508113"/>
          <a:ext cx="889000" cy="8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99614</xdr:rowOff>
    </xdr:from>
    <xdr:to>
      <xdr:col>41</xdr:col>
      <xdr:colOff>101600</xdr:colOff>
      <xdr:row>78</xdr:row>
      <xdr:rowOff>29764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30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46291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7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88236</xdr:rowOff>
    </xdr:from>
    <xdr:to>
      <xdr:col>36</xdr:col>
      <xdr:colOff>165100</xdr:colOff>
      <xdr:row>78</xdr:row>
      <xdr:rowOff>18386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8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34913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6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155894</xdr:rowOff>
    </xdr:from>
    <xdr:to>
      <xdr:col>55</xdr:col>
      <xdr:colOff>50800</xdr:colOff>
      <xdr:row>79</xdr:row>
      <xdr:rowOff>86044</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52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70821</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4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125743</xdr:rowOff>
    </xdr:from>
    <xdr:to>
      <xdr:col>46</xdr:col>
      <xdr:colOff>38100</xdr:colOff>
      <xdr:row>79</xdr:row>
      <xdr:rowOff>55893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49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47020</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5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84213</xdr:rowOff>
    </xdr:from>
    <xdr:to>
      <xdr:col>41</xdr:col>
      <xdr:colOff>101600</xdr:colOff>
      <xdr:row>79</xdr:row>
      <xdr:rowOff>14363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45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5490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55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135224</xdr:rowOff>
    </xdr:from>
    <xdr:to>
      <xdr:col>54</xdr:col>
      <xdr:colOff>189865</xdr:colOff>
      <xdr:row>98</xdr:row>
      <xdr:rowOff>125816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10475595" y="15737174"/>
          <a:ext cx="1270" cy="1190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129643</xdr:rowOff>
    </xdr:from>
    <xdr:ext cx="469744" cy="259045"/>
    <xdr:sp macro="" textlink="">
      <xdr:nvSpPr>
        <xdr:cNvPr id="448" name="普通建設事業費 （ うち更新整備　）最小値テキスト">
          <a:extLst>
            <a:ext uri="{FF2B5EF4-FFF2-40B4-BE49-F238E27FC236}">
              <a16:creationId xmlns:a16="http://schemas.microsoft.com/office/drawing/2014/main" id="{00000000-0008-0000-0600-0000C0010000}"/>
            </a:ext>
          </a:extLst>
        </xdr:cNvPr>
        <xdr:cNvSpPr txBox="1"/>
      </xdr:nvSpPr>
      <xdr:spPr>
        <a:xfrm>
          <a:off x="10528300" y="1693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125816</xdr:rowOff>
    </xdr:from>
    <xdr:to>
      <xdr:col>55</xdr:col>
      <xdr:colOff>88900</xdr:colOff>
      <xdr:row>98</xdr:row>
      <xdr:rowOff>125816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692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81901</xdr:rowOff>
    </xdr:from>
    <xdr:ext cx="599010" cy="259045"/>
    <xdr:sp macro="" textlink="">
      <xdr:nvSpPr>
        <xdr:cNvPr id="450" name="普通建設事業費 （ うち更新整備　）最大値テキスト">
          <a:extLst>
            <a:ext uri="{FF2B5EF4-FFF2-40B4-BE49-F238E27FC236}">
              <a16:creationId xmlns:a16="http://schemas.microsoft.com/office/drawing/2014/main" id="{00000000-0008-0000-0600-0000C2010000}"/>
            </a:ext>
          </a:extLst>
        </xdr:cNvPr>
        <xdr:cNvSpPr txBox="1"/>
      </xdr:nvSpPr>
      <xdr:spPr>
        <a:xfrm>
          <a:off x="10528300" y="1551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135224</xdr:rowOff>
    </xdr:from>
    <xdr:to>
      <xdr:col>55</xdr:col>
      <xdr:colOff>88900</xdr:colOff>
      <xdr:row>91</xdr:row>
      <xdr:rowOff>135224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573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68267</xdr:rowOff>
    </xdr:from>
    <xdr:to>
      <xdr:col>55</xdr:col>
      <xdr:colOff>0</xdr:colOff>
      <xdr:row>98</xdr:row>
      <xdr:rowOff>80190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9639300" y="16870367"/>
          <a:ext cx="838200" cy="1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32901</xdr:rowOff>
    </xdr:from>
    <xdr:ext cx="534377" cy="259045"/>
    <xdr:sp macro="" textlink="">
      <xdr:nvSpPr>
        <xdr:cNvPr id="453" name="普通建設事業費 （ うち更新整備　）平均値テキスト">
          <a:extLst>
            <a:ext uri="{FF2B5EF4-FFF2-40B4-BE49-F238E27FC236}">
              <a16:creationId xmlns:a16="http://schemas.microsoft.com/office/drawing/2014/main" id="{00000000-0008-0000-0600-0000C5010000}"/>
            </a:ext>
          </a:extLst>
        </xdr:cNvPr>
        <xdr:cNvSpPr txBox="1"/>
      </xdr:nvSpPr>
      <xdr:spPr>
        <a:xfrm>
          <a:off x="10528300" y="16492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10024</xdr:rowOff>
    </xdr:from>
    <xdr:to>
      <xdr:col>55</xdr:col>
      <xdr:colOff>50800</xdr:colOff>
      <xdr:row>97</xdr:row>
      <xdr:rowOff>111624</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10426700" y="1664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68267</xdr:rowOff>
    </xdr:from>
    <xdr:to>
      <xdr:col>50</xdr:col>
      <xdr:colOff>114300</xdr:colOff>
      <xdr:row>98</xdr:row>
      <xdr:rowOff>116283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8750300" y="16870367"/>
          <a:ext cx="889000" cy="4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11432</xdr:rowOff>
    </xdr:from>
    <xdr:to>
      <xdr:col>50</xdr:col>
      <xdr:colOff>165100</xdr:colOff>
      <xdr:row>97</xdr:row>
      <xdr:rowOff>113032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588500" y="16642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129559</xdr:rowOff>
    </xdr:from>
    <xdr:ext cx="534377"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372111" y="1641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108071</xdr:rowOff>
    </xdr:from>
    <xdr:to>
      <xdr:col>45</xdr:col>
      <xdr:colOff>177800</xdr:colOff>
      <xdr:row>98</xdr:row>
      <xdr:rowOff>116283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7861300" y="16910171"/>
          <a:ext cx="889000" cy="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15839</xdr:rowOff>
    </xdr:from>
    <xdr:to>
      <xdr:col>46</xdr:col>
      <xdr:colOff>38100</xdr:colOff>
      <xdr:row>97</xdr:row>
      <xdr:rowOff>117439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8699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133966</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8483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87830</xdr:rowOff>
    </xdr:from>
    <xdr:to>
      <xdr:col>41</xdr:col>
      <xdr:colOff>50800</xdr:colOff>
      <xdr:row>98</xdr:row>
      <xdr:rowOff>108071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972300" y="16889930"/>
          <a:ext cx="889000" cy="2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24919</xdr:rowOff>
    </xdr:from>
    <xdr:to>
      <xdr:col>41</xdr:col>
      <xdr:colOff>101600</xdr:colOff>
      <xdr:row>97</xdr:row>
      <xdr:rowOff>126519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78105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143046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7594111" y="1643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140343</xdr:rowOff>
    </xdr:from>
    <xdr:to>
      <xdr:col>36</xdr:col>
      <xdr:colOff>165100</xdr:colOff>
      <xdr:row>97</xdr:row>
      <xdr:rowOff>70493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6921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87020</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05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29390</xdr:rowOff>
    </xdr:from>
    <xdr:to>
      <xdr:col>55</xdr:col>
      <xdr:colOff>50800</xdr:colOff>
      <xdr:row>98</xdr:row>
      <xdr:rowOff>130990</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10426700" y="168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115767</xdr:rowOff>
    </xdr:from>
    <xdr:ext cx="534377" cy="259045"/>
    <xdr:sp macro="" textlink="">
      <xdr:nvSpPr>
        <xdr:cNvPr id="472" name="普通建設事業費 （ うち更新整備　）該当値テキスト">
          <a:extLst>
            <a:ext uri="{FF2B5EF4-FFF2-40B4-BE49-F238E27FC236}">
              <a16:creationId xmlns:a16="http://schemas.microsoft.com/office/drawing/2014/main" id="{00000000-0008-0000-0600-0000D8010000}"/>
            </a:ext>
          </a:extLst>
        </xdr:cNvPr>
        <xdr:cNvSpPr txBox="1"/>
      </xdr:nvSpPr>
      <xdr:spPr>
        <a:xfrm>
          <a:off x="10528300" y="1674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17467</xdr:rowOff>
    </xdr:from>
    <xdr:to>
      <xdr:col>50</xdr:col>
      <xdr:colOff>165100</xdr:colOff>
      <xdr:row>98</xdr:row>
      <xdr:rowOff>119067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9588500" y="1681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110194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91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65483</xdr:rowOff>
    </xdr:from>
    <xdr:to>
      <xdr:col>46</xdr:col>
      <xdr:colOff>38100</xdr:colOff>
      <xdr:row>98</xdr:row>
      <xdr:rowOff>167083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8699500" y="1686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158210</xdr:rowOff>
    </xdr:from>
    <xdr:ext cx="469744"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15428" y="1696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57271</xdr:rowOff>
    </xdr:from>
    <xdr:to>
      <xdr:col>41</xdr:col>
      <xdr:colOff>101600</xdr:colOff>
      <xdr:row>98</xdr:row>
      <xdr:rowOff>158871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7810500" y="168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149998</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26428" y="1695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37030</xdr:rowOff>
    </xdr:from>
    <xdr:to>
      <xdr:col>36</xdr:col>
      <xdr:colOff>165100</xdr:colOff>
      <xdr:row>98</xdr:row>
      <xdr:rowOff>138630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6921500" y="168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129757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93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148844</xdr:rowOff>
    </xdr:from>
    <xdr:to>
      <xdr:col>85</xdr:col>
      <xdr:colOff>126364</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63794"/>
          <a:ext cx="1269" cy="1267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95521</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23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148844</xdr:rowOff>
    </xdr:from>
    <xdr:to>
      <xdr:col>86</xdr:col>
      <xdr:colOff>25400</xdr:colOff>
      <xdr:row>31</xdr:row>
      <xdr:rowOff>148844</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63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31858</xdr:rowOff>
    </xdr:from>
    <xdr:to>
      <xdr:col>85</xdr:col>
      <xdr:colOff>127000</xdr:colOff>
      <xdr:row>39</xdr:row>
      <xdr:rowOff>38868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6958"/>
          <a:ext cx="838200" cy="1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57561</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01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34684</xdr:rowOff>
    </xdr:from>
    <xdr:to>
      <xdr:col>85</xdr:col>
      <xdr:colOff>177800</xdr:colOff>
      <xdr:row>38</xdr:row>
      <xdr:rowOff>136284</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31858</xdr:rowOff>
    </xdr:from>
    <xdr:to>
      <xdr:col>81</xdr:col>
      <xdr:colOff>50800</xdr:colOff>
      <xdr:row>38</xdr:row>
      <xdr:rowOff>111506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46958"/>
          <a:ext cx="889000" cy="7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33427</xdr:rowOff>
    </xdr:from>
    <xdr:to>
      <xdr:col>81</xdr:col>
      <xdr:colOff>101600</xdr:colOff>
      <xdr:row>38</xdr:row>
      <xdr:rowOff>135027</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4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126154</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64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111506</xdr:rowOff>
    </xdr:from>
    <xdr:to>
      <xdr:col>76</xdr:col>
      <xdr:colOff>114300</xdr:colOff>
      <xdr:row>39</xdr:row>
      <xdr:rowOff>38354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26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38341</xdr:rowOff>
    </xdr:from>
    <xdr:to>
      <xdr:col>76</xdr:col>
      <xdr:colOff>165100</xdr:colOff>
      <xdr:row>37</xdr:row>
      <xdr:rowOff>139941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38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156468</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25111" y="615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38354</xdr:rowOff>
    </xdr:from>
    <xdr:to>
      <xdr:col>71</xdr:col>
      <xdr:colOff>177800</xdr:colOff>
      <xdr:row>39</xdr:row>
      <xdr:rowOff>42469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724904"/>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78918</xdr:rowOff>
    </xdr:from>
    <xdr:to>
      <xdr:col>72</xdr:col>
      <xdr:colOff>38100</xdr:colOff>
      <xdr:row>38</xdr:row>
      <xdr:rowOff>9068</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25595</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19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160300</xdr:rowOff>
    </xdr:from>
    <xdr:to>
      <xdr:col>67</xdr:col>
      <xdr:colOff>101600</xdr:colOff>
      <xdr:row>38</xdr:row>
      <xdr:rowOff>90450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106977</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159518</xdr:rowOff>
    </xdr:from>
    <xdr:to>
      <xdr:col>85</xdr:col>
      <xdr:colOff>177800</xdr:colOff>
      <xdr:row>39</xdr:row>
      <xdr:rowOff>89668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74445</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89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152508</xdr:rowOff>
    </xdr:from>
    <xdr:to>
      <xdr:col>81</xdr:col>
      <xdr:colOff>101600</xdr:colOff>
      <xdr:row>38</xdr:row>
      <xdr:rowOff>82659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961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99185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27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60706</xdr:rowOff>
    </xdr:from>
    <xdr:to>
      <xdr:col>76</xdr:col>
      <xdr:colOff>165100</xdr:colOff>
      <xdr:row>38</xdr:row>
      <xdr:rowOff>162306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153433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6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159004</xdr:rowOff>
    </xdr:from>
    <xdr:to>
      <xdr:col>72</xdr:col>
      <xdr:colOff>38100</xdr:colOff>
      <xdr:row>39</xdr:row>
      <xdr:rowOff>89154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80281</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766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163119</xdr:rowOff>
    </xdr:from>
    <xdr:to>
      <xdr:col>67</xdr:col>
      <xdr:colOff>101600</xdr:colOff>
      <xdr:row>39</xdr:row>
      <xdr:rowOff>93269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84396</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770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51</xdr:row>
      <xdr:rowOff>4535</xdr:rowOff>
    </xdr:from>
    <xdr:to>
      <xdr:col>76</xdr:col>
      <xdr:colOff>165100</xdr:colOff>
      <xdr:row>51</xdr:row>
      <xdr:rowOff>106135</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49</xdr:row>
      <xdr:rowOff>122662</xdr:rowOff>
    </xdr:from>
    <xdr:ext cx="313932"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35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76858</xdr:rowOff>
    </xdr:from>
    <xdr:to>
      <xdr:col>85</xdr:col>
      <xdr:colOff>126364</xdr:colOff>
      <xdr:row>79</xdr:row>
      <xdr:rowOff>11768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249808"/>
          <a:ext cx="1269" cy="1306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15595</xdr:rowOff>
    </xdr:from>
    <xdr:ext cx="469744"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56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11768</xdr:rowOff>
    </xdr:from>
    <xdr:to>
      <xdr:col>86</xdr:col>
      <xdr:colOff>25400</xdr:colOff>
      <xdr:row>79</xdr:row>
      <xdr:rowOff>11768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556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23535</xdr:rowOff>
    </xdr:from>
    <xdr:ext cx="599010"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202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76858</xdr:rowOff>
    </xdr:from>
    <xdr:to>
      <xdr:col>86</xdr:col>
      <xdr:colOff>25400</xdr:colOff>
      <xdr:row>71</xdr:row>
      <xdr:rowOff>76858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24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52673</xdr:rowOff>
    </xdr:from>
    <xdr:to>
      <xdr:col>85</xdr:col>
      <xdr:colOff>127000</xdr:colOff>
      <xdr:row>77</xdr:row>
      <xdr:rowOff>53060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254323"/>
          <a:ext cx="838200" cy="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49902</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908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27026</xdr:rowOff>
    </xdr:from>
    <xdr:to>
      <xdr:col>85</xdr:col>
      <xdr:colOff>177800</xdr:colOff>
      <xdr:row>76</xdr:row>
      <xdr:rowOff>128626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5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51819</xdr:rowOff>
    </xdr:from>
    <xdr:to>
      <xdr:col>81</xdr:col>
      <xdr:colOff>50800</xdr:colOff>
      <xdr:row>77</xdr:row>
      <xdr:rowOff>53060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3253469"/>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52316</xdr:rowOff>
    </xdr:from>
    <xdr:to>
      <xdr:col>81</xdr:col>
      <xdr:colOff>101600</xdr:colOff>
      <xdr:row>76</xdr:row>
      <xdr:rowOff>153916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170443</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8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25126</xdr:rowOff>
    </xdr:from>
    <xdr:to>
      <xdr:col>76</xdr:col>
      <xdr:colOff>114300</xdr:colOff>
      <xdr:row>77</xdr:row>
      <xdr:rowOff>51819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3226776"/>
          <a:ext cx="889000" cy="2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61757</xdr:rowOff>
    </xdr:from>
    <xdr:to>
      <xdr:col>76</xdr:col>
      <xdr:colOff>165100</xdr:colOff>
      <xdr:row>76</xdr:row>
      <xdr:rowOff>163357</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09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8434</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86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16180</xdr:rowOff>
    </xdr:from>
    <xdr:to>
      <xdr:col>71</xdr:col>
      <xdr:colOff>177800</xdr:colOff>
      <xdr:row>77</xdr:row>
      <xdr:rowOff>25126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217830"/>
          <a:ext cx="889000" cy="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49650</xdr:rowOff>
    </xdr:from>
    <xdr:to>
      <xdr:col>72</xdr:col>
      <xdr:colOff>38100</xdr:colOff>
      <xdr:row>76</xdr:row>
      <xdr:rowOff>151250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167777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8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77553</xdr:rowOff>
    </xdr:from>
    <xdr:to>
      <xdr:col>67</xdr:col>
      <xdr:colOff>101600</xdr:colOff>
      <xdr:row>77</xdr:row>
      <xdr:rowOff>7703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24231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1873</xdr:rowOff>
    </xdr:from>
    <xdr:to>
      <xdr:col>85</xdr:col>
      <xdr:colOff>177800</xdr:colOff>
      <xdr:row>77</xdr:row>
      <xdr:rowOff>103473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2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151750</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8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2260</xdr:rowOff>
    </xdr:from>
    <xdr:to>
      <xdr:col>81</xdr:col>
      <xdr:colOff>101600</xdr:colOff>
      <xdr:row>77</xdr:row>
      <xdr:rowOff>103860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20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94987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296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1019</xdr:rowOff>
    </xdr:from>
    <xdr:to>
      <xdr:col>76</xdr:col>
      <xdr:colOff>165100</xdr:colOff>
      <xdr:row>77</xdr:row>
      <xdr:rowOff>102619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20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93746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29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145776</xdr:rowOff>
    </xdr:from>
    <xdr:to>
      <xdr:col>72</xdr:col>
      <xdr:colOff>38100</xdr:colOff>
      <xdr:row>77</xdr:row>
      <xdr:rowOff>75926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17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67053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26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136830</xdr:rowOff>
    </xdr:from>
    <xdr:to>
      <xdr:col>67</xdr:col>
      <xdr:colOff>101600</xdr:colOff>
      <xdr:row>77</xdr:row>
      <xdr:rowOff>66980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1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58107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25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28532</xdr:rowOff>
    </xdr:from>
    <xdr:to>
      <xdr:col>85</xdr:col>
      <xdr:colOff>126364</xdr:colOff>
      <xdr:row>98</xdr:row>
      <xdr:rowOff>130652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801932"/>
          <a:ext cx="1269" cy="1130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134479</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3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130652</xdr:rowOff>
    </xdr:from>
    <xdr:to>
      <xdr:col>86</xdr:col>
      <xdr:colOff>25400</xdr:colOff>
      <xdr:row>98</xdr:row>
      <xdr:rowOff>130652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2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146659</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7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28532</xdr:rowOff>
    </xdr:from>
    <xdr:to>
      <xdr:col>86</xdr:col>
      <xdr:colOff>25400</xdr:colOff>
      <xdr:row>92</xdr:row>
      <xdr:rowOff>28532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80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4735</xdr:rowOff>
    </xdr:from>
    <xdr:to>
      <xdr:col>85</xdr:col>
      <xdr:colOff>127000</xdr:colOff>
      <xdr:row>97</xdr:row>
      <xdr:rowOff>29510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635385"/>
          <a:ext cx="838200" cy="2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46186</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76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67759</xdr:rowOff>
    </xdr:from>
    <xdr:to>
      <xdr:col>85</xdr:col>
      <xdr:colOff>177800</xdr:colOff>
      <xdr:row>97</xdr:row>
      <xdr:rowOff>169359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698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29510</xdr:rowOff>
    </xdr:from>
    <xdr:to>
      <xdr:col>81</xdr:col>
      <xdr:colOff>50800</xdr:colOff>
      <xdr:row>97</xdr:row>
      <xdr:rowOff>127603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660160"/>
          <a:ext cx="889000" cy="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49521</xdr:rowOff>
    </xdr:from>
    <xdr:to>
      <xdr:col>81</xdr:col>
      <xdr:colOff>101600</xdr:colOff>
      <xdr:row>97</xdr:row>
      <xdr:rowOff>151121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142248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77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127603</xdr:rowOff>
    </xdr:from>
    <xdr:to>
      <xdr:col>76</xdr:col>
      <xdr:colOff>114300</xdr:colOff>
      <xdr:row>98</xdr:row>
      <xdr:rowOff>32545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58253"/>
          <a:ext cx="889000" cy="7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114018</xdr:rowOff>
    </xdr:from>
    <xdr:to>
      <xdr:col>76</xdr:col>
      <xdr:colOff>165100</xdr:colOff>
      <xdr:row>98</xdr:row>
      <xdr:rowOff>44168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35295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19864</xdr:rowOff>
    </xdr:from>
    <xdr:to>
      <xdr:col>71</xdr:col>
      <xdr:colOff>177800</xdr:colOff>
      <xdr:row>98</xdr:row>
      <xdr:rowOff>32545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821964"/>
          <a:ext cx="889000" cy="1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135302</xdr:rowOff>
    </xdr:from>
    <xdr:to>
      <xdr:col>72</xdr:col>
      <xdr:colOff>38100</xdr:colOff>
      <xdr:row>98</xdr:row>
      <xdr:rowOff>65452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81979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4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144335</xdr:rowOff>
    </xdr:from>
    <xdr:to>
      <xdr:col>67</xdr:col>
      <xdr:colOff>101600</xdr:colOff>
      <xdr:row>98</xdr:row>
      <xdr:rowOff>74485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65612</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86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125385</xdr:rowOff>
    </xdr:from>
    <xdr:to>
      <xdr:col>85</xdr:col>
      <xdr:colOff>177800</xdr:colOff>
      <xdr:row>97</xdr:row>
      <xdr:rowOff>55535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58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148262</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43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150160</xdr:rowOff>
    </xdr:from>
    <xdr:to>
      <xdr:col>81</xdr:col>
      <xdr:colOff>101600</xdr:colOff>
      <xdr:row>97</xdr:row>
      <xdr:rowOff>80310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96837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38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76803</xdr:rowOff>
    </xdr:from>
    <xdr:to>
      <xdr:col>76</xdr:col>
      <xdr:colOff>165100</xdr:colOff>
      <xdr:row>98</xdr:row>
      <xdr:rowOff>6953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0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23480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8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153195</xdr:rowOff>
    </xdr:from>
    <xdr:to>
      <xdr:col>72</xdr:col>
      <xdr:colOff>38100</xdr:colOff>
      <xdr:row>98</xdr:row>
      <xdr:rowOff>83345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8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74472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7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140514</xdr:rowOff>
    </xdr:from>
    <xdr:to>
      <xdr:col>67</xdr:col>
      <xdr:colOff>101600</xdr:colOff>
      <xdr:row>98</xdr:row>
      <xdr:rowOff>70664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87191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4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141453</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456403"/>
          <a:ext cx="1269" cy="1274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88130</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23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141453</xdr:rowOff>
    </xdr:from>
    <xdr:to>
      <xdr:col>116</xdr:col>
      <xdr:colOff>152400</xdr:colOff>
      <xdr:row>31</xdr:row>
      <xdr:rowOff>141453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45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59123</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02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36246</xdr:rowOff>
    </xdr:from>
    <xdr:to>
      <xdr:col>116</xdr:col>
      <xdr:colOff>114300</xdr:colOff>
      <xdr:row>38</xdr:row>
      <xdr:rowOff>137846</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16814</xdr:rowOff>
    </xdr:from>
    <xdr:to>
      <xdr:col>112</xdr:col>
      <xdr:colOff>38100</xdr:colOff>
      <xdr:row>38</xdr:row>
      <xdr:rowOff>118414</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134942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21768</xdr:rowOff>
    </xdr:from>
    <xdr:to>
      <xdr:col>107</xdr:col>
      <xdr:colOff>101600</xdr:colOff>
      <xdr:row>37</xdr:row>
      <xdr:rowOff>123368</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36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139895</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1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85318</xdr:rowOff>
    </xdr:from>
    <xdr:to>
      <xdr:col>102</xdr:col>
      <xdr:colOff>165100</xdr:colOff>
      <xdr:row>38</xdr:row>
      <xdr:rowOff>15469</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31995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20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152908</xdr:rowOff>
    </xdr:from>
    <xdr:to>
      <xdr:col>98</xdr:col>
      <xdr:colOff>38100</xdr:colOff>
      <xdr:row>38</xdr:row>
      <xdr:rowOff>83058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99585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7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121183</xdr:rowOff>
    </xdr:from>
    <xdr:to>
      <xdr:col>116</xdr:col>
      <xdr:colOff>62864</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865133"/>
          <a:ext cx="1269" cy="1218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67860</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64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121183</xdr:rowOff>
    </xdr:from>
    <xdr:to>
      <xdr:col>116</xdr:col>
      <xdr:colOff>152400</xdr:colOff>
      <xdr:row>51</xdr:row>
      <xdr:rowOff>121183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86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31115</xdr:rowOff>
    </xdr:from>
    <xdr:to>
      <xdr:col>116</xdr:col>
      <xdr:colOff>63500</xdr:colOff>
      <xdr:row>58</xdr:row>
      <xdr:rowOff>33584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975215"/>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1650</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945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23223</xdr:rowOff>
    </xdr:from>
    <xdr:to>
      <xdr:col>116</xdr:col>
      <xdr:colOff>114300</xdr:colOff>
      <xdr:row>58</xdr:row>
      <xdr:rowOff>124823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96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33584</xdr:rowOff>
    </xdr:from>
    <xdr:to>
      <xdr:col>111</xdr:col>
      <xdr:colOff>177800</xdr:colOff>
      <xdr:row>58</xdr:row>
      <xdr:rowOff>34589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977684"/>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23337</xdr:rowOff>
    </xdr:from>
    <xdr:to>
      <xdr:col>112</xdr:col>
      <xdr:colOff>38100</xdr:colOff>
      <xdr:row>58</xdr:row>
      <xdr:rowOff>124937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96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116064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06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34589</xdr:rowOff>
    </xdr:from>
    <xdr:to>
      <xdr:col>107</xdr:col>
      <xdr:colOff>50800</xdr:colOff>
      <xdr:row>58</xdr:row>
      <xdr:rowOff>35847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978689"/>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154325</xdr:rowOff>
    </xdr:from>
    <xdr:to>
      <xdr:col>107</xdr:col>
      <xdr:colOff>101600</xdr:colOff>
      <xdr:row>58</xdr:row>
      <xdr:rowOff>84475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2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101002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0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35847</xdr:rowOff>
    </xdr:from>
    <xdr:to>
      <xdr:col>102</xdr:col>
      <xdr:colOff>114300</xdr:colOff>
      <xdr:row>58</xdr:row>
      <xdr:rowOff>36121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97994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150805</xdr:rowOff>
    </xdr:from>
    <xdr:to>
      <xdr:col>102</xdr:col>
      <xdr:colOff>165100</xdr:colOff>
      <xdr:row>58</xdr:row>
      <xdr:rowOff>80955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97482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69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154988</xdr:rowOff>
    </xdr:from>
    <xdr:to>
      <xdr:col>98</xdr:col>
      <xdr:colOff>38100</xdr:colOff>
      <xdr:row>58</xdr:row>
      <xdr:rowOff>85138</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101665</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151765</xdr:rowOff>
    </xdr:from>
    <xdr:to>
      <xdr:col>116</xdr:col>
      <xdr:colOff>114300</xdr:colOff>
      <xdr:row>58</xdr:row>
      <xdr:rowOff>81915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111142</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71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154234</xdr:rowOff>
    </xdr:from>
    <xdr:to>
      <xdr:col>112</xdr:col>
      <xdr:colOff>38100</xdr:colOff>
      <xdr:row>58</xdr:row>
      <xdr:rowOff>84384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92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100911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70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155239</xdr:rowOff>
    </xdr:from>
    <xdr:to>
      <xdr:col>107</xdr:col>
      <xdr:colOff>101600</xdr:colOff>
      <xdr:row>58</xdr:row>
      <xdr:rowOff>85389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92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76516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02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156497</xdr:rowOff>
    </xdr:from>
    <xdr:to>
      <xdr:col>102</xdr:col>
      <xdr:colOff>165100</xdr:colOff>
      <xdr:row>58</xdr:row>
      <xdr:rowOff>86647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9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77774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02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156771</xdr:rowOff>
    </xdr:from>
    <xdr:to>
      <xdr:col>98</xdr:col>
      <xdr:colOff>38100</xdr:colOff>
      <xdr:row>58</xdr:row>
      <xdr:rowOff>86921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92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78048</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02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41293</xdr:rowOff>
    </xdr:from>
    <xdr:to>
      <xdr:col>116</xdr:col>
      <xdr:colOff>62864</xdr:colOff>
      <xdr:row>79</xdr:row>
      <xdr:rowOff>73799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214243"/>
          <a:ext cx="1269" cy="1404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77626</xdr:rowOff>
    </xdr:from>
    <xdr:ext cx="469744"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62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73799</xdr:rowOff>
    </xdr:from>
    <xdr:to>
      <xdr:col>116</xdr:col>
      <xdr:colOff>152400</xdr:colOff>
      <xdr:row>79</xdr:row>
      <xdr:rowOff>73799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61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159420</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8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41293</xdr:rowOff>
    </xdr:from>
    <xdr:to>
      <xdr:col>116</xdr:col>
      <xdr:colOff>152400</xdr:colOff>
      <xdr:row>71</xdr:row>
      <xdr:rowOff>41293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21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5882</xdr:rowOff>
    </xdr:from>
    <xdr:to>
      <xdr:col>116</xdr:col>
      <xdr:colOff>63500</xdr:colOff>
      <xdr:row>77</xdr:row>
      <xdr:rowOff>10280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207532"/>
          <a:ext cx="838200" cy="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92237</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77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69360</xdr:rowOff>
    </xdr:from>
    <xdr:to>
      <xdr:col>116</xdr:col>
      <xdr:colOff>114300</xdr:colOff>
      <xdr:row>75</xdr:row>
      <xdr:rowOff>170960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166556</xdr:rowOff>
    </xdr:from>
    <xdr:to>
      <xdr:col>111</xdr:col>
      <xdr:colOff>177800</xdr:colOff>
      <xdr:row>77</xdr:row>
      <xdr:rowOff>10280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434300" y="13196756"/>
          <a:ext cx="8890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76381</xdr:rowOff>
    </xdr:from>
    <xdr:to>
      <xdr:col>112</xdr:col>
      <xdr:colOff>38100</xdr:colOff>
      <xdr:row>76</xdr:row>
      <xdr:rowOff>6531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23058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71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58122</xdr:rowOff>
    </xdr:from>
    <xdr:to>
      <xdr:col>107</xdr:col>
      <xdr:colOff>50800</xdr:colOff>
      <xdr:row>76</xdr:row>
      <xdr:rowOff>166556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9545300" y="13088322"/>
          <a:ext cx="889000" cy="10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80986</xdr:rowOff>
    </xdr:from>
    <xdr:to>
      <xdr:col>107</xdr:col>
      <xdr:colOff>101600</xdr:colOff>
      <xdr:row>76</xdr:row>
      <xdr:rowOff>11136</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3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27663</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71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58122</xdr:rowOff>
    </xdr:from>
    <xdr:to>
      <xdr:col>102</xdr:col>
      <xdr:colOff>114300</xdr:colOff>
      <xdr:row>76</xdr:row>
      <xdr:rowOff>62204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088322"/>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51181</xdr:rowOff>
    </xdr:from>
    <xdr:to>
      <xdr:col>102</xdr:col>
      <xdr:colOff>165100</xdr:colOff>
      <xdr:row>75</xdr:row>
      <xdr:rowOff>152781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169308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8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52825</xdr:rowOff>
    </xdr:from>
    <xdr:to>
      <xdr:col>98</xdr:col>
      <xdr:colOff>38100</xdr:colOff>
      <xdr:row>75</xdr:row>
      <xdr:rowOff>154425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91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170952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8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126532</xdr:rowOff>
    </xdr:from>
    <xdr:to>
      <xdr:col>116</xdr:col>
      <xdr:colOff>114300</xdr:colOff>
      <xdr:row>77</xdr:row>
      <xdr:rowOff>56682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1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104959</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1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130930</xdr:rowOff>
    </xdr:from>
    <xdr:to>
      <xdr:col>112</xdr:col>
      <xdr:colOff>38100</xdr:colOff>
      <xdr:row>77</xdr:row>
      <xdr:rowOff>61080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1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52207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2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115756</xdr:rowOff>
    </xdr:from>
    <xdr:to>
      <xdr:col>107</xdr:col>
      <xdr:colOff>101600</xdr:colOff>
      <xdr:row>77</xdr:row>
      <xdr:rowOff>45906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1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37033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23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7322</xdr:rowOff>
    </xdr:from>
    <xdr:to>
      <xdr:col>102</xdr:col>
      <xdr:colOff>165100</xdr:colOff>
      <xdr:row>76</xdr:row>
      <xdr:rowOff>108922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03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100049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13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11404</xdr:rowOff>
    </xdr:from>
    <xdr:to>
      <xdr:col>98</xdr:col>
      <xdr:colOff>38100</xdr:colOff>
      <xdr:row>76</xdr:row>
      <xdr:rowOff>113004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0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104131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13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歳出総額は、住民一人当たり４８５千円となっている。主な構成項目である人件費は、住民一人当たり７４．４千円となっており、類似団体内平均値</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１０８．８千円</a:t>
          </a:r>
          <a:r>
            <a:rPr kumimoji="1" lang="ja-JP" altLang="en-US" sz="1300">
              <a:latin typeface="ＭＳ Ｐゴシック" panose="020B0600070205080204" pitchFamily="50" charset="-128"/>
              <a:ea typeface="ＭＳ Ｐゴシック" panose="020B0600070205080204" pitchFamily="50" charset="-128"/>
            </a:rPr>
            <a:t>と比較し３４．４千円下回っている。類似団体、全国及び山形県平均を大幅に下回る状態で推移している。これは、平成１８年度からの行財政改革の取組みにより、職員数の削減等（新規採用抑制）や給与独自削減が主な要因である。扶助費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住民一人当たり５４．６千円となっており、前年度より減少しており、全国及び山形県の平均を大幅に下回っているが、これは町直営施設がないことなどが大きな要因と考えられる。公債費は、住民一人当たり４３．９千円となっており、平成３０年度までは山辺中学校改築事業による多額の起債発行などに伴う元金償還等により増額となっているが、以降は新規発行抑制効果等により下降傾向となっている。普通建設事業費は住民一人当たり１４．２千円と投資的経費の抑制により、類似団体と比較して一人当たりコストが大幅に低い状況となっている。物件費は、類似団体平均値を大きく下回るものの増加傾向にあり、補助費等は、令和２年度に新型コロナウイルス感染症に伴う緊急経済対策として、特別定額給付金を交付したことにより大幅に増加し、令和４年度は、新型コロナウイルス感染症対応にかかる臨時交付金を財源とした生活支援・経済対策として商品券を全町民に配布したことなどから増加している。積立金は増加傾向にあり、類似団体、全国及び山形県平均と比較し、低水準で推移していたが、令和２年度から類似団体平均値を上回る結果となっている。今後も当該</a:t>
          </a:r>
          <a:r>
            <a:rPr kumimoji="1" lang="ja-JP" altLang="en-US" sz="1300">
              <a:latin typeface="ＭＳ Ｐゴシック" panose="020B0600070205080204" pitchFamily="50" charset="-128"/>
              <a:ea typeface="ＭＳ Ｐゴシック" panose="020B0600070205080204" pitchFamily="50" charset="-128"/>
            </a:rPr>
            <a:t>数値を参照しながら、他の自治体の動向も踏まえ、人口減少や少子高齢化対策を始め、公共施設の老朽化対策など、後年度に向けた持続可能な自治体構築に向け、継続的なバランスのとれた財政運営可能な自治体の確立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101219</xdr:rowOff>
    </xdr:from>
    <xdr:to>
      <xdr:col>24</xdr:col>
      <xdr:colOff>62865</xdr:colOff>
      <xdr:row>38</xdr:row>
      <xdr:rowOff>162560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169"/>
          <a:ext cx="1270" cy="1261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166387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162560</xdr:rowOff>
    </xdr:from>
    <xdr:to>
      <xdr:col>24</xdr:col>
      <xdr:colOff>152400</xdr:colOff>
      <xdr:row>38</xdr:row>
      <xdr:rowOff>162560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77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47896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101219</xdr:rowOff>
    </xdr:from>
    <xdr:to>
      <xdr:col>24</xdr:col>
      <xdr:colOff>152400</xdr:colOff>
      <xdr:row>31</xdr:row>
      <xdr:rowOff>101219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58166</xdr:rowOff>
    </xdr:from>
    <xdr:to>
      <xdr:col>24</xdr:col>
      <xdr:colOff>63500</xdr:colOff>
      <xdr:row>37</xdr:row>
      <xdr:rowOff>64834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01816"/>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167593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96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144716</xdr:rowOff>
    </xdr:from>
    <xdr:to>
      <xdr:col>24</xdr:col>
      <xdr:colOff>114300</xdr:colOff>
      <xdr:row>36</xdr:row>
      <xdr:rowOff>74866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162560</xdr:rowOff>
    </xdr:from>
    <xdr:to>
      <xdr:col>19</xdr:col>
      <xdr:colOff>177800</xdr:colOff>
      <xdr:row>37</xdr:row>
      <xdr:rowOff>64834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4760"/>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12509</xdr:rowOff>
    </xdr:from>
    <xdr:to>
      <xdr:col>20</xdr:col>
      <xdr:colOff>38100</xdr:colOff>
      <xdr:row>36</xdr:row>
      <xdr:rowOff>114109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130636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161036</xdr:rowOff>
    </xdr:from>
    <xdr:to>
      <xdr:col>15</xdr:col>
      <xdr:colOff>50800</xdr:colOff>
      <xdr:row>36</xdr:row>
      <xdr:rowOff>162560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3323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25654</xdr:rowOff>
    </xdr:from>
    <xdr:to>
      <xdr:col>15</xdr:col>
      <xdr:colOff>101600</xdr:colOff>
      <xdr:row>36</xdr:row>
      <xdr:rowOff>127254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143781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161036</xdr:rowOff>
    </xdr:from>
    <xdr:to>
      <xdr:col>10</xdr:col>
      <xdr:colOff>114300</xdr:colOff>
      <xdr:row>37</xdr:row>
      <xdr:rowOff>54166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33236"/>
          <a:ext cx="8890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134620</xdr:rowOff>
    </xdr:from>
    <xdr:to>
      <xdr:col>10</xdr:col>
      <xdr:colOff>165100</xdr:colOff>
      <xdr:row>36</xdr:row>
      <xdr:rowOff>64770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81297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165862</xdr:rowOff>
    </xdr:from>
    <xdr:to>
      <xdr:col>6</xdr:col>
      <xdr:colOff>38100</xdr:colOff>
      <xdr:row>36</xdr:row>
      <xdr:rowOff>96012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112539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7366</xdr:rowOff>
    </xdr:from>
    <xdr:to>
      <xdr:col>24</xdr:col>
      <xdr:colOff>114300</xdr:colOff>
      <xdr:row>37</xdr:row>
      <xdr:rowOff>108966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5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157243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14034</xdr:rowOff>
    </xdr:from>
    <xdr:to>
      <xdr:col>20</xdr:col>
      <xdr:colOff>38100</xdr:colOff>
      <xdr:row>37</xdr:row>
      <xdr:rowOff>115634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106761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5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111760</xdr:rowOff>
    </xdr:from>
    <xdr:to>
      <xdr:col>15</xdr:col>
      <xdr:colOff>101600</xdr:colOff>
      <xdr:row>37</xdr:row>
      <xdr:rowOff>41910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33037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110236</xdr:rowOff>
    </xdr:from>
    <xdr:to>
      <xdr:col>10</xdr:col>
      <xdr:colOff>165100</xdr:colOff>
      <xdr:row>37</xdr:row>
      <xdr:rowOff>40386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31513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3366</xdr:rowOff>
    </xdr:from>
    <xdr:to>
      <xdr:col>6</xdr:col>
      <xdr:colOff>38100</xdr:colOff>
      <xdr:row>37</xdr:row>
      <xdr:rowOff>104966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96093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3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25452</xdr:rowOff>
    </xdr:from>
    <xdr:to>
      <xdr:col>24</xdr:col>
      <xdr:colOff>62865</xdr:colOff>
      <xdr:row>58</xdr:row>
      <xdr:rowOff>93249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97952"/>
          <a:ext cx="1270" cy="143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97076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4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93249</xdr:rowOff>
    </xdr:from>
    <xdr:to>
      <xdr:col>24</xdr:col>
      <xdr:colOff>152400</xdr:colOff>
      <xdr:row>58</xdr:row>
      <xdr:rowOff>93249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37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143579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7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25452</xdr:rowOff>
    </xdr:from>
    <xdr:to>
      <xdr:col>24</xdr:col>
      <xdr:colOff>152400</xdr:colOff>
      <xdr:row>50</xdr:row>
      <xdr:rowOff>25452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9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29126</xdr:rowOff>
    </xdr:from>
    <xdr:to>
      <xdr:col>24</xdr:col>
      <xdr:colOff>63500</xdr:colOff>
      <xdr:row>57</xdr:row>
      <xdr:rowOff>100015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01776"/>
          <a:ext cx="838200" cy="7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129141</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588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106264</xdr:rowOff>
    </xdr:from>
    <xdr:to>
      <xdr:col>24</xdr:col>
      <xdr:colOff>114300</xdr:colOff>
      <xdr:row>57</xdr:row>
      <xdr:rowOff>36414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70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139958</xdr:rowOff>
    </xdr:from>
    <xdr:to>
      <xdr:col>19</xdr:col>
      <xdr:colOff>177800</xdr:colOff>
      <xdr:row>57</xdr:row>
      <xdr:rowOff>100015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569708"/>
          <a:ext cx="889000" cy="30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100807</xdr:rowOff>
    </xdr:from>
    <xdr:to>
      <xdr:col>20</xdr:col>
      <xdr:colOff>38100</xdr:colOff>
      <xdr:row>57</xdr:row>
      <xdr:rowOff>30957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0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47484</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139958</xdr:rowOff>
    </xdr:from>
    <xdr:to>
      <xdr:col>15</xdr:col>
      <xdr:colOff>50800</xdr:colOff>
      <xdr:row>57</xdr:row>
      <xdr:rowOff>162750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569708"/>
          <a:ext cx="889000" cy="36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160289</xdr:rowOff>
    </xdr:from>
    <xdr:to>
      <xdr:col>15</xdr:col>
      <xdr:colOff>101600</xdr:colOff>
      <xdr:row>55</xdr:row>
      <xdr:rowOff>90439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106966</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162750</xdr:rowOff>
    </xdr:from>
    <xdr:to>
      <xdr:col>10</xdr:col>
      <xdr:colOff>114300</xdr:colOff>
      <xdr:row>58</xdr:row>
      <xdr:rowOff>23542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935400"/>
          <a:ext cx="889000" cy="3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28350</xdr:rowOff>
    </xdr:from>
    <xdr:to>
      <xdr:col>10</xdr:col>
      <xdr:colOff>165100</xdr:colOff>
      <xdr:row>57</xdr:row>
      <xdr:rowOff>129950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146477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5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41818</xdr:rowOff>
    </xdr:from>
    <xdr:to>
      <xdr:col>6</xdr:col>
      <xdr:colOff>38100</xdr:colOff>
      <xdr:row>57</xdr:row>
      <xdr:rowOff>143418</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159945</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149776</xdr:rowOff>
    </xdr:from>
    <xdr:to>
      <xdr:col>24</xdr:col>
      <xdr:colOff>114300</xdr:colOff>
      <xdr:row>57</xdr:row>
      <xdr:rowOff>79926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5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128203</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2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49215</xdr:rowOff>
    </xdr:from>
    <xdr:to>
      <xdr:col>20</xdr:col>
      <xdr:colOff>38100</xdr:colOff>
      <xdr:row>57</xdr:row>
      <xdr:rowOff>150815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2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141942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1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89158</xdr:rowOff>
    </xdr:from>
    <xdr:to>
      <xdr:col>15</xdr:col>
      <xdr:colOff>101600</xdr:colOff>
      <xdr:row>56</xdr:row>
      <xdr:rowOff>19308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1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10435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61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111950</xdr:rowOff>
    </xdr:from>
    <xdr:to>
      <xdr:col>10</xdr:col>
      <xdr:colOff>165100</xdr:colOff>
      <xdr:row>58</xdr:row>
      <xdr:rowOff>42100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8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33227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144192</xdr:rowOff>
    </xdr:from>
    <xdr:to>
      <xdr:col>6</xdr:col>
      <xdr:colOff>38100</xdr:colOff>
      <xdr:row>58</xdr:row>
      <xdr:rowOff>74342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1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65469</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00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14330</xdr:rowOff>
    </xdr:from>
    <xdr:to>
      <xdr:col>24</xdr:col>
      <xdr:colOff>62865</xdr:colOff>
      <xdr:row>77</xdr:row>
      <xdr:rowOff>43368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7280"/>
          <a:ext cx="1270" cy="1057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47195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43368</xdr:rowOff>
    </xdr:from>
    <xdr:to>
      <xdr:col>24</xdr:col>
      <xdr:colOff>152400</xdr:colOff>
      <xdr:row>77</xdr:row>
      <xdr:rowOff>43368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132457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2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14330</xdr:rowOff>
    </xdr:from>
    <xdr:to>
      <xdr:col>24</xdr:col>
      <xdr:colOff>152400</xdr:colOff>
      <xdr:row>71</xdr:row>
      <xdr:rowOff>14330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125298</xdr:rowOff>
    </xdr:from>
    <xdr:to>
      <xdr:col>24</xdr:col>
      <xdr:colOff>63500</xdr:colOff>
      <xdr:row>77</xdr:row>
      <xdr:rowOff>3054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155498"/>
          <a:ext cx="838200" cy="4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27887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151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5010</xdr:rowOff>
    </xdr:from>
    <xdr:to>
      <xdr:col>24</xdr:col>
      <xdr:colOff>114300</xdr:colOff>
      <xdr:row>75</xdr:row>
      <xdr:rowOff>106610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125298</xdr:rowOff>
    </xdr:from>
    <xdr:to>
      <xdr:col>19</xdr:col>
      <xdr:colOff>177800</xdr:colOff>
      <xdr:row>77</xdr:row>
      <xdr:rowOff>61810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55498"/>
          <a:ext cx="889000" cy="10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139061</xdr:rowOff>
    </xdr:from>
    <xdr:to>
      <xdr:col>20</xdr:col>
      <xdr:colOff>38100</xdr:colOff>
      <xdr:row>75</xdr:row>
      <xdr:rowOff>69211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82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85738</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60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51741</xdr:rowOff>
    </xdr:from>
    <xdr:to>
      <xdr:col>15</xdr:col>
      <xdr:colOff>50800</xdr:colOff>
      <xdr:row>77</xdr:row>
      <xdr:rowOff>61810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53391"/>
          <a:ext cx="88900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21766</xdr:rowOff>
    </xdr:from>
    <xdr:to>
      <xdr:col>15</xdr:col>
      <xdr:colOff>101600</xdr:colOff>
      <xdr:row>76</xdr:row>
      <xdr:rowOff>123366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139893</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27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51741</xdr:rowOff>
    </xdr:from>
    <xdr:to>
      <xdr:col>10</xdr:col>
      <xdr:colOff>114300</xdr:colOff>
      <xdr:row>78</xdr:row>
      <xdr:rowOff>5575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3391"/>
          <a:ext cx="889000" cy="12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29029</xdr:rowOff>
    </xdr:from>
    <xdr:to>
      <xdr:col>10</xdr:col>
      <xdr:colOff>165100</xdr:colOff>
      <xdr:row>76</xdr:row>
      <xdr:rowOff>130629</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147157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3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54919</xdr:rowOff>
    </xdr:from>
    <xdr:to>
      <xdr:col>6</xdr:col>
      <xdr:colOff>38100</xdr:colOff>
      <xdr:row>76</xdr:row>
      <xdr:rowOff>156519</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1595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60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123704</xdr:rowOff>
    </xdr:from>
    <xdr:to>
      <xdr:col>24</xdr:col>
      <xdr:colOff>114300</xdr:colOff>
      <xdr:row>77</xdr:row>
      <xdr:rowOff>53854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38631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8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74498</xdr:rowOff>
    </xdr:from>
    <xdr:to>
      <xdr:col>20</xdr:col>
      <xdr:colOff>38100</xdr:colOff>
      <xdr:row>77</xdr:row>
      <xdr:rowOff>4648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167225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9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11010</xdr:rowOff>
    </xdr:from>
    <xdr:to>
      <xdr:col>15</xdr:col>
      <xdr:colOff>101600</xdr:colOff>
      <xdr:row>77</xdr:row>
      <xdr:rowOff>112610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103737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0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941</xdr:rowOff>
    </xdr:from>
    <xdr:to>
      <xdr:col>10</xdr:col>
      <xdr:colOff>165100</xdr:colOff>
      <xdr:row>77</xdr:row>
      <xdr:rowOff>102541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93668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9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126225</xdr:rowOff>
    </xdr:from>
    <xdr:to>
      <xdr:col>6</xdr:col>
      <xdr:colOff>38100</xdr:colOff>
      <xdr:row>78</xdr:row>
      <xdr:rowOff>56375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47502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2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22278</xdr:rowOff>
    </xdr:from>
    <xdr:to>
      <xdr:col>24</xdr:col>
      <xdr:colOff>62865</xdr:colOff>
      <xdr:row>98</xdr:row>
      <xdr:rowOff>212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24228"/>
          <a:ext cx="1270" cy="117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4039</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0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212</xdr:rowOff>
    </xdr:from>
    <xdr:to>
      <xdr:col>24</xdr:col>
      <xdr:colOff>152400</xdr:colOff>
      <xdr:row>98</xdr:row>
      <xdr:rowOff>212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2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140405</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9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288,183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22278</xdr:rowOff>
    </xdr:from>
    <xdr:to>
      <xdr:col>24</xdr:col>
      <xdr:colOff>152400</xdr:colOff>
      <xdr:row>91</xdr:row>
      <xdr:rowOff>22278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24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141579</xdr:rowOff>
    </xdr:from>
    <xdr:to>
      <xdr:col>24</xdr:col>
      <xdr:colOff>63500</xdr:colOff>
      <xdr:row>97</xdr:row>
      <xdr:rowOff>144701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72229"/>
          <a:ext cx="838200" cy="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138340</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26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115463</xdr:rowOff>
    </xdr:from>
    <xdr:to>
      <xdr:col>24</xdr:col>
      <xdr:colOff>114300</xdr:colOff>
      <xdr:row>97</xdr:row>
      <xdr:rowOff>45613</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144701</xdr:rowOff>
    </xdr:from>
    <xdr:to>
      <xdr:col>19</xdr:col>
      <xdr:colOff>177800</xdr:colOff>
      <xdr:row>98</xdr:row>
      <xdr:rowOff>23498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75351"/>
          <a:ext cx="889000" cy="5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121041</xdr:rowOff>
    </xdr:from>
    <xdr:to>
      <xdr:col>20</xdr:col>
      <xdr:colOff>38100</xdr:colOff>
      <xdr:row>97</xdr:row>
      <xdr:rowOff>51191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67718</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23498</xdr:rowOff>
    </xdr:from>
    <xdr:to>
      <xdr:col>15</xdr:col>
      <xdr:colOff>50800</xdr:colOff>
      <xdr:row>98</xdr:row>
      <xdr:rowOff>31733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825598"/>
          <a:ext cx="889000" cy="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24842</xdr:rowOff>
    </xdr:from>
    <xdr:to>
      <xdr:col>15</xdr:col>
      <xdr:colOff>101600</xdr:colOff>
      <xdr:row>97</xdr:row>
      <xdr:rowOff>126442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142969</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30183</xdr:rowOff>
    </xdr:from>
    <xdr:to>
      <xdr:col>10</xdr:col>
      <xdr:colOff>114300</xdr:colOff>
      <xdr:row>98</xdr:row>
      <xdr:rowOff>31733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832283"/>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35623</xdr:rowOff>
    </xdr:from>
    <xdr:to>
      <xdr:col>10</xdr:col>
      <xdr:colOff>165100</xdr:colOff>
      <xdr:row>97</xdr:row>
      <xdr:rowOff>137223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153750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46312</xdr:rowOff>
    </xdr:from>
    <xdr:to>
      <xdr:col>6</xdr:col>
      <xdr:colOff>38100</xdr:colOff>
      <xdr:row>97</xdr:row>
      <xdr:rowOff>147912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164439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90779</xdr:rowOff>
    </xdr:from>
    <xdr:to>
      <xdr:col>24</xdr:col>
      <xdr:colOff>114300</xdr:colOff>
      <xdr:row>98</xdr:row>
      <xdr:rowOff>20929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2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5706</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3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93901</xdr:rowOff>
    </xdr:from>
    <xdr:to>
      <xdr:col>20</xdr:col>
      <xdr:colOff>38100</xdr:colOff>
      <xdr:row>98</xdr:row>
      <xdr:rowOff>24051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2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15178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1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144148</xdr:rowOff>
    </xdr:from>
    <xdr:to>
      <xdr:col>15</xdr:col>
      <xdr:colOff>101600</xdr:colOff>
      <xdr:row>98</xdr:row>
      <xdr:rowOff>74298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65425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6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152383</xdr:rowOff>
    </xdr:from>
    <xdr:to>
      <xdr:col>10</xdr:col>
      <xdr:colOff>165100</xdr:colOff>
      <xdr:row>98</xdr:row>
      <xdr:rowOff>82533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8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73660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7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150833</xdr:rowOff>
    </xdr:from>
    <xdr:to>
      <xdr:col>6</xdr:col>
      <xdr:colOff>38100</xdr:colOff>
      <xdr:row>98</xdr:row>
      <xdr:rowOff>80983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8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72110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7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76345</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19845"/>
          <a:ext cx="1270" cy="1565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23022</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9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76345</xdr:rowOff>
    </xdr:from>
    <xdr:to>
      <xdr:col>55</xdr:col>
      <xdr:colOff>88900</xdr:colOff>
      <xdr:row>30</xdr:row>
      <xdr:rowOff>76345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19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156355</xdr:rowOff>
    </xdr:from>
    <xdr:to>
      <xdr:col>55</xdr:col>
      <xdr:colOff>0</xdr:colOff>
      <xdr:row>38</xdr:row>
      <xdr:rowOff>1887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00005"/>
          <a:ext cx="8382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9851</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249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31424</xdr:rowOff>
    </xdr:from>
    <xdr:to>
      <xdr:col>55</xdr:col>
      <xdr:colOff>50800</xdr:colOff>
      <xdr:row>38</xdr:row>
      <xdr:rowOff>133024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1887</xdr:rowOff>
    </xdr:from>
    <xdr:to>
      <xdr:col>50</xdr:col>
      <xdr:colOff>114300</xdr:colOff>
      <xdr:row>38</xdr:row>
      <xdr:rowOff>2213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1698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149969</xdr:rowOff>
    </xdr:from>
    <xdr:to>
      <xdr:col>50</xdr:col>
      <xdr:colOff>165100</xdr:colOff>
      <xdr:row>38</xdr:row>
      <xdr:rowOff>80119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71246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143619</xdr:rowOff>
    </xdr:from>
    <xdr:to>
      <xdr:col>45</xdr:col>
      <xdr:colOff>177800</xdr:colOff>
      <xdr:row>38</xdr:row>
      <xdr:rowOff>2213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87269"/>
          <a:ext cx="889000" cy="3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162052</xdr:rowOff>
    </xdr:from>
    <xdr:to>
      <xdr:col>46</xdr:col>
      <xdr:colOff>38100</xdr:colOff>
      <xdr:row>38</xdr:row>
      <xdr:rowOff>92202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83329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127290</xdr:rowOff>
    </xdr:from>
    <xdr:to>
      <xdr:col>41</xdr:col>
      <xdr:colOff>50800</xdr:colOff>
      <xdr:row>37</xdr:row>
      <xdr:rowOff>143619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7094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154541</xdr:rowOff>
    </xdr:from>
    <xdr:to>
      <xdr:col>41</xdr:col>
      <xdr:colOff>101600</xdr:colOff>
      <xdr:row>38</xdr:row>
      <xdr:rowOff>84691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75818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159439</xdr:rowOff>
    </xdr:from>
    <xdr:to>
      <xdr:col>36</xdr:col>
      <xdr:colOff>165100</xdr:colOff>
      <xdr:row>38</xdr:row>
      <xdr:rowOff>89589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80716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105555</xdr:rowOff>
    </xdr:from>
    <xdr:to>
      <xdr:col>55</xdr:col>
      <xdr:colOff>50800</xdr:colOff>
      <xdr:row>38</xdr:row>
      <xdr:rowOff>35705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128432</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00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122537</xdr:rowOff>
    </xdr:from>
    <xdr:to>
      <xdr:col>50</xdr:col>
      <xdr:colOff>165100</xdr:colOff>
      <xdr:row>38</xdr:row>
      <xdr:rowOff>52687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6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69214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24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122863</xdr:rowOff>
    </xdr:from>
    <xdr:to>
      <xdr:col>46</xdr:col>
      <xdr:colOff>38100</xdr:colOff>
      <xdr:row>38</xdr:row>
      <xdr:rowOff>53014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66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69540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241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92819</xdr:rowOff>
    </xdr:from>
    <xdr:to>
      <xdr:col>41</xdr:col>
      <xdr:colOff>101600</xdr:colOff>
      <xdr:row>38</xdr:row>
      <xdr:rowOff>22969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39496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211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76490</xdr:rowOff>
    </xdr:from>
    <xdr:to>
      <xdr:col>36</xdr:col>
      <xdr:colOff>165100</xdr:colOff>
      <xdr:row>38</xdr:row>
      <xdr:rowOff>6640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23167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195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37965</xdr:rowOff>
    </xdr:from>
    <xdr:to>
      <xdr:col>54</xdr:col>
      <xdr:colOff>189865</xdr:colOff>
      <xdr:row>59</xdr:row>
      <xdr:rowOff>31450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81915"/>
          <a:ext cx="1270" cy="136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35277</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31450</xdr:rowOff>
    </xdr:from>
    <xdr:to>
      <xdr:col>55</xdr:col>
      <xdr:colOff>88900</xdr:colOff>
      <xdr:row>59</xdr:row>
      <xdr:rowOff>31450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156092</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57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180,851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37965</xdr:rowOff>
    </xdr:from>
    <xdr:to>
      <xdr:col>55</xdr:col>
      <xdr:colOff>88900</xdr:colOff>
      <xdr:row>51</xdr:row>
      <xdr:rowOff>37965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81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111346</xdr:rowOff>
    </xdr:from>
    <xdr:to>
      <xdr:col>55</xdr:col>
      <xdr:colOff>0</xdr:colOff>
      <xdr:row>58</xdr:row>
      <xdr:rowOff>114112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55446"/>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121051</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22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98174</xdr:rowOff>
    </xdr:from>
    <xdr:to>
      <xdr:col>55</xdr:col>
      <xdr:colOff>50800</xdr:colOff>
      <xdr:row>58</xdr:row>
      <xdr:rowOff>28324</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111346</xdr:rowOff>
    </xdr:from>
    <xdr:to>
      <xdr:col>50</xdr:col>
      <xdr:colOff>114300</xdr:colOff>
      <xdr:row>58</xdr:row>
      <xdr:rowOff>117839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55446"/>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106144</xdr:rowOff>
    </xdr:from>
    <xdr:to>
      <xdr:col>50</xdr:col>
      <xdr:colOff>165100</xdr:colOff>
      <xdr:row>58</xdr:row>
      <xdr:rowOff>36294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52821</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5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117839</xdr:rowOff>
    </xdr:from>
    <xdr:to>
      <xdr:col>45</xdr:col>
      <xdr:colOff>177800</xdr:colOff>
      <xdr:row>58</xdr:row>
      <xdr:rowOff>131592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61939"/>
          <a:ext cx="889000" cy="1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57810</xdr:rowOff>
    </xdr:from>
    <xdr:to>
      <xdr:col>46</xdr:col>
      <xdr:colOff>38100</xdr:colOff>
      <xdr:row>57</xdr:row>
      <xdr:rowOff>159410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113457</xdr:rowOff>
    </xdr:from>
    <xdr:to>
      <xdr:col>41</xdr:col>
      <xdr:colOff>50800</xdr:colOff>
      <xdr:row>58</xdr:row>
      <xdr:rowOff>131592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57557"/>
          <a:ext cx="889000"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46807</xdr:rowOff>
    </xdr:from>
    <xdr:to>
      <xdr:col>41</xdr:col>
      <xdr:colOff>101600</xdr:colOff>
      <xdr:row>57</xdr:row>
      <xdr:rowOff>148407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164934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9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44979</xdr:rowOff>
    </xdr:from>
    <xdr:to>
      <xdr:col>36</xdr:col>
      <xdr:colOff>165100</xdr:colOff>
      <xdr:row>57</xdr:row>
      <xdr:rowOff>146579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59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63312</xdr:rowOff>
    </xdr:from>
    <xdr:to>
      <xdr:col>55</xdr:col>
      <xdr:colOff>50800</xdr:colOff>
      <xdr:row>58</xdr:row>
      <xdr:rowOff>164912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149689</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60546</xdr:rowOff>
    </xdr:from>
    <xdr:to>
      <xdr:col>50</xdr:col>
      <xdr:colOff>165100</xdr:colOff>
      <xdr:row>58</xdr:row>
      <xdr:rowOff>162146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0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153273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9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67039</xdr:rowOff>
    </xdr:from>
    <xdr:to>
      <xdr:col>46</xdr:col>
      <xdr:colOff>38100</xdr:colOff>
      <xdr:row>58</xdr:row>
      <xdr:rowOff>168639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159766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10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80792</xdr:rowOff>
    </xdr:from>
    <xdr:to>
      <xdr:col>41</xdr:col>
      <xdr:colOff>101600</xdr:colOff>
      <xdr:row>59</xdr:row>
      <xdr:rowOff>10942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2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2069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1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62657</xdr:rowOff>
    </xdr:from>
    <xdr:to>
      <xdr:col>36</xdr:col>
      <xdr:colOff>165100</xdr:colOff>
      <xdr:row>58</xdr:row>
      <xdr:rowOff>164257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0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155384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9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160033</xdr:rowOff>
    </xdr:from>
    <xdr:to>
      <xdr:col>54</xdr:col>
      <xdr:colOff>189865</xdr:colOff>
      <xdr:row>79</xdr:row>
      <xdr:rowOff>16078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1990083"/>
          <a:ext cx="1270" cy="1570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19905</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16078</xdr:rowOff>
    </xdr:from>
    <xdr:to>
      <xdr:col>55</xdr:col>
      <xdr:colOff>88900</xdr:colOff>
      <xdr:row>79</xdr:row>
      <xdr:rowOff>16078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60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106710</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6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125,899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160033</xdr:rowOff>
    </xdr:from>
    <xdr:to>
      <xdr:col>55</xdr:col>
      <xdr:colOff>88900</xdr:colOff>
      <xdr:row>69</xdr:row>
      <xdr:rowOff>160033</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1990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37936</xdr:rowOff>
    </xdr:from>
    <xdr:to>
      <xdr:col>55</xdr:col>
      <xdr:colOff>0</xdr:colOff>
      <xdr:row>78</xdr:row>
      <xdr:rowOff>74054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11036"/>
          <a:ext cx="838200" cy="3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11955</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421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160528</xdr:rowOff>
    </xdr:from>
    <xdr:to>
      <xdr:col>55</xdr:col>
      <xdr:colOff>50800</xdr:colOff>
      <xdr:row>77</xdr:row>
      <xdr:rowOff>90678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19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167830</xdr:rowOff>
    </xdr:from>
    <xdr:to>
      <xdr:col>50</xdr:col>
      <xdr:colOff>114300</xdr:colOff>
      <xdr:row>78</xdr:row>
      <xdr:rowOff>74054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69480"/>
          <a:ext cx="889000" cy="7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1676</xdr:rowOff>
    </xdr:from>
    <xdr:to>
      <xdr:col>50</xdr:col>
      <xdr:colOff>165100</xdr:colOff>
      <xdr:row>77</xdr:row>
      <xdr:rowOff>103276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0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119803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97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167830</xdr:rowOff>
    </xdr:from>
    <xdr:to>
      <xdr:col>45</xdr:col>
      <xdr:colOff>177800</xdr:colOff>
      <xdr:row>78</xdr:row>
      <xdr:rowOff>114922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69480"/>
          <a:ext cx="889000" cy="1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111709</xdr:rowOff>
    </xdr:from>
    <xdr:to>
      <xdr:col>46</xdr:col>
      <xdr:colOff>38100</xdr:colOff>
      <xdr:row>77</xdr:row>
      <xdr:rowOff>41859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4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58386</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91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114922</xdr:rowOff>
    </xdr:from>
    <xdr:to>
      <xdr:col>41</xdr:col>
      <xdr:colOff>50800</xdr:colOff>
      <xdr:row>78</xdr:row>
      <xdr:rowOff>125413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88022"/>
          <a:ext cx="889000" cy="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88112</xdr:rowOff>
    </xdr:from>
    <xdr:to>
      <xdr:col>41</xdr:col>
      <xdr:colOff>101600</xdr:colOff>
      <xdr:row>78</xdr:row>
      <xdr:rowOff>18262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34789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6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117272</xdr:rowOff>
    </xdr:from>
    <xdr:to>
      <xdr:col>36</xdr:col>
      <xdr:colOff>165100</xdr:colOff>
      <xdr:row>78</xdr:row>
      <xdr:rowOff>47422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3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63949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9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158586</xdr:rowOff>
    </xdr:from>
    <xdr:to>
      <xdr:col>55</xdr:col>
      <xdr:colOff>50800</xdr:colOff>
      <xdr:row>78</xdr:row>
      <xdr:rowOff>88736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137013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23254</xdr:rowOff>
    </xdr:from>
    <xdr:to>
      <xdr:col>50</xdr:col>
      <xdr:colOff>165100</xdr:colOff>
      <xdr:row>78</xdr:row>
      <xdr:rowOff>124854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115981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8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117030</xdr:rowOff>
    </xdr:from>
    <xdr:to>
      <xdr:col>46</xdr:col>
      <xdr:colOff>38100</xdr:colOff>
      <xdr:row>78</xdr:row>
      <xdr:rowOff>47180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38307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64122</xdr:rowOff>
    </xdr:from>
    <xdr:to>
      <xdr:col>41</xdr:col>
      <xdr:colOff>101600</xdr:colOff>
      <xdr:row>78</xdr:row>
      <xdr:rowOff>165722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3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156849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2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74613</xdr:rowOff>
    </xdr:from>
    <xdr:to>
      <xdr:col>36</xdr:col>
      <xdr:colOff>165100</xdr:colOff>
      <xdr:row>79</xdr:row>
      <xdr:rowOff>4763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167340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4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94421</xdr:rowOff>
    </xdr:from>
    <xdr:to>
      <xdr:col>54</xdr:col>
      <xdr:colOff>189865</xdr:colOff>
      <xdr:row>97</xdr:row>
      <xdr:rowOff>83762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24921"/>
          <a:ext cx="1270" cy="118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87589</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71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83762</xdr:rowOff>
    </xdr:from>
    <xdr:to>
      <xdr:col>55</xdr:col>
      <xdr:colOff>88900</xdr:colOff>
      <xdr:row>97</xdr:row>
      <xdr:rowOff>83762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714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41098</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0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227,923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94421</xdr:rowOff>
    </xdr:from>
    <xdr:to>
      <xdr:col>55</xdr:col>
      <xdr:colOff>88900</xdr:colOff>
      <xdr:row>90</xdr:row>
      <xdr:rowOff>94421</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2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133367</xdr:rowOff>
    </xdr:from>
    <xdr:to>
      <xdr:col>55</xdr:col>
      <xdr:colOff>0</xdr:colOff>
      <xdr:row>97</xdr:row>
      <xdr:rowOff>712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592567"/>
          <a:ext cx="838200" cy="3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147690</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2639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124813</xdr:rowOff>
    </xdr:from>
    <xdr:to>
      <xdr:col>55</xdr:col>
      <xdr:colOff>50800</xdr:colOff>
      <xdr:row>96</xdr:row>
      <xdr:rowOff>54963</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1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133367</xdr:rowOff>
    </xdr:from>
    <xdr:to>
      <xdr:col>50</xdr:col>
      <xdr:colOff>114300</xdr:colOff>
      <xdr:row>97</xdr:row>
      <xdr:rowOff>12112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592567"/>
          <a:ext cx="889000" cy="5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141918</xdr:rowOff>
    </xdr:from>
    <xdr:to>
      <xdr:col>50</xdr:col>
      <xdr:colOff>165100</xdr:colOff>
      <xdr:row>96</xdr:row>
      <xdr:rowOff>72068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2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88595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0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12112</xdr:rowOff>
    </xdr:from>
    <xdr:to>
      <xdr:col>45</xdr:col>
      <xdr:colOff>177800</xdr:colOff>
      <xdr:row>97</xdr:row>
      <xdr:rowOff>30880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42762"/>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103005</xdr:rowOff>
    </xdr:from>
    <xdr:to>
      <xdr:col>46</xdr:col>
      <xdr:colOff>38100</xdr:colOff>
      <xdr:row>96</xdr:row>
      <xdr:rowOff>33155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39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49682</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16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19879</xdr:rowOff>
    </xdr:from>
    <xdr:to>
      <xdr:col>41</xdr:col>
      <xdr:colOff>50800</xdr:colOff>
      <xdr:row>97</xdr:row>
      <xdr:rowOff>30880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50529"/>
          <a:ext cx="889000" cy="1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68418</xdr:rowOff>
    </xdr:from>
    <xdr:to>
      <xdr:col>41</xdr:col>
      <xdr:colOff>101600</xdr:colOff>
      <xdr:row>95</xdr:row>
      <xdr:rowOff>170018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35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15095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13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6866</xdr:rowOff>
    </xdr:from>
    <xdr:to>
      <xdr:col>36</xdr:col>
      <xdr:colOff>165100</xdr:colOff>
      <xdr:row>95</xdr:row>
      <xdr:rowOff>108466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29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124993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06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121362</xdr:rowOff>
    </xdr:from>
    <xdr:to>
      <xdr:col>55</xdr:col>
      <xdr:colOff>50800</xdr:colOff>
      <xdr:row>97</xdr:row>
      <xdr:rowOff>51512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8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36289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9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82567</xdr:rowOff>
    </xdr:from>
    <xdr:to>
      <xdr:col>50</xdr:col>
      <xdr:colOff>165100</xdr:colOff>
      <xdr:row>97</xdr:row>
      <xdr:rowOff>12717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4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3844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3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132762</xdr:rowOff>
    </xdr:from>
    <xdr:to>
      <xdr:col>46</xdr:col>
      <xdr:colOff>38100</xdr:colOff>
      <xdr:row>97</xdr:row>
      <xdr:rowOff>62912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59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54039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68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151530</xdr:rowOff>
    </xdr:from>
    <xdr:to>
      <xdr:col>41</xdr:col>
      <xdr:colOff>101600</xdr:colOff>
      <xdr:row>97</xdr:row>
      <xdr:rowOff>81680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1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72807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0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140529</xdr:rowOff>
    </xdr:from>
    <xdr:to>
      <xdr:col>36</xdr:col>
      <xdr:colOff>165100</xdr:colOff>
      <xdr:row>97</xdr:row>
      <xdr:rowOff>70679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9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61806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9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169761</xdr:rowOff>
    </xdr:from>
    <xdr:to>
      <xdr:col>85</xdr:col>
      <xdr:colOff>126364</xdr:colOff>
      <xdr:row>38</xdr:row>
      <xdr:rowOff>28421</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13261"/>
          <a:ext cx="1269" cy="1230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32248</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4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28421</xdr:rowOff>
    </xdr:from>
    <xdr:to>
      <xdr:col>86</xdr:col>
      <xdr:colOff>25400</xdr:colOff>
      <xdr:row>38</xdr:row>
      <xdr:rowOff>28421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116438</xdr:rowOff>
    </xdr:from>
    <xdr:ext cx="534377"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8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90,159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169761</xdr:rowOff>
    </xdr:from>
    <xdr:to>
      <xdr:col>86</xdr:col>
      <xdr:colOff>25400</xdr:colOff>
      <xdr:row>30</xdr:row>
      <xdr:rowOff>169761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1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29204</xdr:rowOff>
    </xdr:from>
    <xdr:to>
      <xdr:col>85</xdr:col>
      <xdr:colOff>127000</xdr:colOff>
      <xdr:row>37</xdr:row>
      <xdr:rowOff>83448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72854"/>
          <a:ext cx="838200" cy="5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140956</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417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118079</xdr:rowOff>
    </xdr:from>
    <xdr:to>
      <xdr:col>85</xdr:col>
      <xdr:colOff>177800</xdr:colOff>
      <xdr:row>37</xdr:row>
      <xdr:rowOff>48229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83448</xdr:rowOff>
    </xdr:from>
    <xdr:to>
      <xdr:col>81</xdr:col>
      <xdr:colOff>50800</xdr:colOff>
      <xdr:row>37</xdr:row>
      <xdr:rowOff>87040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27098"/>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93635</xdr:rowOff>
    </xdr:from>
    <xdr:to>
      <xdr:col>81</xdr:col>
      <xdr:colOff>101600</xdr:colOff>
      <xdr:row>37</xdr:row>
      <xdr:rowOff>23785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40312</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77717</xdr:rowOff>
    </xdr:from>
    <xdr:to>
      <xdr:col>76</xdr:col>
      <xdr:colOff>114300</xdr:colOff>
      <xdr:row>37</xdr:row>
      <xdr:rowOff>87040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21367"/>
          <a:ext cx="889000" cy="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61289</xdr:rowOff>
    </xdr:from>
    <xdr:to>
      <xdr:col>76</xdr:col>
      <xdr:colOff>165100</xdr:colOff>
      <xdr:row>36</xdr:row>
      <xdr:rowOff>162889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7966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77717</xdr:rowOff>
    </xdr:from>
    <xdr:to>
      <xdr:col>71</xdr:col>
      <xdr:colOff>177800</xdr:colOff>
      <xdr:row>37</xdr:row>
      <xdr:rowOff>105198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21367"/>
          <a:ext cx="889000" cy="2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81242</xdr:rowOff>
    </xdr:from>
    <xdr:to>
      <xdr:col>72</xdr:col>
      <xdr:colOff>38100</xdr:colOff>
      <xdr:row>37</xdr:row>
      <xdr:rowOff>11392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25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27919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2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154427</xdr:rowOff>
    </xdr:from>
    <xdr:to>
      <xdr:col>67</xdr:col>
      <xdr:colOff>101600</xdr:colOff>
      <xdr:row>37</xdr:row>
      <xdr:rowOff>84577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2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101104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10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149854</xdr:rowOff>
    </xdr:from>
    <xdr:to>
      <xdr:col>85</xdr:col>
      <xdr:colOff>177800</xdr:colOff>
      <xdr:row>37</xdr:row>
      <xdr:rowOff>80004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2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128281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0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32648</xdr:rowOff>
    </xdr:from>
    <xdr:to>
      <xdr:col>81</xdr:col>
      <xdr:colOff>101600</xdr:colOff>
      <xdr:row>37</xdr:row>
      <xdr:rowOff>134248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7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125375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6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36240</xdr:rowOff>
    </xdr:from>
    <xdr:to>
      <xdr:col>76</xdr:col>
      <xdr:colOff>165100</xdr:colOff>
      <xdr:row>37</xdr:row>
      <xdr:rowOff>137840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128967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26917</xdr:rowOff>
    </xdr:from>
    <xdr:to>
      <xdr:col>72</xdr:col>
      <xdr:colOff>38100</xdr:colOff>
      <xdr:row>37</xdr:row>
      <xdr:rowOff>128517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7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119644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6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54398</xdr:rowOff>
    </xdr:from>
    <xdr:to>
      <xdr:col>67</xdr:col>
      <xdr:colOff>101600</xdr:colOff>
      <xdr:row>37</xdr:row>
      <xdr:rowOff>155998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147124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9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58949</xdr:rowOff>
    </xdr:from>
    <xdr:to>
      <xdr:col>85</xdr:col>
      <xdr:colOff>126364</xdr:colOff>
      <xdr:row>57</xdr:row>
      <xdr:rowOff>166245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802899"/>
          <a:ext cx="1269" cy="113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170072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94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166245</xdr:rowOff>
    </xdr:from>
    <xdr:to>
      <xdr:col>86</xdr:col>
      <xdr:colOff>25400</xdr:colOff>
      <xdr:row>57</xdr:row>
      <xdr:rowOff>166245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9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5626</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57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58949</xdr:rowOff>
    </xdr:from>
    <xdr:to>
      <xdr:col>86</xdr:col>
      <xdr:colOff>25400</xdr:colOff>
      <xdr:row>51</xdr:row>
      <xdr:rowOff>58949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802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82348</xdr:rowOff>
    </xdr:from>
    <xdr:to>
      <xdr:col>85</xdr:col>
      <xdr:colOff>127000</xdr:colOff>
      <xdr:row>57</xdr:row>
      <xdr:rowOff>85137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54998"/>
          <a:ext cx="8382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135465</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65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112588</xdr:rowOff>
    </xdr:from>
    <xdr:to>
      <xdr:col>85</xdr:col>
      <xdr:colOff>177800</xdr:colOff>
      <xdr:row>57</xdr:row>
      <xdr:rowOff>42738</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85137</xdr:rowOff>
    </xdr:from>
    <xdr:to>
      <xdr:col>81</xdr:col>
      <xdr:colOff>50800</xdr:colOff>
      <xdr:row>57</xdr:row>
      <xdr:rowOff>144245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857787"/>
          <a:ext cx="8890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115157</xdr:rowOff>
    </xdr:from>
    <xdr:to>
      <xdr:col>81</xdr:col>
      <xdr:colOff>101600</xdr:colOff>
      <xdr:row>57</xdr:row>
      <xdr:rowOff>45307</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61834</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117224</xdr:rowOff>
    </xdr:from>
    <xdr:to>
      <xdr:col>76</xdr:col>
      <xdr:colOff>114300</xdr:colOff>
      <xdr:row>57</xdr:row>
      <xdr:rowOff>144245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889874"/>
          <a:ext cx="889000" cy="2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102580</xdr:rowOff>
    </xdr:from>
    <xdr:to>
      <xdr:col>76</xdr:col>
      <xdr:colOff>165100</xdr:colOff>
      <xdr:row>57</xdr:row>
      <xdr:rowOff>32730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49257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117224</xdr:rowOff>
    </xdr:from>
    <xdr:to>
      <xdr:col>71</xdr:col>
      <xdr:colOff>177800</xdr:colOff>
      <xdr:row>57</xdr:row>
      <xdr:rowOff>149361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889874"/>
          <a:ext cx="889000" cy="3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149314</xdr:rowOff>
    </xdr:from>
    <xdr:to>
      <xdr:col>72</xdr:col>
      <xdr:colOff>38100</xdr:colOff>
      <xdr:row>57</xdr:row>
      <xdr:rowOff>79464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95991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52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150151</xdr:rowOff>
    </xdr:from>
    <xdr:to>
      <xdr:col>67</xdr:col>
      <xdr:colOff>101600</xdr:colOff>
      <xdr:row>57</xdr:row>
      <xdr:rowOff>80301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96828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31548</xdr:rowOff>
    </xdr:from>
    <xdr:to>
      <xdr:col>85</xdr:col>
      <xdr:colOff>177800</xdr:colOff>
      <xdr:row>57</xdr:row>
      <xdr:rowOff>133148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80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117925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1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34337</xdr:rowOff>
    </xdr:from>
    <xdr:to>
      <xdr:col>81</xdr:col>
      <xdr:colOff>101600</xdr:colOff>
      <xdr:row>57</xdr:row>
      <xdr:rowOff>135937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127064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93445</xdr:rowOff>
    </xdr:from>
    <xdr:to>
      <xdr:col>76</xdr:col>
      <xdr:colOff>165100</xdr:colOff>
      <xdr:row>58</xdr:row>
      <xdr:rowOff>23595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14722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5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66424</xdr:rowOff>
    </xdr:from>
    <xdr:to>
      <xdr:col>72</xdr:col>
      <xdr:colOff>38100</xdr:colOff>
      <xdr:row>57</xdr:row>
      <xdr:rowOff>168024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3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159151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3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98561</xdr:rowOff>
    </xdr:from>
    <xdr:to>
      <xdr:col>67</xdr:col>
      <xdr:colOff>101600</xdr:colOff>
      <xdr:row>58</xdr:row>
      <xdr:rowOff>28711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7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19838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148844</xdr:rowOff>
    </xdr:from>
    <xdr:to>
      <xdr:col>85</xdr:col>
      <xdr:colOff>126364</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321794"/>
          <a:ext cx="1269" cy="1267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95521</xdr:rowOff>
    </xdr:from>
    <xdr:ext cx="534377"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209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148844</xdr:rowOff>
    </xdr:from>
    <xdr:to>
      <xdr:col>86</xdr:col>
      <xdr:colOff>25400</xdr:colOff>
      <xdr:row>71</xdr:row>
      <xdr:rowOff>148844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32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31859</xdr:rowOff>
    </xdr:from>
    <xdr:to>
      <xdr:col>85</xdr:col>
      <xdr:colOff>127000</xdr:colOff>
      <xdr:row>79</xdr:row>
      <xdr:rowOff>38869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04959"/>
          <a:ext cx="838200" cy="1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56818</xdr:rowOff>
    </xdr:from>
    <xdr:ext cx="469744"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58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33941</xdr:rowOff>
    </xdr:from>
    <xdr:to>
      <xdr:col>85</xdr:col>
      <xdr:colOff>177800</xdr:colOff>
      <xdr:row>78</xdr:row>
      <xdr:rowOff>135541</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40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31859</xdr:rowOff>
    </xdr:from>
    <xdr:to>
      <xdr:col>81</xdr:col>
      <xdr:colOff>50800</xdr:colOff>
      <xdr:row>78</xdr:row>
      <xdr:rowOff>111506</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04959"/>
          <a:ext cx="889000" cy="7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33407</xdr:rowOff>
    </xdr:from>
    <xdr:to>
      <xdr:col>81</xdr:col>
      <xdr:colOff>101600</xdr:colOff>
      <xdr:row>78</xdr:row>
      <xdr:rowOff>135007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406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126134</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46428" y="1349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111506</xdr:rowOff>
    </xdr:from>
    <xdr:to>
      <xdr:col>76</xdr:col>
      <xdr:colOff>114300</xdr:colOff>
      <xdr:row>79</xdr:row>
      <xdr:rowOff>38354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484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38018</xdr:rowOff>
    </xdr:from>
    <xdr:to>
      <xdr:col>76</xdr:col>
      <xdr:colOff>165100</xdr:colOff>
      <xdr:row>77</xdr:row>
      <xdr:rowOff>139618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23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156145</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01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38354</xdr:rowOff>
    </xdr:from>
    <xdr:to>
      <xdr:col>71</xdr:col>
      <xdr:colOff>177800</xdr:colOff>
      <xdr:row>79</xdr:row>
      <xdr:rowOff>42469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3582904"/>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78880</xdr:rowOff>
    </xdr:from>
    <xdr:to>
      <xdr:col>72</xdr:col>
      <xdr:colOff>38100</xdr:colOff>
      <xdr:row>78</xdr:row>
      <xdr:rowOff>9030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25557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05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160299</xdr:rowOff>
    </xdr:from>
    <xdr:to>
      <xdr:col>67</xdr:col>
      <xdr:colOff>101600</xdr:colOff>
      <xdr:row>78</xdr:row>
      <xdr:rowOff>90449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106976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79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159519</xdr:rowOff>
    </xdr:from>
    <xdr:to>
      <xdr:col>85</xdr:col>
      <xdr:colOff>177800</xdr:colOff>
      <xdr:row>79</xdr:row>
      <xdr:rowOff>89669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53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74446</xdr:rowOff>
    </xdr:from>
    <xdr:ext cx="378565"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447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152509</xdr:rowOff>
    </xdr:from>
    <xdr:to>
      <xdr:col>81</xdr:col>
      <xdr:colOff>101600</xdr:colOff>
      <xdr:row>78</xdr:row>
      <xdr:rowOff>82659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5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99186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2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60706</xdr:rowOff>
    </xdr:from>
    <xdr:to>
      <xdr:col>76</xdr:col>
      <xdr:colOff>165100</xdr:colOff>
      <xdr:row>78</xdr:row>
      <xdr:rowOff>162306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153433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159004</xdr:rowOff>
    </xdr:from>
    <xdr:to>
      <xdr:col>72</xdr:col>
      <xdr:colOff>38100</xdr:colOff>
      <xdr:row>79</xdr:row>
      <xdr:rowOff>89154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5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80281</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624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163119</xdr:rowOff>
    </xdr:from>
    <xdr:to>
      <xdr:col>67</xdr:col>
      <xdr:colOff>101600</xdr:colOff>
      <xdr:row>79</xdr:row>
      <xdr:rowOff>93269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84396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5017" y="13628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76857</xdr:rowOff>
    </xdr:from>
    <xdr:to>
      <xdr:col>85</xdr:col>
      <xdr:colOff>126364</xdr:colOff>
      <xdr:row>99</xdr:row>
      <xdr:rowOff>11768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678807"/>
          <a:ext cx="1269" cy="130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15595</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8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11768</xdr:rowOff>
    </xdr:from>
    <xdr:to>
      <xdr:col>86</xdr:col>
      <xdr:colOff>25400</xdr:colOff>
      <xdr:row>99</xdr:row>
      <xdr:rowOff>11768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85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23534</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45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76857</xdr:rowOff>
    </xdr:from>
    <xdr:to>
      <xdr:col>86</xdr:col>
      <xdr:colOff>25400</xdr:colOff>
      <xdr:row>91</xdr:row>
      <xdr:rowOff>76857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67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52673</xdr:rowOff>
    </xdr:from>
    <xdr:to>
      <xdr:col>85</xdr:col>
      <xdr:colOff>127000</xdr:colOff>
      <xdr:row>97</xdr:row>
      <xdr:rowOff>53060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83323"/>
          <a:ext cx="838200" cy="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49857</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337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26980</xdr:rowOff>
    </xdr:from>
    <xdr:to>
      <xdr:col>85</xdr:col>
      <xdr:colOff>177800</xdr:colOff>
      <xdr:row>96</xdr:row>
      <xdr:rowOff>128580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4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51819</xdr:rowOff>
    </xdr:from>
    <xdr:to>
      <xdr:col>81</xdr:col>
      <xdr:colOff>50800</xdr:colOff>
      <xdr:row>97</xdr:row>
      <xdr:rowOff>53060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682469"/>
          <a:ext cx="8890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52316</xdr:rowOff>
    </xdr:from>
    <xdr:to>
      <xdr:col>81</xdr:col>
      <xdr:colOff>101600</xdr:colOff>
      <xdr:row>96</xdr:row>
      <xdr:rowOff>153916</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51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170443</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28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25126</xdr:rowOff>
    </xdr:from>
    <xdr:to>
      <xdr:col>76</xdr:col>
      <xdr:colOff>114300</xdr:colOff>
      <xdr:row>97</xdr:row>
      <xdr:rowOff>51819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655776"/>
          <a:ext cx="889000" cy="2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61757</xdr:rowOff>
    </xdr:from>
    <xdr:to>
      <xdr:col>76</xdr:col>
      <xdr:colOff>165100</xdr:colOff>
      <xdr:row>96</xdr:row>
      <xdr:rowOff>163357</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52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8434</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29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16180</xdr:rowOff>
    </xdr:from>
    <xdr:to>
      <xdr:col>71</xdr:col>
      <xdr:colOff>177800</xdr:colOff>
      <xdr:row>97</xdr:row>
      <xdr:rowOff>25126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646830"/>
          <a:ext cx="889000" cy="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49642</xdr:rowOff>
    </xdr:from>
    <xdr:to>
      <xdr:col>72</xdr:col>
      <xdr:colOff>38100</xdr:colOff>
      <xdr:row>96</xdr:row>
      <xdr:rowOff>151242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167769</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28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77538</xdr:rowOff>
    </xdr:from>
    <xdr:to>
      <xdr:col>67</xdr:col>
      <xdr:colOff>101600</xdr:colOff>
      <xdr:row>97</xdr:row>
      <xdr:rowOff>7688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24215</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1873</xdr:rowOff>
    </xdr:from>
    <xdr:to>
      <xdr:col>85</xdr:col>
      <xdr:colOff>177800</xdr:colOff>
      <xdr:row>97</xdr:row>
      <xdr:rowOff>103473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151750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2260</xdr:rowOff>
    </xdr:from>
    <xdr:to>
      <xdr:col>81</xdr:col>
      <xdr:colOff>101600</xdr:colOff>
      <xdr:row>97</xdr:row>
      <xdr:rowOff>103860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94987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2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1019</xdr:rowOff>
    </xdr:from>
    <xdr:to>
      <xdr:col>76</xdr:col>
      <xdr:colOff>165100</xdr:colOff>
      <xdr:row>97</xdr:row>
      <xdr:rowOff>102619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3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93746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72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145776</xdr:rowOff>
    </xdr:from>
    <xdr:to>
      <xdr:col>72</xdr:col>
      <xdr:colOff>38100</xdr:colOff>
      <xdr:row>97</xdr:row>
      <xdr:rowOff>75926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0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67053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9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136830</xdr:rowOff>
    </xdr:from>
    <xdr:to>
      <xdr:col>67</xdr:col>
      <xdr:colOff>101600</xdr:colOff>
      <xdr:row>97</xdr:row>
      <xdr:rowOff>66980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58107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155702</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99202"/>
          <a:ext cx="1269" cy="1431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51071</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7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102379</xdr:rowOff>
    </xdr:from>
    <xdr:ext cx="469744"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7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155702</xdr:rowOff>
    </xdr:from>
    <xdr:to>
      <xdr:col>116</xdr:col>
      <xdr:colOff>152400</xdr:colOff>
      <xdr:row>30</xdr:row>
      <xdr:rowOff>155702</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9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139971</xdr:rowOff>
    </xdr:from>
    <xdr:ext cx="313932"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8362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117094</xdr:rowOff>
    </xdr:from>
    <xdr:to>
      <xdr:col>116</xdr:col>
      <xdr:colOff>114300</xdr:colOff>
      <xdr:row>39</xdr:row>
      <xdr:rowOff>47244</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24147</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134620</xdr:rowOff>
    </xdr:from>
    <xdr:to>
      <xdr:col>107</xdr:col>
      <xdr:colOff>101600</xdr:colOff>
      <xdr:row>38</xdr:row>
      <xdr:rowOff>64770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47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81297</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253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164338</xdr:rowOff>
    </xdr:from>
    <xdr:to>
      <xdr:col>102</xdr:col>
      <xdr:colOff>165100</xdr:colOff>
      <xdr:row>39</xdr:row>
      <xdr:rowOff>94488</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6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111015</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420650" y="6454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164338</xdr:rowOff>
    </xdr:from>
    <xdr:to>
      <xdr:col>98</xdr:col>
      <xdr:colOff>38100</xdr:colOff>
      <xdr:row>39</xdr:row>
      <xdr:rowOff>94488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111015</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531650" y="6454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95521</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10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令和２年度に特別定額給付金などにより大きく上昇しているが、例年と比較すると増加傾向にある。民生費の令和元年度における急激な上昇は、私立幼稚園の認定こども園化に対する施設整備補助が主な要因になっているものの、一時的なものである。また、民生費が、類似団体、全国平均及び山形県平均より一貫して低いのは、町直営施設がないことなどが主な要因となっているが、毎年度の実績に加え、今後も増加傾向が見込まれることから、民生費のさらなる歳出等が危惧される。消防費は、住民一人当たり２５．３千円と上昇傾向にある。近年、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４３．９千円となっており、平成３０年度までは山辺中学校改築事業による多額の起債発行などに伴う元利償還等により、増加傾向が続いていたものの、令和元年度には減少に転じている。総じて、類似団体内平均値を下回る状況が続いているものの、後年度に向けた持続可能な自治体構築に向け、継続的なバランスのとれた財政運営可能な自治体の確立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基金残高については、事業実施に伴う取崩しにより減少していたが、平成３０年度は土地開発公社の解散に伴う清算金、ふるさと応援寄付金の増加及び事業精査などにより、実質単年度収支がプラスになると同時に、基金残高も増額となっている。令和元年度において、実質単年度収支がマイナスとはなっているものの、令和２年度から令和４年度では、事業改善効果等により、実質単年度収支もプラス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今後も事務事業の見直し・統廃合など歳出の合理化等行財政改革を推進し、健全な行財政運営に努めていく。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９年度には４．５３％に低下し、平成３０年度においては４．００％を切る３．７７％と低下に歯止めが係らない状態が続いてい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ながら、令和元年度にはこれまでの事業精査、給与の独自削減並びに地方債発行の抑制等の様々な施策の効果により、５．３１％と数値が上昇し、令和２年度においても４．４９％、令和３年度は５．５２％、令和４年度は８．７９％となっている。</a:t>
          </a:r>
        </a:p>
        <a:p>
          <a:r>
            <a:rPr kumimoji="1" lang="ja-JP" altLang="en-US" sz="1400">
              <a:latin typeface="ＭＳ ゴシック" pitchFamily="49" charset="-128"/>
              <a:ea typeface="ＭＳ ゴシック" pitchFamily="49" charset="-128"/>
            </a:rPr>
            <a:t>　その他特別会計については、年度毎に多少の増減はあるもの、一般会計からの繰入金が増加傾向で高い水準にある。令和２年度から法適化となった公営企業（公共下水道事業、簡易水道等事業）の独立採算制の原則、保険料や使用料金等の定期的な見直しによる料金体制の適正化を図り、一般会計の負担軽減に努める必要がある。また、令和元年度にその他会計において生じた赤字については令和２年度において解消さ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元利償還金については、平成２５年度以降の山辺中学校改築事業等の借入れに伴う元利償還により増加していたが、新規借入抑制効果により令和元年度から減少に転じている。</a:t>
          </a:r>
        </a:p>
        <a:p>
          <a:r>
            <a:rPr kumimoji="1" lang="ja-JP" altLang="en-US" sz="1400">
              <a:latin typeface="ＭＳ ゴシック" pitchFamily="49" charset="-128"/>
              <a:ea typeface="ＭＳ ゴシック" pitchFamily="49" charset="-128"/>
            </a:rPr>
            <a:t>　また、公営企業債の元利償還金に対する繰入金については、公共下水道事業会計等に係るもので、増加傾向で推移していたが、令和３年度は減少、令和４年度は上昇と増減している状況である。</a:t>
          </a:r>
        </a:p>
        <a:p>
          <a:r>
            <a:rPr kumimoji="1" lang="ja-JP" altLang="en-US" sz="1400">
              <a:latin typeface="ＭＳ ゴシック" pitchFamily="49" charset="-128"/>
              <a:ea typeface="ＭＳ ゴシック" pitchFamily="49" charset="-128"/>
            </a:rPr>
            <a:t>　一部事務組合の地方債の元利償還金に対する負担金等については、新たに建設した施設の起債の償還開始により増加している。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地方債の現在高は、山辺中学校改築事業などに伴う借入等により大幅な増額となっていたが、以降の借入抑制により減少傾向となっている。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公営企業債等繰入見込額は、公共下水道事業会計における地方債の元利償還金に対する使用料の充当割合が高くなってきていることなどにより減少傾向となっている。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組合等負担等見込額は、減少傾向であるが、退職手当負担見込額は、令和４年度は増加した。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の充当可能基金は、前述の大規模事業における取崩しのために減額となり、それ以降は同程度の金額で推移していたが、清算金、寄附金の増及び事業精査の効果により、平成３０年度以降、充当可能基金が増加傾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結果、将来負担比率の分子がマイナス８１６百万円と前年度比９３２百万円減と前年度に引き続き大幅な減となっている。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辺町温泉基金の取り崩しにより減少した基金はあるものの、歳入歳出調整による財政調整基金及び山辺町公共施設等再生整備基金は、事業精査等により増額となっている。また、小学校の建て替え時期をまもなく迎えることもあり、新たに山辺町学校施設整備基金を創設し積立を開始している。基金全体としては、総じて増加傾向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他の自治体と比較し、依然として基金残高が低い状況が続いており、今後も、厳しい財政状況が続くことや各公共施設等の老朽化への対応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公共施設等の改築・改修・その他整備等に備え、令和元年度に創設した公共施設等再生整備基金は、毎年度３０百万円以上の積立てを条件付けている基金であるが、新型コロナウイルス感染症などにより、通常の事業が実施できなかったこともあり、令和２年度は、対前年比４２１百万円増と基金に多くの積立をすることでてている。統廃合により廃校となって４つの小中学校の解体又は再利用にかかる費用、町民総合体育館の改修、公民館等の改修などがま目前に迫っており、この基金を活用し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また、学校施設整備基金を新たに創設し、５年後及び７年後に耐用年数を迎える２つの小学校の改築に向けて積立を行っている。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ふるさとづくり基金については、文化会館建設に向け平成初期に設立されたが、その後の当町を取り巻く環境、必要性及び財政状況の変化に伴い、事業実施には至っていない。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ふるさと応援寄附金に基づき設立されているが、町単独事業、地場産品による返礼品及び業務委託への支出等に活用されている。その他の基金についても、各基金の目的に沿い各事業の事業実施に常時適切な活用が図られ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辺温泉基金が減少傾向で推移しているものの、その他特定目的基金全体としては増額傾向となっている。これは、後年度の公共施設等の改築、改修その他整備等に備え、公共施設等再生整備基金、学校施設整備基金を設けたことによるところが大きく、事業精査等により、令和４年度はそれぞれ２０百万円、１５０百万円を積み立てることができ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ふるさと応援基金は、寄附金の増により、１７９百万円を積み立てることができている。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学校施設整備基金については、今後１０年以内に小学校の改築を行う予定であるため、１０億円以上の積立を予定している。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公共施設等の老朽化により施設の更新等が見込まれることから、これまで以上に各基金の設立目的に沿った適切な管理・活用を図るとともに、必要に応じた新たな基金の設立及び廃止等を検討するなど、今後も基金の有効活用を検討し、計画的な財源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２年度の７６２百万円をピークに、以降平成２６年度まで山辺中学校改築事業を始めとした大規模事業への充当並びに歳入歳出の調整に伴い減少傾向にて推移していた。平成２７年度及び平成２８年度に歳出抑制効果により積み立てを実施することができたものの、再び平成２９年度には歳入不足への対応により９０百万円の取り崩しを実施しており、平成２６年度と同程度の４１３百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しかしながら、平成３０年度には土地開発公社の解散に伴う清算金、ふるさと応援寄附金の増、加えて事業精査並びに職員給与独自削減の効果により、２００百万円以上の積み立てを実施することができており、令和元年度では若干の取崩しにより、減額となったものの令和２年度では再び積立てができ、令和３年度、令和４年度とさらに上積みとなり、９７１百万円の残高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年度間の財源の不均衡の調整や繰替運用などに活用を図っているものの、歳出増及び歳入減に伴う財源補てんへの対応のほか、老朽化した施設等の修繕など突発的な支出も想定されるため、今後も継続的にこれまで以上の歳入歳出の精査により、継続的な一定額の確保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かったが、令和３年度の普通交付税の再算定により、臨時財政対策債償還基金費が交付されたため、５０百万円の積立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また、現在、当初予算時では取り崩しによる歳入予算計上はしていない状況である。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各年度の予算編成にあたり、適宜、歳入歳出の動向並びに公債費を踏まえた柔軟な活用や積立を図る。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BB98F60-8C7D-42FE-84BB-0D03E6049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14B1665-3CEE-4E4F-90B6-CDD3B76CA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5862FF40-E023-4E65-8239-A6FE3B6FA19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40D27645-1D9B-4E59-A3D8-51FAC52635B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25BEF6F1-E8EF-4B5D-AFFC-D3136A0B1E2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DCE2FC34-6FFE-46D6-89D5-57776390642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AEA89B1-8A98-4BB4-BD4A-5B0A7F20B57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315E04A2-3BE5-400A-9F17-A51F80D4B6BE}"/>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4C38323-3D63-42D2-B066-D8E630B69FF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3446752-6CF5-46E7-9ABB-36A59E33A64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4A658A37-00CF-47D4-8A4A-E7871DC7E8EB}"/>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E7CC6609-305C-4E32-A533-4E6730829DA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B3914FD6-AE3B-432D-8469-6DD909E6972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1E720780-1251-4B96-A792-F47EF3249FA3}"/>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9BE111A-9722-4348-BFEC-94E1114F438A}"/>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6CE3B46C-BD31-4C47-BB36-5A34171CA644}"/>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F6FEB300-3827-4B1F-8675-BF4A00DE543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23067160-20B3-4710-9192-0A07EDDAAE86}"/>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CC027A0-85D2-41D8-87BF-36D603B28A78}"/>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AB03A71A-5A88-46CF-BA8C-742523ACCEB6}"/>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90FA1C8D-2431-467C-9BF8-2D0B2685715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3FEAA1F3-F1AA-47AE-BBE8-BA435A1F2EB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B8E2C95B-4C40-42C1-BC41-3551A2329AB2}"/>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E7588E44-0693-4839-B1D0-584B70C5A3F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C999661C-E8A2-4D3C-8B18-AF22A1A041B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C2043AB4-CEFF-4ADD-8584-E65885B03621}"/>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3338FD71-3938-444D-8347-C808108B440F}"/>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BF65D10E-EEF5-49EC-BB3D-71FD5FEC222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79B7488-2FCA-4A94-A777-B0CAC3D541E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CC9CC419-516D-4742-9695-0B63BA7A8A9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CA650FA5-0233-4A8B-A967-612A7242067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D3A84C7D-60D9-4A39-B871-AD6473F2749C}"/>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429A593F-6695-4E83-9C9F-CD0C6E2158B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4857E582-2D15-4D95-ADC0-E3A2DA813CCC}"/>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6" name="テキスト ボックス 35">
          <a:extLst>
            <a:ext uri="{FF2B5EF4-FFF2-40B4-BE49-F238E27FC236}">
              <a16:creationId xmlns:a16="http://schemas.microsoft.com/office/drawing/2014/main" id="{24234445-3EDF-4824-832D-904D810F732A}"/>
            </a:ext>
          </a:extLst>
        </xdr:cNvPr>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a:extLst>
            <a:ext uri="{FF2B5EF4-FFF2-40B4-BE49-F238E27FC236}">
              <a16:creationId xmlns:a16="http://schemas.microsoft.com/office/drawing/2014/main" id="{C4FD42A2-0825-466E-A532-0C0C8D8364AC}"/>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87F9A060-FCC0-42DE-A018-1926250E914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D47D7CA5-5B4F-4ED2-8CB1-086250C3D19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E07AB559-5C05-47DB-9D7D-28B75014E11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E7AA8AA0-6284-48A3-B01B-286E82ABBF03}"/>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BF0E0694-85A2-4EF3-810C-C9C2318CCD85}"/>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CED17CEF-B6F7-4E7F-B316-96B4E9398D6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2562B4AA-09DD-4959-B9BD-7FF4A0D04A4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E3E27C9-586C-44B2-BCC1-A8F99D1CC00B}"/>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212F89D0-DD7B-415A-8971-CB9654CDBED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BB561F44-F79B-47AA-A9F6-BB326085BA5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72931DE-E2A8-4466-8336-41731246579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78E0871E-80C2-4360-8057-CDBC745A2B16}"/>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81A0975D-1D98-4F27-BD8C-B68C250405C4}"/>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有形固定資産減価償却率は年々上昇しており、類似団体内平均値を</a:t>
          </a:r>
          <a:r>
            <a:rPr kumimoji="1" lang="en-US" altLang="ja-JP" sz="1100">
              <a:latin typeface="ＭＳ Ｐゴシック" panose="020B0600070205080204" pitchFamily="50" charset="-128"/>
              <a:ea typeface="ＭＳ Ｐゴシック" panose="020B0600070205080204" pitchFamily="50" charset="-128"/>
            </a:rPr>
            <a:t>6.7</a:t>
          </a:r>
          <a:r>
            <a:rPr kumimoji="1" lang="ja-JP" altLang="en-US" sz="1100">
              <a:latin typeface="ＭＳ Ｐゴシック" panose="020B0600070205080204" pitchFamily="50" charset="-128"/>
              <a:ea typeface="ＭＳ Ｐゴシック" panose="020B0600070205080204" pitchFamily="50" charset="-128"/>
            </a:rPr>
            <a:t>ポイント、山形県平均値を</a:t>
          </a:r>
          <a:r>
            <a:rPr kumimoji="1" lang="en-US" altLang="ja-JP" sz="1100">
              <a:latin typeface="ＭＳ Ｐゴシック" panose="020B0600070205080204" pitchFamily="50" charset="-128"/>
              <a:ea typeface="ＭＳ Ｐゴシック" panose="020B0600070205080204" pitchFamily="50" charset="-128"/>
            </a:rPr>
            <a:t>6.4</a:t>
          </a:r>
          <a:r>
            <a:rPr kumimoji="1" lang="ja-JP" altLang="en-US" sz="1100">
              <a:latin typeface="ＭＳ Ｐゴシック" panose="020B0600070205080204" pitchFamily="50" charset="-128"/>
              <a:ea typeface="ＭＳ Ｐゴシック" panose="020B0600070205080204" pitchFamily="50" charset="-128"/>
            </a:rPr>
            <a:t>ポイント上回るなど高い水準にある。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が策定され、令和２年度に町有施設等のすべてにおいて個別施設管理計画が策定されたことから、財源不足解消や計画的な事業遂行に向け、施設の集約化・複合化や除去等を推進する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D42062C0-CA78-4BBD-84F8-F49D0F4CA193}"/>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1EB3CDD5-700F-4970-86F4-44DC7BA70FB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AB1B1B7A-CAC5-4F57-ACEA-151B87A3DD1E}"/>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EC3937C3-FF22-46AD-8627-8BC81867A84A}"/>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09FFDD50-96EB-4341-B36B-8B1859396B34}"/>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DA1FF01D-1845-4DC8-BA74-4DCF622BE10C}"/>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645C613-FF57-45F6-9042-AEC8DC5761C6}"/>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5507D785-7263-464D-B71A-94B3F59D61D2}"/>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0B3B951-235D-4F91-AC9E-B570D956023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CCA4983C-0500-4B20-BBF5-00DE0A365DB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171E5DF2-BB17-45E0-A525-FF6E3F26A36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CDB4100E-BC13-4D96-9690-B55421F4C347}"/>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A5804368-C765-4B19-8F55-DCFEF3309E25}"/>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AF0F094-3285-4951-981A-6D2E7E4D001A}"/>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F6BBEADA-3F1F-461B-AB5D-99DEECEDD264}"/>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FCE6A21-006E-4F32-A672-FE13A35B77F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122661</xdr:rowOff>
    </xdr:from>
    <xdr:to>
      <xdr:col>23</xdr:col>
      <xdr:colOff>85090</xdr:colOff>
      <xdr:row>33</xdr:row>
      <xdr:rowOff>61913</xdr:rowOff>
    </xdr:to>
    <xdr:cxnSp macro="">
      <xdr:nvCxnSpPr>
        <xdr:cNvPr id="67" name="直線コネクタ 66">
          <a:extLst>
            <a:ext uri="{FF2B5EF4-FFF2-40B4-BE49-F238E27FC236}">
              <a16:creationId xmlns:a16="http://schemas.microsoft.com/office/drawing/2014/main" id="{438DF824-8D39-4ABA-AB98-3B1202173F06}"/>
            </a:ext>
          </a:extLst>
        </xdr:cNvPr>
        <xdr:cNvCxnSpPr/>
      </xdr:nvCxnSpPr>
      <xdr:spPr>
        <a:xfrm flipV="1">
          <a:off x="4760595" y="4751811"/>
          <a:ext cx="1270" cy="967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65740</xdr:rowOff>
    </xdr:from>
    <xdr:ext cx="405111" cy="259045"/>
    <xdr:sp macro="" textlink="">
      <xdr:nvSpPr>
        <xdr:cNvPr id="68" name="有形固定資産減価償却率最小値テキスト">
          <a:extLst>
            <a:ext uri="{FF2B5EF4-FFF2-40B4-BE49-F238E27FC236}">
              <a16:creationId xmlns:a16="http://schemas.microsoft.com/office/drawing/2014/main" id="{1811CAA6-39FB-4EEC-9310-EBA62D0BAAEF}"/>
            </a:ext>
          </a:extLst>
        </xdr:cNvPr>
        <xdr:cNvSpPr txBox="1"/>
      </xdr:nvSpPr>
      <xdr:spPr>
        <a:xfrm>
          <a:off x="4813300" y="572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61913</xdr:rowOff>
    </xdr:from>
    <xdr:to>
      <xdr:col>23</xdr:col>
      <xdr:colOff>174625</xdr:colOff>
      <xdr:row>33</xdr:row>
      <xdr:rowOff>61913</xdr:rowOff>
    </xdr:to>
    <xdr:cxnSp macro="">
      <xdr:nvCxnSpPr>
        <xdr:cNvPr id="69" name="直線コネクタ 68">
          <a:extLst>
            <a:ext uri="{FF2B5EF4-FFF2-40B4-BE49-F238E27FC236}">
              <a16:creationId xmlns:a16="http://schemas.microsoft.com/office/drawing/2014/main" id="{B29030E2-4C0F-41DA-838A-2EA08FC76391}"/>
            </a:ext>
          </a:extLst>
        </xdr:cNvPr>
        <xdr:cNvCxnSpPr/>
      </xdr:nvCxnSpPr>
      <xdr:spPr>
        <a:xfrm>
          <a:off x="4673600" y="5719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69338</xdr:rowOff>
    </xdr:from>
    <xdr:ext cx="405111" cy="259045"/>
    <xdr:sp macro="" textlink="">
      <xdr:nvSpPr>
        <xdr:cNvPr id="70" name="有形固定資産減価償却率最大値テキスト">
          <a:extLst>
            <a:ext uri="{FF2B5EF4-FFF2-40B4-BE49-F238E27FC236}">
              <a16:creationId xmlns:a16="http://schemas.microsoft.com/office/drawing/2014/main" id="{59BD4105-197A-4761-811E-7522172853B4}"/>
            </a:ext>
          </a:extLst>
        </xdr:cNvPr>
        <xdr:cNvSpPr txBox="1"/>
      </xdr:nvSpPr>
      <xdr:spPr>
        <a:xfrm>
          <a:off x="4813300" y="452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122661</xdr:rowOff>
    </xdr:from>
    <xdr:to>
      <xdr:col>23</xdr:col>
      <xdr:colOff>174625</xdr:colOff>
      <xdr:row>27</xdr:row>
      <xdr:rowOff>122661</xdr:rowOff>
    </xdr:to>
    <xdr:cxnSp macro="">
      <xdr:nvCxnSpPr>
        <xdr:cNvPr id="71" name="直線コネクタ 70">
          <a:extLst>
            <a:ext uri="{FF2B5EF4-FFF2-40B4-BE49-F238E27FC236}">
              <a16:creationId xmlns:a16="http://schemas.microsoft.com/office/drawing/2014/main" id="{ADA5AC2D-00B1-4B73-BF0B-67C64EA4F8BC}"/>
            </a:ext>
          </a:extLst>
        </xdr:cNvPr>
        <xdr:cNvCxnSpPr/>
      </xdr:nvCxnSpPr>
      <xdr:spPr>
        <a:xfrm>
          <a:off x="4673600" y="4751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139929</xdr:rowOff>
    </xdr:from>
    <xdr:ext cx="405111" cy="259045"/>
    <xdr:sp macro="" textlink="">
      <xdr:nvSpPr>
        <xdr:cNvPr id="72" name="有形固定資産減価償却率平均値テキスト">
          <a:extLst>
            <a:ext uri="{FF2B5EF4-FFF2-40B4-BE49-F238E27FC236}">
              <a16:creationId xmlns:a16="http://schemas.microsoft.com/office/drawing/2014/main" id="{64A31518-E5F6-4E6D-A15C-EDB301F32F60}"/>
            </a:ext>
          </a:extLst>
        </xdr:cNvPr>
        <xdr:cNvSpPr txBox="1"/>
      </xdr:nvSpPr>
      <xdr:spPr>
        <a:xfrm>
          <a:off x="4813300" y="5111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117052</xdr:rowOff>
    </xdr:from>
    <xdr:to>
      <xdr:col>23</xdr:col>
      <xdr:colOff>136525</xdr:colOff>
      <xdr:row>31</xdr:row>
      <xdr:rowOff>47202</xdr:rowOff>
    </xdr:to>
    <xdr:sp macro="" textlink="">
      <xdr:nvSpPr>
        <xdr:cNvPr id="73" name="フローチャート: 判断 72">
          <a:extLst>
            <a:ext uri="{FF2B5EF4-FFF2-40B4-BE49-F238E27FC236}">
              <a16:creationId xmlns:a16="http://schemas.microsoft.com/office/drawing/2014/main" id="{1D0B0331-493C-49F8-8BA1-84E2A638DBBF}"/>
            </a:ext>
          </a:extLst>
        </xdr:cNvPr>
        <xdr:cNvSpPr/>
      </xdr:nvSpPr>
      <xdr:spPr>
        <a:xfrm>
          <a:off x="4711700" y="526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4" name="フローチャート: 判断 73">
          <a:extLst>
            <a:ext uri="{FF2B5EF4-FFF2-40B4-BE49-F238E27FC236}">
              <a16:creationId xmlns:a16="http://schemas.microsoft.com/office/drawing/2014/main" id="{85BB4656-5919-49AD-9498-D1D14B75F463}"/>
            </a:ext>
          </a:extLst>
        </xdr:cNvPr>
        <xdr:cNvSpPr/>
      </xdr:nvSpPr>
      <xdr:spPr>
        <a:xfrm>
          <a:off x="4000500" y="526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102658</xdr:rowOff>
    </xdr:from>
    <xdr:to>
      <xdr:col>15</xdr:col>
      <xdr:colOff>187325</xdr:colOff>
      <xdr:row>31</xdr:row>
      <xdr:rowOff>32808</xdr:rowOff>
    </xdr:to>
    <xdr:sp macro="" textlink="">
      <xdr:nvSpPr>
        <xdr:cNvPr id="75" name="フローチャート: 判断 74">
          <a:extLst>
            <a:ext uri="{FF2B5EF4-FFF2-40B4-BE49-F238E27FC236}">
              <a16:creationId xmlns:a16="http://schemas.microsoft.com/office/drawing/2014/main" id="{06B58B8E-A678-44CB-A3AA-A39F181602E9}"/>
            </a:ext>
          </a:extLst>
        </xdr:cNvPr>
        <xdr:cNvSpPr/>
      </xdr:nvSpPr>
      <xdr:spPr>
        <a:xfrm>
          <a:off x="32385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91863</xdr:rowOff>
    </xdr:from>
    <xdr:to>
      <xdr:col>11</xdr:col>
      <xdr:colOff>187325</xdr:colOff>
      <xdr:row>31</xdr:row>
      <xdr:rowOff>22013</xdr:rowOff>
    </xdr:to>
    <xdr:sp macro="" textlink="">
      <xdr:nvSpPr>
        <xdr:cNvPr id="76" name="フローチャート: 判断 75">
          <a:extLst>
            <a:ext uri="{FF2B5EF4-FFF2-40B4-BE49-F238E27FC236}">
              <a16:creationId xmlns:a16="http://schemas.microsoft.com/office/drawing/2014/main" id="{B6B6D9F7-65FD-40EA-9E59-79793A9135EA}"/>
            </a:ext>
          </a:extLst>
        </xdr:cNvPr>
        <xdr:cNvSpPr/>
      </xdr:nvSpPr>
      <xdr:spPr>
        <a:xfrm>
          <a:off x="2476500" y="523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75671</xdr:rowOff>
    </xdr:from>
    <xdr:to>
      <xdr:col>7</xdr:col>
      <xdr:colOff>187325</xdr:colOff>
      <xdr:row>31</xdr:row>
      <xdr:rowOff>5821</xdr:rowOff>
    </xdr:to>
    <xdr:sp macro="" textlink="">
      <xdr:nvSpPr>
        <xdr:cNvPr id="77" name="フローチャート: 判断 76">
          <a:extLst>
            <a:ext uri="{FF2B5EF4-FFF2-40B4-BE49-F238E27FC236}">
              <a16:creationId xmlns:a16="http://schemas.microsoft.com/office/drawing/2014/main" id="{FAA5EDEC-5B06-4671-8F7A-9C76409D11F6}"/>
            </a:ext>
          </a:extLst>
        </xdr:cNvPr>
        <xdr:cNvSpPr/>
      </xdr:nvSpPr>
      <xdr:spPr>
        <a:xfrm>
          <a:off x="1714500" y="521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D89D04A-42B8-4E2D-B421-A4EC5CD2BBC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FF5A82F-222C-4A38-83D0-5E7708F99E7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46873FF-6D99-48B2-9115-30B2D03C3FA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FC38816-4B8C-4F86-B4C8-595888D3240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58DB4AA-6028-4AD0-BA77-0E763CF97F23}"/>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66146</xdr:rowOff>
    </xdr:from>
    <xdr:to>
      <xdr:col>23</xdr:col>
      <xdr:colOff>136525</xdr:colOff>
      <xdr:row>31</xdr:row>
      <xdr:rowOff>167746</xdr:rowOff>
    </xdr:to>
    <xdr:sp macro="" textlink="">
      <xdr:nvSpPr>
        <xdr:cNvPr id="83" name="楕円 82">
          <a:extLst>
            <a:ext uri="{FF2B5EF4-FFF2-40B4-BE49-F238E27FC236}">
              <a16:creationId xmlns:a16="http://schemas.microsoft.com/office/drawing/2014/main" id="{F0209CF3-56AF-4806-9962-1FB1C27291F7}"/>
            </a:ext>
          </a:extLst>
        </xdr:cNvPr>
        <xdr:cNvSpPr/>
      </xdr:nvSpPr>
      <xdr:spPr>
        <a:xfrm>
          <a:off x="4711700" y="538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44573</xdr:rowOff>
    </xdr:from>
    <xdr:ext cx="405111" cy="259045"/>
    <xdr:sp macro="" textlink="">
      <xdr:nvSpPr>
        <xdr:cNvPr id="84" name="有形固定資産減価償却率該当値テキスト">
          <a:extLst>
            <a:ext uri="{FF2B5EF4-FFF2-40B4-BE49-F238E27FC236}">
              <a16:creationId xmlns:a16="http://schemas.microsoft.com/office/drawing/2014/main" id="{2C29333E-0936-4CD7-A3AD-23AD6CD5D6A6}"/>
            </a:ext>
          </a:extLst>
        </xdr:cNvPr>
        <xdr:cNvSpPr txBox="1"/>
      </xdr:nvSpPr>
      <xdr:spPr>
        <a:xfrm>
          <a:off x="4813300" y="5359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37359</xdr:rowOff>
    </xdr:from>
    <xdr:to>
      <xdr:col>19</xdr:col>
      <xdr:colOff>187325</xdr:colOff>
      <xdr:row>31</xdr:row>
      <xdr:rowOff>138959</xdr:rowOff>
    </xdr:to>
    <xdr:sp macro="" textlink="">
      <xdr:nvSpPr>
        <xdr:cNvPr id="85" name="楕円 84">
          <a:extLst>
            <a:ext uri="{FF2B5EF4-FFF2-40B4-BE49-F238E27FC236}">
              <a16:creationId xmlns:a16="http://schemas.microsoft.com/office/drawing/2014/main" id="{11934B73-D39A-4C88-AFFF-3B53E0AF97FD}"/>
            </a:ext>
          </a:extLst>
        </xdr:cNvPr>
        <xdr:cNvSpPr/>
      </xdr:nvSpPr>
      <xdr:spPr>
        <a:xfrm>
          <a:off x="4000500" y="535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88159</xdr:rowOff>
    </xdr:from>
    <xdr:to>
      <xdr:col>23</xdr:col>
      <xdr:colOff>85725</xdr:colOff>
      <xdr:row>31</xdr:row>
      <xdr:rowOff>116946</xdr:rowOff>
    </xdr:to>
    <xdr:cxnSp macro="">
      <xdr:nvCxnSpPr>
        <xdr:cNvPr id="86" name="直線コネクタ 85">
          <a:extLst>
            <a:ext uri="{FF2B5EF4-FFF2-40B4-BE49-F238E27FC236}">
              <a16:creationId xmlns:a16="http://schemas.microsoft.com/office/drawing/2014/main" id="{69CC46C1-5B3B-48BE-8525-2B207DD3A982}"/>
            </a:ext>
          </a:extLst>
        </xdr:cNvPr>
        <xdr:cNvCxnSpPr/>
      </xdr:nvCxnSpPr>
      <xdr:spPr>
        <a:xfrm>
          <a:off x="4051300" y="5403109"/>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7" name="楕円 86">
          <a:extLst>
            <a:ext uri="{FF2B5EF4-FFF2-40B4-BE49-F238E27FC236}">
              <a16:creationId xmlns:a16="http://schemas.microsoft.com/office/drawing/2014/main" id="{29075278-582F-41DE-B51E-43206F5F10F2}"/>
            </a:ext>
          </a:extLst>
        </xdr:cNvPr>
        <xdr:cNvSpPr/>
      </xdr:nvSpPr>
      <xdr:spPr>
        <a:xfrm>
          <a:off x="3238500" y="53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88159</xdr:rowOff>
    </xdr:to>
    <xdr:cxnSp macro="">
      <xdr:nvCxnSpPr>
        <xdr:cNvPr id="88" name="直線コネクタ 87">
          <a:extLst>
            <a:ext uri="{FF2B5EF4-FFF2-40B4-BE49-F238E27FC236}">
              <a16:creationId xmlns:a16="http://schemas.microsoft.com/office/drawing/2014/main" id="{B191687B-0E96-41AA-BD7C-9DBBDC6D1FC8}"/>
            </a:ext>
          </a:extLst>
        </xdr:cNvPr>
        <xdr:cNvCxnSpPr/>
      </xdr:nvCxnSpPr>
      <xdr:spPr>
        <a:xfrm>
          <a:off x="3289300" y="5368925"/>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89" name="楕円 88">
          <a:extLst>
            <a:ext uri="{FF2B5EF4-FFF2-40B4-BE49-F238E27FC236}">
              <a16:creationId xmlns:a16="http://schemas.microsoft.com/office/drawing/2014/main" id="{382A0A2B-30BA-4D37-B469-798771FD9E07}"/>
            </a:ext>
          </a:extLst>
        </xdr:cNvPr>
        <xdr:cNvSpPr/>
      </xdr:nvSpPr>
      <xdr:spPr>
        <a:xfrm>
          <a:off x="2476500" y="52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53975</xdr:rowOff>
    </xdr:to>
    <xdr:cxnSp macro="">
      <xdr:nvCxnSpPr>
        <xdr:cNvPr id="90" name="直線コネクタ 89">
          <a:extLst>
            <a:ext uri="{FF2B5EF4-FFF2-40B4-BE49-F238E27FC236}">
              <a16:creationId xmlns:a16="http://schemas.microsoft.com/office/drawing/2014/main" id="{9A09BB12-8278-46CC-9B4C-77C9A11301B1}"/>
            </a:ext>
          </a:extLst>
        </xdr:cNvPr>
        <xdr:cNvCxnSpPr/>
      </xdr:nvCxnSpPr>
      <xdr:spPr>
        <a:xfrm>
          <a:off x="2527300" y="5332942"/>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106257</xdr:rowOff>
    </xdr:from>
    <xdr:to>
      <xdr:col>7</xdr:col>
      <xdr:colOff>187325</xdr:colOff>
      <xdr:row>31</xdr:row>
      <xdr:rowOff>36407</xdr:rowOff>
    </xdr:to>
    <xdr:sp macro="" textlink="">
      <xdr:nvSpPr>
        <xdr:cNvPr id="91" name="楕円 90">
          <a:extLst>
            <a:ext uri="{FF2B5EF4-FFF2-40B4-BE49-F238E27FC236}">
              <a16:creationId xmlns:a16="http://schemas.microsoft.com/office/drawing/2014/main" id="{759F589C-1B3E-46DE-A2DC-88EDBE2EB279}"/>
            </a:ext>
          </a:extLst>
        </xdr:cNvPr>
        <xdr:cNvSpPr/>
      </xdr:nvSpPr>
      <xdr:spPr>
        <a:xfrm>
          <a:off x="1714500" y="52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157057</xdr:rowOff>
    </xdr:from>
    <xdr:to>
      <xdr:col>11</xdr:col>
      <xdr:colOff>136525</xdr:colOff>
      <xdr:row>31</xdr:row>
      <xdr:rowOff>17992</xdr:rowOff>
    </xdr:to>
    <xdr:cxnSp macro="">
      <xdr:nvCxnSpPr>
        <xdr:cNvPr id="92" name="直線コネクタ 91">
          <a:extLst>
            <a:ext uri="{FF2B5EF4-FFF2-40B4-BE49-F238E27FC236}">
              <a16:creationId xmlns:a16="http://schemas.microsoft.com/office/drawing/2014/main" id="{75C6FF0D-09B7-40FC-A193-6884BD26FD2E}"/>
            </a:ext>
          </a:extLst>
        </xdr:cNvPr>
        <xdr:cNvCxnSpPr/>
      </xdr:nvCxnSpPr>
      <xdr:spPr>
        <a:xfrm>
          <a:off x="1765300" y="530055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65528</xdr:rowOff>
    </xdr:from>
    <xdr:ext cx="405111" cy="259045"/>
    <xdr:sp macro="" textlink="">
      <xdr:nvSpPr>
        <xdr:cNvPr id="93" name="n_1aveValue有形固定資産減価償却率">
          <a:extLst>
            <a:ext uri="{FF2B5EF4-FFF2-40B4-BE49-F238E27FC236}">
              <a16:creationId xmlns:a16="http://schemas.microsoft.com/office/drawing/2014/main" id="{27479170-8A78-44B3-AC06-D55267CBCC7F}"/>
            </a:ext>
          </a:extLst>
        </xdr:cNvPr>
        <xdr:cNvSpPr txBox="1"/>
      </xdr:nvSpPr>
      <xdr:spPr>
        <a:xfrm>
          <a:off x="3836044" y="503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49335</xdr:rowOff>
    </xdr:from>
    <xdr:ext cx="405111" cy="259045"/>
    <xdr:sp macro="" textlink="">
      <xdr:nvSpPr>
        <xdr:cNvPr id="94" name="n_2aveValue有形固定資産減価償却率">
          <a:extLst>
            <a:ext uri="{FF2B5EF4-FFF2-40B4-BE49-F238E27FC236}">
              <a16:creationId xmlns:a16="http://schemas.microsoft.com/office/drawing/2014/main" id="{751A5EB1-CB9A-44DD-8B4B-0106B48CD98E}"/>
            </a:ext>
          </a:extLst>
        </xdr:cNvPr>
        <xdr:cNvSpPr txBox="1"/>
      </xdr:nvSpPr>
      <xdr:spPr>
        <a:xfrm>
          <a:off x="3086744" y="5021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38540</xdr:rowOff>
    </xdr:from>
    <xdr:ext cx="405111" cy="259045"/>
    <xdr:sp macro="" textlink="">
      <xdr:nvSpPr>
        <xdr:cNvPr id="95" name="n_3aveValue有形固定資産減価償却率">
          <a:extLst>
            <a:ext uri="{FF2B5EF4-FFF2-40B4-BE49-F238E27FC236}">
              <a16:creationId xmlns:a16="http://schemas.microsoft.com/office/drawing/2014/main" id="{2DC85DF1-4C33-40D6-80DA-D7132A555F79}"/>
            </a:ext>
          </a:extLst>
        </xdr:cNvPr>
        <xdr:cNvSpPr txBox="1"/>
      </xdr:nvSpPr>
      <xdr:spPr>
        <a:xfrm>
          <a:off x="2324744" y="501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22348</xdr:rowOff>
    </xdr:from>
    <xdr:ext cx="405111" cy="259045"/>
    <xdr:sp macro="" textlink="">
      <xdr:nvSpPr>
        <xdr:cNvPr id="96" name="n_4aveValue有形固定資産減価償却率">
          <a:extLst>
            <a:ext uri="{FF2B5EF4-FFF2-40B4-BE49-F238E27FC236}">
              <a16:creationId xmlns:a16="http://schemas.microsoft.com/office/drawing/2014/main" id="{C217D32C-0E8A-4601-9B61-F22DCB672993}"/>
            </a:ext>
          </a:extLst>
        </xdr:cNvPr>
        <xdr:cNvSpPr txBox="1"/>
      </xdr:nvSpPr>
      <xdr:spPr>
        <a:xfrm>
          <a:off x="1562744" y="4994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130086</xdr:rowOff>
    </xdr:from>
    <xdr:ext cx="405111" cy="259045"/>
    <xdr:sp macro="" textlink="">
      <xdr:nvSpPr>
        <xdr:cNvPr id="97" name="n_1mainValue有形固定資産減価償却率">
          <a:extLst>
            <a:ext uri="{FF2B5EF4-FFF2-40B4-BE49-F238E27FC236}">
              <a16:creationId xmlns:a16="http://schemas.microsoft.com/office/drawing/2014/main" id="{AC07C6A2-F291-4FBF-8BEF-12B6608D01D5}"/>
            </a:ext>
          </a:extLst>
        </xdr:cNvPr>
        <xdr:cNvSpPr txBox="1"/>
      </xdr:nvSpPr>
      <xdr:spPr>
        <a:xfrm>
          <a:off x="3836044" y="5445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8" name="n_2mainValue有形固定資産減価償却率">
          <a:extLst>
            <a:ext uri="{FF2B5EF4-FFF2-40B4-BE49-F238E27FC236}">
              <a16:creationId xmlns:a16="http://schemas.microsoft.com/office/drawing/2014/main" id="{5FC34216-1D85-446A-9859-1BA9EC589CE6}"/>
            </a:ext>
          </a:extLst>
        </xdr:cNvPr>
        <xdr:cNvSpPr txBox="1"/>
      </xdr:nvSpPr>
      <xdr:spPr>
        <a:xfrm>
          <a:off x="3086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99" name="n_3mainValue有形固定資産減価償却率">
          <a:extLst>
            <a:ext uri="{FF2B5EF4-FFF2-40B4-BE49-F238E27FC236}">
              <a16:creationId xmlns:a16="http://schemas.microsoft.com/office/drawing/2014/main" id="{D4C1A91C-5112-48A0-BC6E-E28CCD672647}"/>
            </a:ext>
          </a:extLst>
        </xdr:cNvPr>
        <xdr:cNvSpPr txBox="1"/>
      </xdr:nvSpPr>
      <xdr:spPr>
        <a:xfrm>
          <a:off x="2324744" y="53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27534</xdr:rowOff>
    </xdr:from>
    <xdr:ext cx="405111" cy="259045"/>
    <xdr:sp macro="" textlink="">
      <xdr:nvSpPr>
        <xdr:cNvPr id="100" name="n_4mainValue有形固定資産減価償却率">
          <a:extLst>
            <a:ext uri="{FF2B5EF4-FFF2-40B4-BE49-F238E27FC236}">
              <a16:creationId xmlns:a16="http://schemas.microsoft.com/office/drawing/2014/main" id="{D189847C-0F96-4259-97D4-9C90B1205636}"/>
            </a:ext>
          </a:extLst>
        </xdr:cNvPr>
        <xdr:cNvSpPr txBox="1"/>
      </xdr:nvSpPr>
      <xdr:spPr>
        <a:xfrm>
          <a:off x="1562744" y="5342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21C8B9D-A077-4DFF-B28E-4E9E0EB99BE8}"/>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6638C31-0CF9-4AD4-8A59-009EE70ACDC8}"/>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4B3530F-92B0-457D-8B3B-B3B7335968D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68D0FFE1-CB72-46BB-952A-C30AC98C6B31}"/>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28A99F86-7BDC-4964-A4B8-7350135240E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CE98F09-0865-4F0E-A522-07C9FA7EF9F2}"/>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6CEB6BC-CD21-4971-8E63-5AC2E28CBC0B}"/>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C9A9189-F7D1-4B21-84D3-ACCC4D5C3C92}"/>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6E05B30-48C8-4E41-B6C1-2EFA8FB6DE9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BCE89BE-D7C8-49E6-A2D1-35F7AC4BFEA4}"/>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ED5F700-5874-4D4B-BDE4-C4DF5AE31EB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9C296EC-1243-4107-AB30-DB3B5F58EC1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8A777FC-61CF-4521-BE33-6BF13F46C56F}"/>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年度にかけて実施された山辺中学校改築事業にかかる多額の起債発行が終了し、新規起債発行の抑制などにより将来負担額は減少し、債務償還比率が類似団体内平均値を</a:t>
          </a:r>
          <a:r>
            <a:rPr kumimoji="1" lang="en-US" altLang="ja-JP" sz="1100">
              <a:latin typeface="ＭＳ Ｐゴシック" panose="020B0600070205080204" pitchFamily="50" charset="-128"/>
              <a:ea typeface="ＭＳ Ｐゴシック" panose="020B0600070205080204" pitchFamily="50" charset="-128"/>
            </a:rPr>
            <a:t>129.3</a:t>
          </a:r>
          <a:r>
            <a:rPr kumimoji="1" lang="ja-JP" altLang="en-US" sz="1100">
              <a:latin typeface="ＭＳ Ｐゴシック" panose="020B0600070205080204" pitchFamily="50" charset="-128"/>
              <a:ea typeface="ＭＳ Ｐゴシック" panose="020B0600070205080204" pitchFamily="50" charset="-128"/>
            </a:rPr>
            <a:t>ポイント下回るなど水準が低下している。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引き続き、新規発行の抑制及び歳出の抑制に努める必要がある。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C57CEC3-6B8A-4FDD-8FE9-9A368DD7AB8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820D45C-B477-4D1C-A8E5-84D490FFB20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65EABDC-3FED-4711-9AA4-A855A7811C7C}"/>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F94E8A39-C002-44BF-973D-F9EC36B222E6}"/>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7CDCF19A-B112-4415-9009-224669B3B1DE}"/>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821E01EE-33E0-4B9A-80DA-0B1FF35D4D4C}"/>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5538E004-EF48-465C-9E94-A03BF6268EF3}"/>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F218C734-F693-4B64-89E0-7BC8D35C3242}"/>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BB341F38-DF8C-42A2-B542-023644FFAE2C}"/>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DADF335-6FFA-4EC3-B920-798284D64B1D}"/>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44EF0F2-3B9E-4C9A-9C08-145425DF7A0A}"/>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49F8CD5B-7862-43B2-8301-CB2A4BAA7ACD}"/>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449A216-CE05-4BA1-810C-283D13141538}"/>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F10CB269-A807-4A5D-B0DE-7E700E7688B8}"/>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40AFC197-3D56-4CB2-9E42-51FCA29313BE}"/>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68053C5-803D-48E2-A6D9-3B7B9DC0731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1F494BF-3CA0-45B9-8825-5A4E831DB68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167894</xdr:rowOff>
    </xdr:to>
    <xdr:cxnSp macro="">
      <xdr:nvCxnSpPr>
        <xdr:cNvPr id="131" name="直線コネクタ 130">
          <a:extLst>
            <a:ext uri="{FF2B5EF4-FFF2-40B4-BE49-F238E27FC236}">
              <a16:creationId xmlns:a16="http://schemas.microsoft.com/office/drawing/2014/main" id="{F55F88FE-4926-45B9-872B-705324E1CFE1}"/>
            </a:ext>
          </a:extLst>
        </xdr:cNvPr>
        <xdr:cNvCxnSpPr/>
      </xdr:nvCxnSpPr>
      <xdr:spPr>
        <a:xfrm flipV="1">
          <a:off x="14793595" y="4489903"/>
          <a:ext cx="1269" cy="1507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271</xdr:rowOff>
    </xdr:from>
    <xdr:ext cx="469744" cy="259045"/>
    <xdr:sp macro="" textlink="">
      <xdr:nvSpPr>
        <xdr:cNvPr id="132" name="債務償還比率最小値テキスト">
          <a:extLst>
            <a:ext uri="{FF2B5EF4-FFF2-40B4-BE49-F238E27FC236}">
              <a16:creationId xmlns:a16="http://schemas.microsoft.com/office/drawing/2014/main" id="{3013E9A8-1F4F-4C9D-9346-A86B7BA12D4A}"/>
            </a:ext>
          </a:extLst>
        </xdr:cNvPr>
        <xdr:cNvSpPr txBox="1"/>
      </xdr:nvSpPr>
      <xdr:spPr>
        <a:xfrm>
          <a:off x="14846300"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167894</xdr:rowOff>
    </xdr:from>
    <xdr:to>
      <xdr:col>76</xdr:col>
      <xdr:colOff>111125</xdr:colOff>
      <xdr:row>34</xdr:row>
      <xdr:rowOff>167894</xdr:rowOff>
    </xdr:to>
    <xdr:cxnSp macro="">
      <xdr:nvCxnSpPr>
        <xdr:cNvPr id="133" name="直線コネクタ 132">
          <a:extLst>
            <a:ext uri="{FF2B5EF4-FFF2-40B4-BE49-F238E27FC236}">
              <a16:creationId xmlns:a16="http://schemas.microsoft.com/office/drawing/2014/main" id="{5BDC4459-45D7-49A9-9D2D-439065D96AB7}"/>
            </a:ext>
          </a:extLst>
        </xdr:cNvPr>
        <xdr:cNvCxnSpPr/>
      </xdr:nvCxnSpPr>
      <xdr:spPr>
        <a:xfrm>
          <a:off x="14706600" y="599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DC393A63-BF37-4D42-8814-422C0DEA2213}"/>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1B50F22-C79B-4B4B-8667-DE80BA680C70}"/>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99195</xdr:rowOff>
    </xdr:from>
    <xdr:ext cx="469744" cy="259045"/>
    <xdr:sp macro="" textlink="">
      <xdr:nvSpPr>
        <xdr:cNvPr id="136" name="債務償還比率平均値テキスト">
          <a:extLst>
            <a:ext uri="{FF2B5EF4-FFF2-40B4-BE49-F238E27FC236}">
              <a16:creationId xmlns:a16="http://schemas.microsoft.com/office/drawing/2014/main" id="{0E316028-3D8B-4377-B89D-7ACA3F602510}"/>
            </a:ext>
          </a:extLst>
        </xdr:cNvPr>
        <xdr:cNvSpPr txBox="1"/>
      </xdr:nvSpPr>
      <xdr:spPr>
        <a:xfrm>
          <a:off x="14846300" y="5071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120768</xdr:rowOff>
    </xdr:from>
    <xdr:to>
      <xdr:col>76</xdr:col>
      <xdr:colOff>73025</xdr:colOff>
      <xdr:row>30</xdr:row>
      <xdr:rowOff>50918</xdr:rowOff>
    </xdr:to>
    <xdr:sp macro="" textlink="">
      <xdr:nvSpPr>
        <xdr:cNvPr id="137" name="フローチャート: 判断 136">
          <a:extLst>
            <a:ext uri="{FF2B5EF4-FFF2-40B4-BE49-F238E27FC236}">
              <a16:creationId xmlns:a16="http://schemas.microsoft.com/office/drawing/2014/main" id="{F931911E-41DA-468F-B687-1AC18783C725}"/>
            </a:ext>
          </a:extLst>
        </xdr:cNvPr>
        <xdr:cNvSpPr/>
      </xdr:nvSpPr>
      <xdr:spPr>
        <a:xfrm>
          <a:off x="147447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113828</xdr:rowOff>
    </xdr:from>
    <xdr:to>
      <xdr:col>72</xdr:col>
      <xdr:colOff>123825</xdr:colOff>
      <xdr:row>30</xdr:row>
      <xdr:rowOff>43978</xdr:rowOff>
    </xdr:to>
    <xdr:sp macro="" textlink="">
      <xdr:nvSpPr>
        <xdr:cNvPr id="138" name="フローチャート: 判断 137">
          <a:extLst>
            <a:ext uri="{FF2B5EF4-FFF2-40B4-BE49-F238E27FC236}">
              <a16:creationId xmlns:a16="http://schemas.microsoft.com/office/drawing/2014/main" id="{BC340FB9-BA72-4FE4-B5EA-D690B72F0133}"/>
            </a:ext>
          </a:extLst>
        </xdr:cNvPr>
        <xdr:cNvSpPr/>
      </xdr:nvSpPr>
      <xdr:spPr>
        <a:xfrm>
          <a:off x="14033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111397</xdr:rowOff>
    </xdr:from>
    <xdr:to>
      <xdr:col>68</xdr:col>
      <xdr:colOff>123825</xdr:colOff>
      <xdr:row>31</xdr:row>
      <xdr:rowOff>41547</xdr:rowOff>
    </xdr:to>
    <xdr:sp macro="" textlink="">
      <xdr:nvSpPr>
        <xdr:cNvPr id="139" name="フローチャート: 判断 138">
          <a:extLst>
            <a:ext uri="{FF2B5EF4-FFF2-40B4-BE49-F238E27FC236}">
              <a16:creationId xmlns:a16="http://schemas.microsoft.com/office/drawing/2014/main" id="{1424FEA1-2293-4DBC-874A-6BC552244A35}"/>
            </a:ext>
          </a:extLst>
        </xdr:cNvPr>
        <xdr:cNvSpPr/>
      </xdr:nvSpPr>
      <xdr:spPr>
        <a:xfrm>
          <a:off x="13271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90578</xdr:rowOff>
    </xdr:from>
    <xdr:to>
      <xdr:col>64</xdr:col>
      <xdr:colOff>123825</xdr:colOff>
      <xdr:row>31</xdr:row>
      <xdr:rowOff>20728</xdr:rowOff>
    </xdr:to>
    <xdr:sp macro="" textlink="">
      <xdr:nvSpPr>
        <xdr:cNvPr id="140" name="フローチャート: 判断 139">
          <a:extLst>
            <a:ext uri="{FF2B5EF4-FFF2-40B4-BE49-F238E27FC236}">
              <a16:creationId xmlns:a16="http://schemas.microsoft.com/office/drawing/2014/main" id="{BAAC40D2-40EB-48DE-9204-E71E70265C2C}"/>
            </a:ext>
          </a:extLst>
        </xdr:cNvPr>
        <xdr:cNvSpPr/>
      </xdr:nvSpPr>
      <xdr:spPr>
        <a:xfrm>
          <a:off x="12509500" y="523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96593</xdr:rowOff>
    </xdr:from>
    <xdr:to>
      <xdr:col>60</xdr:col>
      <xdr:colOff>123825</xdr:colOff>
      <xdr:row>31</xdr:row>
      <xdr:rowOff>26743</xdr:rowOff>
    </xdr:to>
    <xdr:sp macro="" textlink="">
      <xdr:nvSpPr>
        <xdr:cNvPr id="141" name="フローチャート: 判断 140">
          <a:extLst>
            <a:ext uri="{FF2B5EF4-FFF2-40B4-BE49-F238E27FC236}">
              <a16:creationId xmlns:a16="http://schemas.microsoft.com/office/drawing/2014/main" id="{BC80BA99-3A04-4BCB-AB84-33C7B4527ADC}"/>
            </a:ext>
          </a:extLst>
        </xdr:cNvPr>
        <xdr:cNvSpPr/>
      </xdr:nvSpPr>
      <xdr:spPr>
        <a:xfrm>
          <a:off x="11747500" y="524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7217896-4BE2-41EE-93A3-CA9D99B8E94D}"/>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E5668FB-83EC-4016-AB39-3CE5726461A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7AF56B7-CFA1-4861-8D1F-CCD65958216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8EE6385-F288-4320-82D4-97DD3D3B412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0F383F3-1637-424E-8065-1B9ECC5DFEBE}"/>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楕円 146">
          <a:extLst>
            <a:ext uri="{FF2B5EF4-FFF2-40B4-BE49-F238E27FC236}">
              <a16:creationId xmlns:a16="http://schemas.microsoft.com/office/drawing/2014/main" id="{293840D0-8E20-4A15-89E4-D0F40FCB811C}"/>
            </a:ext>
          </a:extLst>
        </xdr:cNvPr>
        <xdr:cNvSpPr/>
      </xdr:nvSpPr>
      <xdr:spPr>
        <a:xfrm>
          <a:off x="14744700" y="48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115696</xdr:rowOff>
    </xdr:from>
    <xdr:ext cx="469744" cy="259045"/>
    <xdr:sp macro="" textlink="">
      <xdr:nvSpPr>
        <xdr:cNvPr id="148" name="債務償還比率該当値テキスト">
          <a:extLst>
            <a:ext uri="{FF2B5EF4-FFF2-40B4-BE49-F238E27FC236}">
              <a16:creationId xmlns:a16="http://schemas.microsoft.com/office/drawing/2014/main" id="{6C7B8516-BCB7-4D69-BF38-082139E6F87B}"/>
            </a:ext>
          </a:extLst>
        </xdr:cNvPr>
        <xdr:cNvSpPr txBox="1"/>
      </xdr:nvSpPr>
      <xdr:spPr>
        <a:xfrm>
          <a:off x="14846300" y="474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1560</xdr:rowOff>
    </xdr:from>
    <xdr:to>
      <xdr:col>72</xdr:col>
      <xdr:colOff>123825</xdr:colOff>
      <xdr:row>29</xdr:row>
      <xdr:rowOff>103160</xdr:rowOff>
    </xdr:to>
    <xdr:sp macro="" textlink="">
      <xdr:nvSpPr>
        <xdr:cNvPr id="149" name="楕円 148">
          <a:extLst>
            <a:ext uri="{FF2B5EF4-FFF2-40B4-BE49-F238E27FC236}">
              <a16:creationId xmlns:a16="http://schemas.microsoft.com/office/drawing/2014/main" id="{9CD7081C-E0E7-4BF5-83E6-57BF40FFCA21}"/>
            </a:ext>
          </a:extLst>
        </xdr:cNvPr>
        <xdr:cNvSpPr/>
      </xdr:nvSpPr>
      <xdr:spPr>
        <a:xfrm>
          <a:off x="14033500" y="497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143619</xdr:rowOff>
    </xdr:from>
    <xdr:to>
      <xdr:col>76</xdr:col>
      <xdr:colOff>22225</xdr:colOff>
      <xdr:row>29</xdr:row>
      <xdr:rowOff>52360</xdr:rowOff>
    </xdr:to>
    <xdr:cxnSp macro="">
      <xdr:nvCxnSpPr>
        <xdr:cNvPr id="150" name="直線コネクタ 149">
          <a:extLst>
            <a:ext uri="{FF2B5EF4-FFF2-40B4-BE49-F238E27FC236}">
              <a16:creationId xmlns:a16="http://schemas.microsoft.com/office/drawing/2014/main" id="{452C277C-569A-4668-8871-6C1CA64687D1}"/>
            </a:ext>
          </a:extLst>
        </xdr:cNvPr>
        <xdr:cNvCxnSpPr/>
      </xdr:nvCxnSpPr>
      <xdr:spPr>
        <a:xfrm flipV="1">
          <a:off x="14084300" y="4944219"/>
          <a:ext cx="7112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2558</xdr:rowOff>
    </xdr:from>
    <xdr:to>
      <xdr:col>68</xdr:col>
      <xdr:colOff>123825</xdr:colOff>
      <xdr:row>31</xdr:row>
      <xdr:rowOff>104158</xdr:rowOff>
    </xdr:to>
    <xdr:sp macro="" textlink="">
      <xdr:nvSpPr>
        <xdr:cNvPr id="151" name="楕円 150">
          <a:extLst>
            <a:ext uri="{FF2B5EF4-FFF2-40B4-BE49-F238E27FC236}">
              <a16:creationId xmlns:a16="http://schemas.microsoft.com/office/drawing/2014/main" id="{F26925C2-86F2-467F-AA85-C6A7BD010BB7}"/>
            </a:ext>
          </a:extLst>
        </xdr:cNvPr>
        <xdr:cNvSpPr/>
      </xdr:nvSpPr>
      <xdr:spPr>
        <a:xfrm>
          <a:off x="13271500" y="531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52360</xdr:rowOff>
    </xdr:from>
    <xdr:to>
      <xdr:col>72</xdr:col>
      <xdr:colOff>73025</xdr:colOff>
      <xdr:row>31</xdr:row>
      <xdr:rowOff>53358</xdr:rowOff>
    </xdr:to>
    <xdr:cxnSp macro="">
      <xdr:nvCxnSpPr>
        <xdr:cNvPr id="152" name="直線コネクタ 151">
          <a:extLst>
            <a:ext uri="{FF2B5EF4-FFF2-40B4-BE49-F238E27FC236}">
              <a16:creationId xmlns:a16="http://schemas.microsoft.com/office/drawing/2014/main" id="{A66250D0-37E4-42CB-901D-CF680622EF32}"/>
            </a:ext>
          </a:extLst>
        </xdr:cNvPr>
        <xdr:cNvCxnSpPr/>
      </xdr:nvCxnSpPr>
      <xdr:spPr>
        <a:xfrm flipV="1">
          <a:off x="13322300" y="5024410"/>
          <a:ext cx="762000" cy="34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41919</xdr:rowOff>
    </xdr:from>
    <xdr:to>
      <xdr:col>64</xdr:col>
      <xdr:colOff>123825</xdr:colOff>
      <xdr:row>32</xdr:row>
      <xdr:rowOff>143519</xdr:rowOff>
    </xdr:to>
    <xdr:sp macro="" textlink="">
      <xdr:nvSpPr>
        <xdr:cNvPr id="153" name="楕円 152">
          <a:extLst>
            <a:ext uri="{FF2B5EF4-FFF2-40B4-BE49-F238E27FC236}">
              <a16:creationId xmlns:a16="http://schemas.microsoft.com/office/drawing/2014/main" id="{0E49CFEC-AF64-486D-9CDF-9D977E36CA4D}"/>
            </a:ext>
          </a:extLst>
        </xdr:cNvPr>
        <xdr:cNvSpPr/>
      </xdr:nvSpPr>
      <xdr:spPr>
        <a:xfrm>
          <a:off x="12509500" y="552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53358</xdr:rowOff>
    </xdr:from>
    <xdr:to>
      <xdr:col>68</xdr:col>
      <xdr:colOff>73025</xdr:colOff>
      <xdr:row>32</xdr:row>
      <xdr:rowOff>92719</xdr:rowOff>
    </xdr:to>
    <xdr:cxnSp macro="">
      <xdr:nvCxnSpPr>
        <xdr:cNvPr id="154" name="直線コネクタ 153">
          <a:extLst>
            <a:ext uri="{FF2B5EF4-FFF2-40B4-BE49-F238E27FC236}">
              <a16:creationId xmlns:a16="http://schemas.microsoft.com/office/drawing/2014/main" id="{64DE0527-1173-4FDE-9119-8680FAFACBC0}"/>
            </a:ext>
          </a:extLst>
        </xdr:cNvPr>
        <xdr:cNvCxnSpPr/>
      </xdr:nvCxnSpPr>
      <xdr:spPr>
        <a:xfrm flipV="1">
          <a:off x="12560300" y="5368308"/>
          <a:ext cx="762000" cy="21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108077</xdr:rowOff>
    </xdr:from>
    <xdr:to>
      <xdr:col>60</xdr:col>
      <xdr:colOff>123825</xdr:colOff>
      <xdr:row>33</xdr:row>
      <xdr:rowOff>38227</xdr:rowOff>
    </xdr:to>
    <xdr:sp macro="" textlink="">
      <xdr:nvSpPr>
        <xdr:cNvPr id="155" name="楕円 154">
          <a:extLst>
            <a:ext uri="{FF2B5EF4-FFF2-40B4-BE49-F238E27FC236}">
              <a16:creationId xmlns:a16="http://schemas.microsoft.com/office/drawing/2014/main" id="{B786F41C-1556-4B24-821D-C12654849851}"/>
            </a:ext>
          </a:extLst>
        </xdr:cNvPr>
        <xdr:cNvSpPr/>
      </xdr:nvSpPr>
      <xdr:spPr>
        <a:xfrm>
          <a:off x="11747500" y="559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92719</xdr:rowOff>
    </xdr:from>
    <xdr:to>
      <xdr:col>64</xdr:col>
      <xdr:colOff>73025</xdr:colOff>
      <xdr:row>32</xdr:row>
      <xdr:rowOff>158877</xdr:rowOff>
    </xdr:to>
    <xdr:cxnSp macro="">
      <xdr:nvCxnSpPr>
        <xdr:cNvPr id="156" name="直線コネクタ 155">
          <a:extLst>
            <a:ext uri="{FF2B5EF4-FFF2-40B4-BE49-F238E27FC236}">
              <a16:creationId xmlns:a16="http://schemas.microsoft.com/office/drawing/2014/main" id="{CDA06D70-4FC5-499D-9AF4-E280880D4B11}"/>
            </a:ext>
          </a:extLst>
        </xdr:cNvPr>
        <xdr:cNvCxnSpPr/>
      </xdr:nvCxnSpPr>
      <xdr:spPr>
        <a:xfrm flipV="1">
          <a:off x="11798300" y="5579119"/>
          <a:ext cx="762000" cy="6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35105</xdr:rowOff>
    </xdr:from>
    <xdr:ext cx="469744" cy="259045"/>
    <xdr:sp macro="" textlink="">
      <xdr:nvSpPr>
        <xdr:cNvPr id="157" name="n_1aveValue債務償還比率">
          <a:extLst>
            <a:ext uri="{FF2B5EF4-FFF2-40B4-BE49-F238E27FC236}">
              <a16:creationId xmlns:a16="http://schemas.microsoft.com/office/drawing/2014/main" id="{7B02C0FD-9A97-405D-A6C5-93FAAB0AA7DB}"/>
            </a:ext>
          </a:extLst>
        </xdr:cNvPr>
        <xdr:cNvSpPr txBox="1"/>
      </xdr:nvSpPr>
      <xdr:spPr>
        <a:xfrm>
          <a:off x="138367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58074</xdr:rowOff>
    </xdr:from>
    <xdr:ext cx="469744" cy="259045"/>
    <xdr:sp macro="" textlink="">
      <xdr:nvSpPr>
        <xdr:cNvPr id="158" name="n_2aveValue債務償還比率">
          <a:extLst>
            <a:ext uri="{FF2B5EF4-FFF2-40B4-BE49-F238E27FC236}">
              <a16:creationId xmlns:a16="http://schemas.microsoft.com/office/drawing/2014/main" id="{2B7F2BE7-5611-4546-A6EC-CF041CEAF416}"/>
            </a:ext>
          </a:extLst>
        </xdr:cNvPr>
        <xdr:cNvSpPr txBox="1"/>
      </xdr:nvSpPr>
      <xdr:spPr>
        <a:xfrm>
          <a:off x="13087427" y="503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37255</xdr:rowOff>
    </xdr:from>
    <xdr:ext cx="469744" cy="259045"/>
    <xdr:sp macro="" textlink="">
      <xdr:nvSpPr>
        <xdr:cNvPr id="159" name="n_3aveValue債務償還比率">
          <a:extLst>
            <a:ext uri="{FF2B5EF4-FFF2-40B4-BE49-F238E27FC236}">
              <a16:creationId xmlns:a16="http://schemas.microsoft.com/office/drawing/2014/main" id="{6D8F9745-D885-4A01-8A66-E15BC0504FED}"/>
            </a:ext>
          </a:extLst>
        </xdr:cNvPr>
        <xdr:cNvSpPr txBox="1"/>
      </xdr:nvSpPr>
      <xdr:spPr>
        <a:xfrm>
          <a:off x="12325427" y="500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43270</xdr:rowOff>
    </xdr:from>
    <xdr:ext cx="469744" cy="259045"/>
    <xdr:sp macro="" textlink="">
      <xdr:nvSpPr>
        <xdr:cNvPr id="160" name="n_4aveValue債務償還比率">
          <a:extLst>
            <a:ext uri="{FF2B5EF4-FFF2-40B4-BE49-F238E27FC236}">
              <a16:creationId xmlns:a16="http://schemas.microsoft.com/office/drawing/2014/main" id="{415F1D67-ED3D-45E0-BAE1-84C4D143782D}"/>
            </a:ext>
          </a:extLst>
        </xdr:cNvPr>
        <xdr:cNvSpPr txBox="1"/>
      </xdr:nvSpPr>
      <xdr:spPr>
        <a:xfrm>
          <a:off x="11563427" y="501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119687</xdr:rowOff>
    </xdr:from>
    <xdr:ext cx="469744" cy="259045"/>
    <xdr:sp macro="" textlink="">
      <xdr:nvSpPr>
        <xdr:cNvPr id="161" name="n_1mainValue債務償還比率">
          <a:extLst>
            <a:ext uri="{FF2B5EF4-FFF2-40B4-BE49-F238E27FC236}">
              <a16:creationId xmlns:a16="http://schemas.microsoft.com/office/drawing/2014/main" id="{821EA67C-5D3E-42C1-8844-C9AA1F241750}"/>
            </a:ext>
          </a:extLst>
        </xdr:cNvPr>
        <xdr:cNvSpPr txBox="1"/>
      </xdr:nvSpPr>
      <xdr:spPr>
        <a:xfrm>
          <a:off x="13836727" y="47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95285</xdr:rowOff>
    </xdr:from>
    <xdr:ext cx="469744" cy="259045"/>
    <xdr:sp macro="" textlink="">
      <xdr:nvSpPr>
        <xdr:cNvPr id="162" name="n_2mainValue債務償還比率">
          <a:extLst>
            <a:ext uri="{FF2B5EF4-FFF2-40B4-BE49-F238E27FC236}">
              <a16:creationId xmlns:a16="http://schemas.microsoft.com/office/drawing/2014/main" id="{F719BDC4-6484-441C-B2E0-4A5560006B8D}"/>
            </a:ext>
          </a:extLst>
        </xdr:cNvPr>
        <xdr:cNvSpPr txBox="1"/>
      </xdr:nvSpPr>
      <xdr:spPr>
        <a:xfrm>
          <a:off x="13087427" y="541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134646</xdr:rowOff>
    </xdr:from>
    <xdr:ext cx="469744" cy="259045"/>
    <xdr:sp macro="" textlink="">
      <xdr:nvSpPr>
        <xdr:cNvPr id="163" name="n_3mainValue債務償還比率">
          <a:extLst>
            <a:ext uri="{FF2B5EF4-FFF2-40B4-BE49-F238E27FC236}">
              <a16:creationId xmlns:a16="http://schemas.microsoft.com/office/drawing/2014/main" id="{D75FB5BD-D608-4D60-B61E-834BDD163E98}"/>
            </a:ext>
          </a:extLst>
        </xdr:cNvPr>
        <xdr:cNvSpPr txBox="1"/>
      </xdr:nvSpPr>
      <xdr:spPr>
        <a:xfrm>
          <a:off x="12325427" y="562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29354</xdr:rowOff>
    </xdr:from>
    <xdr:ext cx="469744" cy="259045"/>
    <xdr:sp macro="" textlink="">
      <xdr:nvSpPr>
        <xdr:cNvPr id="164" name="n_4mainValue債務償還比率">
          <a:extLst>
            <a:ext uri="{FF2B5EF4-FFF2-40B4-BE49-F238E27FC236}">
              <a16:creationId xmlns:a16="http://schemas.microsoft.com/office/drawing/2014/main" id="{9F693136-EF95-4133-B7D6-CDD2AA3AA34E}"/>
            </a:ext>
          </a:extLst>
        </xdr:cNvPr>
        <xdr:cNvSpPr txBox="1"/>
      </xdr:nvSpPr>
      <xdr:spPr>
        <a:xfrm>
          <a:off x="11563427" y="568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1A1F0D0-B21D-43F5-BCC0-D8E1E78A8AF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88C7959-FDD2-4BD4-8242-07E319BF4F7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226E6BB-6F55-4374-B1BD-5628D9723AB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70A74D0-CC7A-40B8-A3E3-C3FBE9AB7972}"/>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87BDFFA-3825-4C91-8E26-4FB2E8FB9AA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044C763-3FCD-4A38-AE6D-0ECD5ED79BD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089A88-2BE5-414B-AD62-E388B389C74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C9E295-F432-4503-8AC3-FAB8AF705AE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EBF39E-8B5B-47BC-8AB3-0B465B51584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AF0529-CB4B-4AFE-BDD2-9D890DA7E42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BF7BFF-5AD5-423E-B43B-51C099BC47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E0FFA5-189F-49DD-BD36-493BD91293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074515-BC33-4951-A094-0E2B3C955B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3E4165-7945-4B3B-B2D7-784A20F8BA0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C780FC5-C4D0-458E-A57E-2D1690E611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79B9F5-027F-4D3F-A494-5A9F1A0DB6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F92231-10F4-4BB3-8205-3B72601B5C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51D8AF-270B-44BB-8717-B0A9CF2CE88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3DD44A-C737-4C81-B552-BAD2D19ED2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28C54E-EB29-4496-8F8B-6531B695988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7234AA-185A-4EEF-9592-345F19C12E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3A1D0A-647E-4B92-A1D8-67851D47FE0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3142261-25A8-4890-9F33-CEA7EBB130C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04042A-AE24-4A7B-BA47-642F60AB7AA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5BC912-39FD-4924-A4B8-450EC11FEFD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187CD5-9457-44A6-A787-08C2C84B0A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980A36-85FD-475E-956E-48F5C775E7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F2EE69-7BCE-44B6-9F1F-8249F89887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1C248D-8C33-4B4E-8A13-EB5063DEE9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2851D7-D2D3-4A07-9911-22850160D03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1CA86F-4A59-4E7C-8550-17362F0B646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9B06DD-9DCF-4089-BF40-5C5C2F0818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A63FB3-828C-4BA1-B27E-A17121751B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FA3F68-6CC6-4BE3-81CB-3DFEBFB851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4FB26B-1BF7-41CE-A288-0100D26E29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26FEBE3-742E-4335-9847-52BB625B922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F95FE47-75D0-4806-A68D-CF863D7662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E7C68E-303C-4125-9495-00D79F9DE8A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A800698-5995-44ED-84FC-815182B68A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CCFFD9-3635-4B01-BDCA-4D57567AF3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372061-C5B9-4D11-BDE6-4FAA8569A2F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BC8591-F9C3-4A7E-BF5F-C0D3B2DEDF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F4FC49-B0F7-494A-8B9F-8C712CA12B6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40951B-0F6E-427A-9045-45F241B753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E8C464-6042-48C8-8855-E3862A68318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DF08BA-B776-4718-B11F-AACEBD3BE25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092453-4CF2-4F6B-BB45-F256B5137E1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BB1135-C844-433F-BCAA-E1159F71D5F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988EA99-0B4C-4D48-BF16-250B9597CC1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059A5C1-39C9-4E1E-8FFF-810FFEEAE9E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1ABF41C-F09E-4C33-84DD-9AA5EA4A0F7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A29F3DA-DA3C-47C8-9F56-F59809D607E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0EF5663-2029-4507-BEE9-2B6D24B8FED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96700D5-1710-4953-AB26-2D7B3413C63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B679B84-8A67-4ADE-87B9-1F890AD0B3B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E913346-1D18-40B3-BEE7-4EF2319B3BA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C6DB180-62FA-4A7A-977F-3EAF7CFBCDC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96E4119-06B8-48D3-BD30-8A2F5F800EA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C75A8F0-814B-4E9F-9039-7894FECB70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62484</xdr:rowOff>
    </xdr:to>
    <xdr:cxnSp macro="">
      <xdr:nvCxnSpPr>
        <xdr:cNvPr id="55" name="直線コネクタ 54">
          <a:extLst>
            <a:ext uri="{FF2B5EF4-FFF2-40B4-BE49-F238E27FC236}">
              <a16:creationId xmlns:a16="http://schemas.microsoft.com/office/drawing/2014/main" id="{76CFA7A8-393D-4AA3-8CCD-628D7294E2F1}"/>
            </a:ext>
          </a:extLst>
        </xdr:cNvPr>
        <xdr:cNvCxnSpPr/>
      </xdr:nvCxnSpPr>
      <xdr:spPr>
        <a:xfrm flipV="1">
          <a:off x="4634865" y="5736336"/>
          <a:ext cx="0" cy="1355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66311</xdr:rowOff>
    </xdr:from>
    <xdr:ext cx="405111" cy="259045"/>
    <xdr:sp macro="" textlink="">
      <xdr:nvSpPr>
        <xdr:cNvPr id="56" name="【道路】&#10;有形固定資産減価償却率最小値テキスト">
          <a:extLst>
            <a:ext uri="{FF2B5EF4-FFF2-40B4-BE49-F238E27FC236}">
              <a16:creationId xmlns:a16="http://schemas.microsoft.com/office/drawing/2014/main" id="{DF4D05F1-BBB4-4DCD-8605-053E906BB183}"/>
            </a:ext>
          </a:extLst>
        </xdr:cNvPr>
        <xdr:cNvSpPr txBox="1"/>
      </xdr:nvSpPr>
      <xdr:spPr>
        <a:xfrm>
          <a:off x="4673600" y="709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62484</xdr:rowOff>
    </xdr:from>
    <xdr:to>
      <xdr:col>24</xdr:col>
      <xdr:colOff>152400</xdr:colOff>
      <xdr:row>41</xdr:row>
      <xdr:rowOff>62484</xdr:rowOff>
    </xdr:to>
    <xdr:cxnSp macro="">
      <xdr:nvCxnSpPr>
        <xdr:cNvPr id="57" name="直線コネクタ 56">
          <a:extLst>
            <a:ext uri="{FF2B5EF4-FFF2-40B4-BE49-F238E27FC236}">
              <a16:creationId xmlns:a16="http://schemas.microsoft.com/office/drawing/2014/main" id="{47CD6E0D-8B97-4AD5-A71B-BA938AAABBC1}"/>
            </a:ext>
          </a:extLst>
        </xdr:cNvPr>
        <xdr:cNvCxnSpPr/>
      </xdr:nvCxnSpPr>
      <xdr:spPr>
        <a:xfrm>
          <a:off x="4546600" y="709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6EF975F6-2EDF-4870-9D4B-D78175C5AAB8}"/>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DB25CC97-E752-4DAA-910E-A11DB46BC9FA}"/>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34561</xdr:rowOff>
    </xdr:from>
    <xdr:ext cx="405111" cy="259045"/>
    <xdr:sp macro="" textlink="">
      <xdr:nvSpPr>
        <xdr:cNvPr id="60" name="【道路】&#10;有形固定資産減価償却率平均値テキスト">
          <a:extLst>
            <a:ext uri="{FF2B5EF4-FFF2-40B4-BE49-F238E27FC236}">
              <a16:creationId xmlns:a16="http://schemas.microsoft.com/office/drawing/2014/main" id="{83C0BA39-0A6C-4085-8012-6634C62D2D7E}"/>
            </a:ext>
          </a:extLst>
        </xdr:cNvPr>
        <xdr:cNvSpPr txBox="1"/>
      </xdr:nvSpPr>
      <xdr:spPr>
        <a:xfrm>
          <a:off x="4673600" y="620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xdr:rowOff>
    </xdr:from>
    <xdr:to>
      <xdr:col>24</xdr:col>
      <xdr:colOff>114300</xdr:colOff>
      <xdr:row>37</xdr:row>
      <xdr:rowOff>113284</xdr:rowOff>
    </xdr:to>
    <xdr:sp macro="" textlink="">
      <xdr:nvSpPr>
        <xdr:cNvPr id="61" name="フローチャート: 判断 60">
          <a:extLst>
            <a:ext uri="{FF2B5EF4-FFF2-40B4-BE49-F238E27FC236}">
              <a16:creationId xmlns:a16="http://schemas.microsoft.com/office/drawing/2014/main" id="{0BBB03EE-CF21-4A68-BBBF-DAD41818A262}"/>
            </a:ext>
          </a:extLst>
        </xdr:cNvPr>
        <xdr:cNvSpPr/>
      </xdr:nvSpPr>
      <xdr:spPr>
        <a:xfrm>
          <a:off x="4584700" y="635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29517CF3-4063-4AF8-B7AB-2D410ADF0666}"/>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103124</xdr:rowOff>
    </xdr:from>
    <xdr:to>
      <xdr:col>15</xdr:col>
      <xdr:colOff>101600</xdr:colOff>
      <xdr:row>37</xdr:row>
      <xdr:rowOff>33274</xdr:rowOff>
    </xdr:to>
    <xdr:sp macro="" textlink="">
      <xdr:nvSpPr>
        <xdr:cNvPr id="63" name="フローチャート: 判断 62">
          <a:extLst>
            <a:ext uri="{FF2B5EF4-FFF2-40B4-BE49-F238E27FC236}">
              <a16:creationId xmlns:a16="http://schemas.microsoft.com/office/drawing/2014/main" id="{1354FDDC-7694-460F-A9BA-97E2704142D4}"/>
            </a:ext>
          </a:extLst>
        </xdr:cNvPr>
        <xdr:cNvSpPr/>
      </xdr:nvSpPr>
      <xdr:spPr>
        <a:xfrm>
          <a:off x="2857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xdr:rowOff>
    </xdr:from>
    <xdr:to>
      <xdr:col>10</xdr:col>
      <xdr:colOff>165100</xdr:colOff>
      <xdr:row>36</xdr:row>
      <xdr:rowOff>101854</xdr:rowOff>
    </xdr:to>
    <xdr:sp macro="" textlink="">
      <xdr:nvSpPr>
        <xdr:cNvPr id="64" name="フローチャート: 判断 63">
          <a:extLst>
            <a:ext uri="{FF2B5EF4-FFF2-40B4-BE49-F238E27FC236}">
              <a16:creationId xmlns:a16="http://schemas.microsoft.com/office/drawing/2014/main" id="{4D7154A2-C254-4802-B692-04FA51E42C8C}"/>
            </a:ext>
          </a:extLst>
        </xdr:cNvPr>
        <xdr:cNvSpPr/>
      </xdr:nvSpPr>
      <xdr:spPr>
        <a:xfrm>
          <a:off x="1968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01308DF7-1562-45F5-9F6E-82B1F6D20786}"/>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9DAC527-64AE-4D7B-A785-F2121B33DE6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A1CD005-B4F8-4618-92BE-98C205D0714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9FAACBC-0324-4A91-BB9A-76192B6844E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451C9E-A666-454B-BC81-1FC7F12566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3E05B45-84FD-490D-81EA-80620A2E293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71" name="楕円 70">
          <a:extLst>
            <a:ext uri="{FF2B5EF4-FFF2-40B4-BE49-F238E27FC236}">
              <a16:creationId xmlns:a16="http://schemas.microsoft.com/office/drawing/2014/main" id="{CDB42920-85CD-4C17-A47C-2A75A1C2A058}"/>
            </a:ext>
          </a:extLst>
        </xdr:cNvPr>
        <xdr:cNvSpPr/>
      </xdr:nvSpPr>
      <xdr:spPr>
        <a:xfrm>
          <a:off x="45847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58691</xdr:rowOff>
    </xdr:from>
    <xdr:ext cx="405111" cy="259045"/>
    <xdr:sp macro="" textlink="">
      <xdr:nvSpPr>
        <xdr:cNvPr id="72" name="【道路】&#10;有形固定資産減価償却率該当値テキスト">
          <a:extLst>
            <a:ext uri="{FF2B5EF4-FFF2-40B4-BE49-F238E27FC236}">
              <a16:creationId xmlns:a16="http://schemas.microsoft.com/office/drawing/2014/main" id="{FC9765D0-11ED-4DA7-B2EA-4096278F1497}"/>
            </a:ext>
          </a:extLst>
        </xdr:cNvPr>
        <xdr:cNvSpPr txBox="1"/>
      </xdr:nvSpPr>
      <xdr:spPr>
        <a:xfrm>
          <a:off x="4673600"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34544</xdr:rowOff>
    </xdr:from>
    <xdr:to>
      <xdr:col>20</xdr:col>
      <xdr:colOff>38100</xdr:colOff>
      <xdr:row>37</xdr:row>
      <xdr:rowOff>136144</xdr:rowOff>
    </xdr:to>
    <xdr:sp macro="" textlink="">
      <xdr:nvSpPr>
        <xdr:cNvPr id="73" name="楕円 72">
          <a:extLst>
            <a:ext uri="{FF2B5EF4-FFF2-40B4-BE49-F238E27FC236}">
              <a16:creationId xmlns:a16="http://schemas.microsoft.com/office/drawing/2014/main" id="{A2AE0707-4B77-4163-9C84-A12B0998B9D0}"/>
            </a:ext>
          </a:extLst>
        </xdr:cNvPr>
        <xdr:cNvSpPr/>
      </xdr:nvSpPr>
      <xdr:spPr>
        <a:xfrm>
          <a:off x="3746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85344</xdr:rowOff>
    </xdr:from>
    <xdr:to>
      <xdr:col>24</xdr:col>
      <xdr:colOff>63500</xdr:colOff>
      <xdr:row>37</xdr:row>
      <xdr:rowOff>131064</xdr:rowOff>
    </xdr:to>
    <xdr:cxnSp macro="">
      <xdr:nvCxnSpPr>
        <xdr:cNvPr id="74" name="直線コネクタ 73">
          <a:extLst>
            <a:ext uri="{FF2B5EF4-FFF2-40B4-BE49-F238E27FC236}">
              <a16:creationId xmlns:a16="http://schemas.microsoft.com/office/drawing/2014/main" id="{620E01C6-41A8-45A5-8FC6-C3DEE7EF9325}"/>
            </a:ext>
          </a:extLst>
        </xdr:cNvPr>
        <xdr:cNvCxnSpPr/>
      </xdr:nvCxnSpPr>
      <xdr:spPr>
        <a:xfrm>
          <a:off x="3797300" y="642899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162560</xdr:rowOff>
    </xdr:from>
    <xdr:to>
      <xdr:col>15</xdr:col>
      <xdr:colOff>101600</xdr:colOff>
      <xdr:row>37</xdr:row>
      <xdr:rowOff>92710</xdr:rowOff>
    </xdr:to>
    <xdr:sp macro="" textlink="">
      <xdr:nvSpPr>
        <xdr:cNvPr id="75" name="楕円 74">
          <a:extLst>
            <a:ext uri="{FF2B5EF4-FFF2-40B4-BE49-F238E27FC236}">
              <a16:creationId xmlns:a16="http://schemas.microsoft.com/office/drawing/2014/main" id="{DD357151-3904-469D-A1E9-6773E1298C99}"/>
            </a:ext>
          </a:extLst>
        </xdr:cNvPr>
        <xdr:cNvSpPr/>
      </xdr:nvSpPr>
      <xdr:spPr>
        <a:xfrm>
          <a:off x="2857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41910</xdr:rowOff>
    </xdr:from>
    <xdr:to>
      <xdr:col>19</xdr:col>
      <xdr:colOff>177800</xdr:colOff>
      <xdr:row>37</xdr:row>
      <xdr:rowOff>85344</xdr:rowOff>
    </xdr:to>
    <xdr:cxnSp macro="">
      <xdr:nvCxnSpPr>
        <xdr:cNvPr id="76" name="直線コネクタ 75">
          <a:extLst>
            <a:ext uri="{FF2B5EF4-FFF2-40B4-BE49-F238E27FC236}">
              <a16:creationId xmlns:a16="http://schemas.microsoft.com/office/drawing/2014/main" id="{0CF6E5A4-85C5-4F92-9544-518A6865297D}"/>
            </a:ext>
          </a:extLst>
        </xdr:cNvPr>
        <xdr:cNvCxnSpPr/>
      </xdr:nvCxnSpPr>
      <xdr:spPr>
        <a:xfrm>
          <a:off x="2908300" y="63855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119126</xdr:rowOff>
    </xdr:from>
    <xdr:to>
      <xdr:col>10</xdr:col>
      <xdr:colOff>165100</xdr:colOff>
      <xdr:row>37</xdr:row>
      <xdr:rowOff>49276</xdr:rowOff>
    </xdr:to>
    <xdr:sp macro="" textlink="">
      <xdr:nvSpPr>
        <xdr:cNvPr id="77" name="楕円 76">
          <a:extLst>
            <a:ext uri="{FF2B5EF4-FFF2-40B4-BE49-F238E27FC236}">
              <a16:creationId xmlns:a16="http://schemas.microsoft.com/office/drawing/2014/main" id="{8F12EC9C-C744-44DF-AA98-73EFA84D52D3}"/>
            </a:ext>
          </a:extLst>
        </xdr:cNvPr>
        <xdr:cNvSpPr/>
      </xdr:nvSpPr>
      <xdr:spPr>
        <a:xfrm>
          <a:off x="1968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169926</xdr:rowOff>
    </xdr:from>
    <xdr:to>
      <xdr:col>15</xdr:col>
      <xdr:colOff>50800</xdr:colOff>
      <xdr:row>37</xdr:row>
      <xdr:rowOff>41910</xdr:rowOff>
    </xdr:to>
    <xdr:cxnSp macro="">
      <xdr:nvCxnSpPr>
        <xdr:cNvPr id="78" name="直線コネクタ 77">
          <a:extLst>
            <a:ext uri="{FF2B5EF4-FFF2-40B4-BE49-F238E27FC236}">
              <a16:creationId xmlns:a16="http://schemas.microsoft.com/office/drawing/2014/main" id="{5D75078F-23C7-4CE8-A81F-EC39AB85FA49}"/>
            </a:ext>
          </a:extLst>
        </xdr:cNvPr>
        <xdr:cNvCxnSpPr/>
      </xdr:nvCxnSpPr>
      <xdr:spPr>
        <a:xfrm>
          <a:off x="2019300" y="63421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75692</xdr:rowOff>
    </xdr:from>
    <xdr:to>
      <xdr:col>6</xdr:col>
      <xdr:colOff>38100</xdr:colOff>
      <xdr:row>37</xdr:row>
      <xdr:rowOff>5842</xdr:rowOff>
    </xdr:to>
    <xdr:sp macro="" textlink="">
      <xdr:nvSpPr>
        <xdr:cNvPr id="79" name="楕円 78">
          <a:extLst>
            <a:ext uri="{FF2B5EF4-FFF2-40B4-BE49-F238E27FC236}">
              <a16:creationId xmlns:a16="http://schemas.microsoft.com/office/drawing/2014/main" id="{70120686-358F-43AC-A94E-66FAB425A311}"/>
            </a:ext>
          </a:extLst>
        </xdr:cNvPr>
        <xdr:cNvSpPr/>
      </xdr:nvSpPr>
      <xdr:spPr>
        <a:xfrm>
          <a:off x="1079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126492</xdr:rowOff>
    </xdr:from>
    <xdr:to>
      <xdr:col>10</xdr:col>
      <xdr:colOff>114300</xdr:colOff>
      <xdr:row>36</xdr:row>
      <xdr:rowOff>169926</xdr:rowOff>
    </xdr:to>
    <xdr:cxnSp macro="">
      <xdr:nvCxnSpPr>
        <xdr:cNvPr id="80" name="直線コネクタ 79">
          <a:extLst>
            <a:ext uri="{FF2B5EF4-FFF2-40B4-BE49-F238E27FC236}">
              <a16:creationId xmlns:a16="http://schemas.microsoft.com/office/drawing/2014/main" id="{BAA2D549-DF74-4F80-8F90-F73E2A46C4FE}"/>
            </a:ext>
          </a:extLst>
        </xdr:cNvPr>
        <xdr:cNvCxnSpPr/>
      </xdr:nvCxnSpPr>
      <xdr:spPr>
        <a:xfrm>
          <a:off x="1130300" y="629869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949094B0-A3D4-4148-8B97-DBAFC43704C9}"/>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49801</xdr:rowOff>
    </xdr:from>
    <xdr:ext cx="405111" cy="259045"/>
    <xdr:sp macro="" textlink="">
      <xdr:nvSpPr>
        <xdr:cNvPr id="82" name="n_2aveValue【道路】&#10;有形固定資産減価償却率">
          <a:extLst>
            <a:ext uri="{FF2B5EF4-FFF2-40B4-BE49-F238E27FC236}">
              <a16:creationId xmlns:a16="http://schemas.microsoft.com/office/drawing/2014/main" id="{7D7C2600-4247-4A20-A46B-4B6B580235B1}"/>
            </a:ext>
          </a:extLst>
        </xdr:cNvPr>
        <xdr:cNvSpPr txBox="1"/>
      </xdr:nvSpPr>
      <xdr:spPr>
        <a:xfrm>
          <a:off x="2705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118381</xdr:rowOff>
    </xdr:from>
    <xdr:ext cx="405111" cy="259045"/>
    <xdr:sp macro="" textlink="">
      <xdr:nvSpPr>
        <xdr:cNvPr id="83" name="n_3aveValue【道路】&#10;有形固定資産減価償却率">
          <a:extLst>
            <a:ext uri="{FF2B5EF4-FFF2-40B4-BE49-F238E27FC236}">
              <a16:creationId xmlns:a16="http://schemas.microsoft.com/office/drawing/2014/main" id="{4A4F822D-A124-4B26-84B6-198E578147D1}"/>
            </a:ext>
          </a:extLst>
        </xdr:cNvPr>
        <xdr:cNvSpPr txBox="1"/>
      </xdr:nvSpPr>
      <xdr:spPr>
        <a:xfrm>
          <a:off x="1816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76CD89C9-E661-4B77-ADCF-9DD07026DEE7}"/>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127271</xdr:rowOff>
    </xdr:from>
    <xdr:ext cx="405111" cy="259045"/>
    <xdr:sp macro="" textlink="">
      <xdr:nvSpPr>
        <xdr:cNvPr id="85" name="n_1mainValue【道路】&#10;有形固定資産減価償却率">
          <a:extLst>
            <a:ext uri="{FF2B5EF4-FFF2-40B4-BE49-F238E27FC236}">
              <a16:creationId xmlns:a16="http://schemas.microsoft.com/office/drawing/2014/main" id="{9722ADBD-7839-4402-9DE0-410C2C194D0C}"/>
            </a:ext>
          </a:extLst>
        </xdr:cNvPr>
        <xdr:cNvSpPr txBox="1"/>
      </xdr:nvSpPr>
      <xdr:spPr>
        <a:xfrm>
          <a:off x="35820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83837</xdr:rowOff>
    </xdr:from>
    <xdr:ext cx="405111" cy="259045"/>
    <xdr:sp macro="" textlink="">
      <xdr:nvSpPr>
        <xdr:cNvPr id="86" name="n_2mainValue【道路】&#10;有形固定資産減価償却率">
          <a:extLst>
            <a:ext uri="{FF2B5EF4-FFF2-40B4-BE49-F238E27FC236}">
              <a16:creationId xmlns:a16="http://schemas.microsoft.com/office/drawing/2014/main" id="{272D4F8C-21E5-4069-A328-C452FF836647}"/>
            </a:ext>
          </a:extLst>
        </xdr:cNvPr>
        <xdr:cNvSpPr txBox="1"/>
      </xdr:nvSpPr>
      <xdr:spPr>
        <a:xfrm>
          <a:off x="2705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7" name="n_3mainValue【道路】&#10;有形固定資産減価償却率">
          <a:extLst>
            <a:ext uri="{FF2B5EF4-FFF2-40B4-BE49-F238E27FC236}">
              <a16:creationId xmlns:a16="http://schemas.microsoft.com/office/drawing/2014/main" id="{24515B49-22A7-47D9-990B-D9FC826AC37B}"/>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168419</xdr:rowOff>
    </xdr:from>
    <xdr:ext cx="405111" cy="259045"/>
    <xdr:sp macro="" textlink="">
      <xdr:nvSpPr>
        <xdr:cNvPr id="88" name="n_4mainValue【道路】&#10;有形固定資産減価償却率">
          <a:extLst>
            <a:ext uri="{FF2B5EF4-FFF2-40B4-BE49-F238E27FC236}">
              <a16:creationId xmlns:a16="http://schemas.microsoft.com/office/drawing/2014/main" id="{D8D4400B-3178-40F5-8FA2-8164A7AA03A6}"/>
            </a:ext>
          </a:extLst>
        </xdr:cNvPr>
        <xdr:cNvSpPr txBox="1"/>
      </xdr:nvSpPr>
      <xdr:spPr>
        <a:xfrm>
          <a:off x="927744" y="634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899158D-954C-4062-B3AE-6021845C54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DF5EF4F-FAF7-4BB5-A2B9-757AC510270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31E18B-4273-4F25-B39A-C91D2085DF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DD6B413-0E4F-4861-8DC4-C00707EFC9D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9FEDB17-017A-4CA8-BD93-28A60CCE6D6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15F79F4-C125-480F-8952-5A1E4D8F20F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6F54083-DDC7-473B-B063-3FEDA088ABD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2071E34-B1E1-4FB8-A8D2-BACE81DA4B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126475D-F1D8-445C-A3A1-211DE4024ED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E8592F-0A98-4758-880A-02311DE1B95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F4B001E-C24D-4FAD-B955-2D49B3934D3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A54CD6F-00C1-4231-851A-E1BC5C0859F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D8A84E9-8DB6-4B9F-A8EF-EA986929FDC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B9FB004-FAEF-4176-945B-FFDC4156E48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76C8F73-C03F-4AC8-A216-6E43ECF94CB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2C28D0F-F16A-4E7F-821B-53F57F75532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47BC4B9-21D0-483B-9899-10D9E4897AB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AD525A9-4876-4886-8B52-12D1ED2C436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E1D7294-C7E9-4038-A399-2236A165BF4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E83674B-E42E-441C-A357-8FEC53143AC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8A113ED-B9D0-421A-A7A2-7690E8FD9F5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167020C-BF07-4827-BD6C-E4791A0CA3A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63CB8C6-B03C-448E-BD3A-D5BC83174B3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87859</xdr:rowOff>
    </xdr:from>
    <xdr:to>
      <xdr:col>54</xdr:col>
      <xdr:colOff>189865</xdr:colOff>
      <xdr:row>41</xdr:row>
      <xdr:rowOff>149123</xdr:rowOff>
    </xdr:to>
    <xdr:cxnSp macro="">
      <xdr:nvCxnSpPr>
        <xdr:cNvPr id="112" name="直線コネクタ 111">
          <a:extLst>
            <a:ext uri="{FF2B5EF4-FFF2-40B4-BE49-F238E27FC236}">
              <a16:creationId xmlns:a16="http://schemas.microsoft.com/office/drawing/2014/main" id="{809C0C9B-AE4E-4846-A1A1-7BE4B871CE08}"/>
            </a:ext>
          </a:extLst>
        </xdr:cNvPr>
        <xdr:cNvCxnSpPr/>
      </xdr:nvCxnSpPr>
      <xdr:spPr>
        <a:xfrm flipV="1">
          <a:off x="10476865" y="5917159"/>
          <a:ext cx="0" cy="1261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152950</xdr:rowOff>
    </xdr:from>
    <xdr:ext cx="469744" cy="259045"/>
    <xdr:sp macro="" textlink="">
      <xdr:nvSpPr>
        <xdr:cNvPr id="113" name="【道路】&#10;一人当たり延長最小値テキスト">
          <a:extLst>
            <a:ext uri="{FF2B5EF4-FFF2-40B4-BE49-F238E27FC236}">
              <a16:creationId xmlns:a16="http://schemas.microsoft.com/office/drawing/2014/main" id="{2534131F-5240-422A-BF6F-3C08FCF2D482}"/>
            </a:ext>
          </a:extLst>
        </xdr:cNvPr>
        <xdr:cNvSpPr txBox="1"/>
      </xdr:nvSpPr>
      <xdr:spPr>
        <a:xfrm>
          <a:off x="10515600" y="718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149123</xdr:rowOff>
    </xdr:from>
    <xdr:to>
      <xdr:col>55</xdr:col>
      <xdr:colOff>88900</xdr:colOff>
      <xdr:row>41</xdr:row>
      <xdr:rowOff>149123</xdr:rowOff>
    </xdr:to>
    <xdr:cxnSp macro="">
      <xdr:nvCxnSpPr>
        <xdr:cNvPr id="114" name="直線コネクタ 113">
          <a:extLst>
            <a:ext uri="{FF2B5EF4-FFF2-40B4-BE49-F238E27FC236}">
              <a16:creationId xmlns:a16="http://schemas.microsoft.com/office/drawing/2014/main" id="{C3EFA673-40F2-4991-9C0C-721C63EA1ED2}"/>
            </a:ext>
          </a:extLst>
        </xdr:cNvPr>
        <xdr:cNvCxnSpPr/>
      </xdr:nvCxnSpPr>
      <xdr:spPr>
        <a:xfrm>
          <a:off x="10388600" y="7178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34536</xdr:rowOff>
    </xdr:from>
    <xdr:ext cx="534377" cy="259045"/>
    <xdr:sp macro="" textlink="">
      <xdr:nvSpPr>
        <xdr:cNvPr id="115" name="【道路】&#10;一人当たり延長最大値テキスト">
          <a:extLst>
            <a:ext uri="{FF2B5EF4-FFF2-40B4-BE49-F238E27FC236}">
              <a16:creationId xmlns:a16="http://schemas.microsoft.com/office/drawing/2014/main" id="{85739531-CFE0-4D64-A72D-24F4F3217D52}"/>
            </a:ext>
          </a:extLst>
        </xdr:cNvPr>
        <xdr:cNvSpPr txBox="1"/>
      </xdr:nvSpPr>
      <xdr:spPr>
        <a:xfrm>
          <a:off x="10515600" y="569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87859</xdr:rowOff>
    </xdr:from>
    <xdr:to>
      <xdr:col>55</xdr:col>
      <xdr:colOff>88900</xdr:colOff>
      <xdr:row>34</xdr:row>
      <xdr:rowOff>87859</xdr:rowOff>
    </xdr:to>
    <xdr:cxnSp macro="">
      <xdr:nvCxnSpPr>
        <xdr:cNvPr id="116" name="直線コネクタ 115">
          <a:extLst>
            <a:ext uri="{FF2B5EF4-FFF2-40B4-BE49-F238E27FC236}">
              <a16:creationId xmlns:a16="http://schemas.microsoft.com/office/drawing/2014/main" id="{82C1A4C2-8C17-4188-98BC-4858A804407C}"/>
            </a:ext>
          </a:extLst>
        </xdr:cNvPr>
        <xdr:cNvCxnSpPr/>
      </xdr:nvCxnSpPr>
      <xdr:spPr>
        <a:xfrm>
          <a:off x="10388600" y="591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100322</xdr:rowOff>
    </xdr:from>
    <xdr:ext cx="534377" cy="259045"/>
    <xdr:sp macro="" textlink="">
      <xdr:nvSpPr>
        <xdr:cNvPr id="117" name="【道路】&#10;一人当たり延長平均値テキスト">
          <a:extLst>
            <a:ext uri="{FF2B5EF4-FFF2-40B4-BE49-F238E27FC236}">
              <a16:creationId xmlns:a16="http://schemas.microsoft.com/office/drawing/2014/main" id="{0C8B8D7F-D64D-4BEA-9C15-66B08A1B88CF}"/>
            </a:ext>
          </a:extLst>
        </xdr:cNvPr>
        <xdr:cNvSpPr txBox="1"/>
      </xdr:nvSpPr>
      <xdr:spPr>
        <a:xfrm>
          <a:off x="10515600" y="6615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77445</xdr:rowOff>
    </xdr:from>
    <xdr:to>
      <xdr:col>55</xdr:col>
      <xdr:colOff>50800</xdr:colOff>
      <xdr:row>40</xdr:row>
      <xdr:rowOff>7595</xdr:rowOff>
    </xdr:to>
    <xdr:sp macro="" textlink="">
      <xdr:nvSpPr>
        <xdr:cNvPr id="118" name="フローチャート: 判断 117">
          <a:extLst>
            <a:ext uri="{FF2B5EF4-FFF2-40B4-BE49-F238E27FC236}">
              <a16:creationId xmlns:a16="http://schemas.microsoft.com/office/drawing/2014/main" id="{00FCCA1D-540B-4076-8568-CF456FB88F4F}"/>
            </a:ext>
          </a:extLst>
        </xdr:cNvPr>
        <xdr:cNvSpPr/>
      </xdr:nvSpPr>
      <xdr:spPr>
        <a:xfrm>
          <a:off x="10426700" y="67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87237</xdr:rowOff>
    </xdr:from>
    <xdr:to>
      <xdr:col>50</xdr:col>
      <xdr:colOff>165100</xdr:colOff>
      <xdr:row>40</xdr:row>
      <xdr:rowOff>17387</xdr:rowOff>
    </xdr:to>
    <xdr:sp macro="" textlink="">
      <xdr:nvSpPr>
        <xdr:cNvPr id="119" name="フローチャート: 判断 118">
          <a:extLst>
            <a:ext uri="{FF2B5EF4-FFF2-40B4-BE49-F238E27FC236}">
              <a16:creationId xmlns:a16="http://schemas.microsoft.com/office/drawing/2014/main" id="{C5069CA3-72F2-447B-B204-57A9C6B86AEC}"/>
            </a:ext>
          </a:extLst>
        </xdr:cNvPr>
        <xdr:cNvSpPr/>
      </xdr:nvSpPr>
      <xdr:spPr>
        <a:xfrm>
          <a:off x="9588500" y="677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90418</xdr:rowOff>
    </xdr:from>
    <xdr:to>
      <xdr:col>46</xdr:col>
      <xdr:colOff>38100</xdr:colOff>
      <xdr:row>39</xdr:row>
      <xdr:rowOff>20568</xdr:rowOff>
    </xdr:to>
    <xdr:sp macro="" textlink="">
      <xdr:nvSpPr>
        <xdr:cNvPr id="120" name="フローチャート: 判断 119">
          <a:extLst>
            <a:ext uri="{FF2B5EF4-FFF2-40B4-BE49-F238E27FC236}">
              <a16:creationId xmlns:a16="http://schemas.microsoft.com/office/drawing/2014/main" id="{F6FFB73F-3AA6-454C-86B3-400B50223AC3}"/>
            </a:ext>
          </a:extLst>
        </xdr:cNvPr>
        <xdr:cNvSpPr/>
      </xdr:nvSpPr>
      <xdr:spPr>
        <a:xfrm>
          <a:off x="8699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105810</xdr:rowOff>
    </xdr:from>
    <xdr:to>
      <xdr:col>41</xdr:col>
      <xdr:colOff>101600</xdr:colOff>
      <xdr:row>39</xdr:row>
      <xdr:rowOff>35960</xdr:rowOff>
    </xdr:to>
    <xdr:sp macro="" textlink="">
      <xdr:nvSpPr>
        <xdr:cNvPr id="121" name="フローチャート: 判断 120">
          <a:extLst>
            <a:ext uri="{FF2B5EF4-FFF2-40B4-BE49-F238E27FC236}">
              <a16:creationId xmlns:a16="http://schemas.microsoft.com/office/drawing/2014/main" id="{FF050414-3E5C-4CA5-862E-9E0A10C90B57}"/>
            </a:ext>
          </a:extLst>
        </xdr:cNvPr>
        <xdr:cNvSpPr/>
      </xdr:nvSpPr>
      <xdr:spPr>
        <a:xfrm>
          <a:off x="7810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118326</xdr:rowOff>
    </xdr:from>
    <xdr:to>
      <xdr:col>36</xdr:col>
      <xdr:colOff>165100</xdr:colOff>
      <xdr:row>39</xdr:row>
      <xdr:rowOff>48476</xdr:rowOff>
    </xdr:to>
    <xdr:sp macro="" textlink="">
      <xdr:nvSpPr>
        <xdr:cNvPr id="122" name="フローチャート: 判断 121">
          <a:extLst>
            <a:ext uri="{FF2B5EF4-FFF2-40B4-BE49-F238E27FC236}">
              <a16:creationId xmlns:a16="http://schemas.microsoft.com/office/drawing/2014/main" id="{B74100C5-B315-473F-A823-15A102DF2797}"/>
            </a:ext>
          </a:extLst>
        </xdr:cNvPr>
        <xdr:cNvSpPr/>
      </xdr:nvSpPr>
      <xdr:spPr>
        <a:xfrm>
          <a:off x="6921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7B22CA3-115A-47B9-A1E5-C9DF2F21393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DEE0276-2774-4BBD-9767-D8B2CEA5072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F9DD7D-4F99-47BF-8043-9659B9BC52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523C091-30CF-455C-A15E-22D9DB0F50C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91CC893-C57F-4FFD-A9EB-1BC4A960CF4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xdr:rowOff>
    </xdr:from>
    <xdr:to>
      <xdr:col>55</xdr:col>
      <xdr:colOff>50800</xdr:colOff>
      <xdr:row>40</xdr:row>
      <xdr:rowOff>107569</xdr:rowOff>
    </xdr:to>
    <xdr:sp macro="" textlink="">
      <xdr:nvSpPr>
        <xdr:cNvPr id="128" name="楕円 127">
          <a:extLst>
            <a:ext uri="{FF2B5EF4-FFF2-40B4-BE49-F238E27FC236}">
              <a16:creationId xmlns:a16="http://schemas.microsoft.com/office/drawing/2014/main" id="{46C98788-7D4E-4E95-8195-CC46CD092006}"/>
            </a:ext>
          </a:extLst>
        </xdr:cNvPr>
        <xdr:cNvSpPr/>
      </xdr:nvSpPr>
      <xdr:spPr>
        <a:xfrm>
          <a:off x="10426700" y="68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155846</xdr:rowOff>
    </xdr:from>
    <xdr:ext cx="534377" cy="259045"/>
    <xdr:sp macro="" textlink="">
      <xdr:nvSpPr>
        <xdr:cNvPr id="129" name="【道路】&#10;一人当たり延長該当値テキスト">
          <a:extLst>
            <a:ext uri="{FF2B5EF4-FFF2-40B4-BE49-F238E27FC236}">
              <a16:creationId xmlns:a16="http://schemas.microsoft.com/office/drawing/2014/main" id="{AF040373-4B26-4603-A6A9-E18B919E8032}"/>
            </a:ext>
          </a:extLst>
        </xdr:cNvPr>
        <xdr:cNvSpPr txBox="1"/>
      </xdr:nvSpPr>
      <xdr:spPr>
        <a:xfrm>
          <a:off x="10515600" y="684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10141</xdr:rowOff>
    </xdr:from>
    <xdr:to>
      <xdr:col>50</xdr:col>
      <xdr:colOff>165100</xdr:colOff>
      <xdr:row>40</xdr:row>
      <xdr:rowOff>111741</xdr:rowOff>
    </xdr:to>
    <xdr:sp macro="" textlink="">
      <xdr:nvSpPr>
        <xdr:cNvPr id="130" name="楕円 129">
          <a:extLst>
            <a:ext uri="{FF2B5EF4-FFF2-40B4-BE49-F238E27FC236}">
              <a16:creationId xmlns:a16="http://schemas.microsoft.com/office/drawing/2014/main" id="{25F09715-4B60-4E10-86F9-201497BFC5FF}"/>
            </a:ext>
          </a:extLst>
        </xdr:cNvPr>
        <xdr:cNvSpPr/>
      </xdr:nvSpPr>
      <xdr:spPr>
        <a:xfrm>
          <a:off x="9588500" y="68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56769</xdr:rowOff>
    </xdr:from>
    <xdr:to>
      <xdr:col>55</xdr:col>
      <xdr:colOff>0</xdr:colOff>
      <xdr:row>40</xdr:row>
      <xdr:rowOff>60941</xdr:rowOff>
    </xdr:to>
    <xdr:cxnSp macro="">
      <xdr:nvCxnSpPr>
        <xdr:cNvPr id="131" name="直線コネクタ 130">
          <a:extLst>
            <a:ext uri="{FF2B5EF4-FFF2-40B4-BE49-F238E27FC236}">
              <a16:creationId xmlns:a16="http://schemas.microsoft.com/office/drawing/2014/main" id="{6DA474A1-2440-47F2-808D-AA472A06023E}"/>
            </a:ext>
          </a:extLst>
        </xdr:cNvPr>
        <xdr:cNvCxnSpPr/>
      </xdr:nvCxnSpPr>
      <xdr:spPr>
        <a:xfrm flipV="1">
          <a:off x="9639300" y="6914769"/>
          <a:ext cx="8382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13875</xdr:rowOff>
    </xdr:from>
    <xdr:to>
      <xdr:col>46</xdr:col>
      <xdr:colOff>38100</xdr:colOff>
      <xdr:row>40</xdr:row>
      <xdr:rowOff>115475</xdr:rowOff>
    </xdr:to>
    <xdr:sp macro="" textlink="">
      <xdr:nvSpPr>
        <xdr:cNvPr id="132" name="楕円 131">
          <a:extLst>
            <a:ext uri="{FF2B5EF4-FFF2-40B4-BE49-F238E27FC236}">
              <a16:creationId xmlns:a16="http://schemas.microsoft.com/office/drawing/2014/main" id="{8EC053CD-C8E6-4F7B-86B7-36661AAE9E31}"/>
            </a:ext>
          </a:extLst>
        </xdr:cNvPr>
        <xdr:cNvSpPr/>
      </xdr:nvSpPr>
      <xdr:spPr>
        <a:xfrm>
          <a:off x="8699500" y="6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60941</xdr:rowOff>
    </xdr:from>
    <xdr:to>
      <xdr:col>50</xdr:col>
      <xdr:colOff>114300</xdr:colOff>
      <xdr:row>40</xdr:row>
      <xdr:rowOff>64675</xdr:rowOff>
    </xdr:to>
    <xdr:cxnSp macro="">
      <xdr:nvCxnSpPr>
        <xdr:cNvPr id="133" name="直線コネクタ 132">
          <a:extLst>
            <a:ext uri="{FF2B5EF4-FFF2-40B4-BE49-F238E27FC236}">
              <a16:creationId xmlns:a16="http://schemas.microsoft.com/office/drawing/2014/main" id="{4A6EC391-BAEA-4A46-9EA3-6CE81BF4A747}"/>
            </a:ext>
          </a:extLst>
        </xdr:cNvPr>
        <xdr:cNvCxnSpPr/>
      </xdr:nvCxnSpPr>
      <xdr:spPr>
        <a:xfrm flipV="1">
          <a:off x="8750300" y="6918941"/>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16961</xdr:rowOff>
    </xdr:from>
    <xdr:to>
      <xdr:col>41</xdr:col>
      <xdr:colOff>101600</xdr:colOff>
      <xdr:row>40</xdr:row>
      <xdr:rowOff>118561</xdr:rowOff>
    </xdr:to>
    <xdr:sp macro="" textlink="">
      <xdr:nvSpPr>
        <xdr:cNvPr id="134" name="楕円 133">
          <a:extLst>
            <a:ext uri="{FF2B5EF4-FFF2-40B4-BE49-F238E27FC236}">
              <a16:creationId xmlns:a16="http://schemas.microsoft.com/office/drawing/2014/main" id="{5D8ED6BE-99CF-4179-AB98-EDDB0374C5C8}"/>
            </a:ext>
          </a:extLst>
        </xdr:cNvPr>
        <xdr:cNvSpPr/>
      </xdr:nvSpPr>
      <xdr:spPr>
        <a:xfrm>
          <a:off x="7810500" y="68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64675</xdr:rowOff>
    </xdr:from>
    <xdr:to>
      <xdr:col>45</xdr:col>
      <xdr:colOff>177800</xdr:colOff>
      <xdr:row>40</xdr:row>
      <xdr:rowOff>67761</xdr:rowOff>
    </xdr:to>
    <xdr:cxnSp macro="">
      <xdr:nvCxnSpPr>
        <xdr:cNvPr id="135" name="直線コネクタ 134">
          <a:extLst>
            <a:ext uri="{FF2B5EF4-FFF2-40B4-BE49-F238E27FC236}">
              <a16:creationId xmlns:a16="http://schemas.microsoft.com/office/drawing/2014/main" id="{40A6160B-DAF5-4423-AF0D-9DF7E7B81118}"/>
            </a:ext>
          </a:extLst>
        </xdr:cNvPr>
        <xdr:cNvCxnSpPr/>
      </xdr:nvCxnSpPr>
      <xdr:spPr>
        <a:xfrm flipV="1">
          <a:off x="7861300" y="6922675"/>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20238</xdr:rowOff>
    </xdr:from>
    <xdr:to>
      <xdr:col>36</xdr:col>
      <xdr:colOff>165100</xdr:colOff>
      <xdr:row>40</xdr:row>
      <xdr:rowOff>121838</xdr:rowOff>
    </xdr:to>
    <xdr:sp macro="" textlink="">
      <xdr:nvSpPr>
        <xdr:cNvPr id="136" name="楕円 135">
          <a:extLst>
            <a:ext uri="{FF2B5EF4-FFF2-40B4-BE49-F238E27FC236}">
              <a16:creationId xmlns:a16="http://schemas.microsoft.com/office/drawing/2014/main" id="{F36027E6-B94B-441E-8291-65A6F9C10AE7}"/>
            </a:ext>
          </a:extLst>
        </xdr:cNvPr>
        <xdr:cNvSpPr/>
      </xdr:nvSpPr>
      <xdr:spPr>
        <a:xfrm>
          <a:off x="6921500" y="68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67761</xdr:rowOff>
    </xdr:from>
    <xdr:to>
      <xdr:col>41</xdr:col>
      <xdr:colOff>50800</xdr:colOff>
      <xdr:row>40</xdr:row>
      <xdr:rowOff>71038</xdr:rowOff>
    </xdr:to>
    <xdr:cxnSp macro="">
      <xdr:nvCxnSpPr>
        <xdr:cNvPr id="137" name="直線コネクタ 136">
          <a:extLst>
            <a:ext uri="{FF2B5EF4-FFF2-40B4-BE49-F238E27FC236}">
              <a16:creationId xmlns:a16="http://schemas.microsoft.com/office/drawing/2014/main" id="{3EB871B3-A1E9-4EFB-B5C8-F3C361D90BBB}"/>
            </a:ext>
          </a:extLst>
        </xdr:cNvPr>
        <xdr:cNvCxnSpPr/>
      </xdr:nvCxnSpPr>
      <xdr:spPr>
        <a:xfrm flipV="1">
          <a:off x="6972300" y="6925761"/>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33914</xdr:rowOff>
    </xdr:from>
    <xdr:ext cx="534377" cy="259045"/>
    <xdr:sp macro="" textlink="">
      <xdr:nvSpPr>
        <xdr:cNvPr id="138" name="n_1aveValue【道路】&#10;一人当たり延長">
          <a:extLst>
            <a:ext uri="{FF2B5EF4-FFF2-40B4-BE49-F238E27FC236}">
              <a16:creationId xmlns:a16="http://schemas.microsoft.com/office/drawing/2014/main" id="{11DD6ABB-5A5A-444A-B3F7-15FD2EBB234E}"/>
            </a:ext>
          </a:extLst>
        </xdr:cNvPr>
        <xdr:cNvSpPr txBox="1"/>
      </xdr:nvSpPr>
      <xdr:spPr>
        <a:xfrm>
          <a:off x="9359411" y="654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37095</xdr:rowOff>
    </xdr:from>
    <xdr:ext cx="534377" cy="259045"/>
    <xdr:sp macro="" textlink="">
      <xdr:nvSpPr>
        <xdr:cNvPr id="139" name="n_2aveValue【道路】&#10;一人当たり延長">
          <a:extLst>
            <a:ext uri="{FF2B5EF4-FFF2-40B4-BE49-F238E27FC236}">
              <a16:creationId xmlns:a16="http://schemas.microsoft.com/office/drawing/2014/main" id="{AAF28164-6990-49C2-A20C-0433E73C28EA}"/>
            </a:ext>
          </a:extLst>
        </xdr:cNvPr>
        <xdr:cNvSpPr txBox="1"/>
      </xdr:nvSpPr>
      <xdr:spPr>
        <a:xfrm>
          <a:off x="8483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52487</xdr:rowOff>
    </xdr:from>
    <xdr:ext cx="534377" cy="259045"/>
    <xdr:sp macro="" textlink="">
      <xdr:nvSpPr>
        <xdr:cNvPr id="140" name="n_3aveValue【道路】&#10;一人当たり延長">
          <a:extLst>
            <a:ext uri="{FF2B5EF4-FFF2-40B4-BE49-F238E27FC236}">
              <a16:creationId xmlns:a16="http://schemas.microsoft.com/office/drawing/2014/main" id="{B7E03F84-50BF-4194-A436-C1D18047AA52}"/>
            </a:ext>
          </a:extLst>
        </xdr:cNvPr>
        <xdr:cNvSpPr txBox="1"/>
      </xdr:nvSpPr>
      <xdr:spPr>
        <a:xfrm>
          <a:off x="7594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65003</xdr:rowOff>
    </xdr:from>
    <xdr:ext cx="534377" cy="259045"/>
    <xdr:sp macro="" textlink="">
      <xdr:nvSpPr>
        <xdr:cNvPr id="141" name="n_4aveValue【道路】&#10;一人当たり延長">
          <a:extLst>
            <a:ext uri="{FF2B5EF4-FFF2-40B4-BE49-F238E27FC236}">
              <a16:creationId xmlns:a16="http://schemas.microsoft.com/office/drawing/2014/main" id="{41CBC7B1-5A80-4B02-83FE-C8C97E44511D}"/>
            </a:ext>
          </a:extLst>
        </xdr:cNvPr>
        <xdr:cNvSpPr txBox="1"/>
      </xdr:nvSpPr>
      <xdr:spPr>
        <a:xfrm>
          <a:off x="6705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102868</xdr:rowOff>
    </xdr:from>
    <xdr:ext cx="534377" cy="259045"/>
    <xdr:sp macro="" textlink="">
      <xdr:nvSpPr>
        <xdr:cNvPr id="142" name="n_1mainValue【道路】&#10;一人当たり延長">
          <a:extLst>
            <a:ext uri="{FF2B5EF4-FFF2-40B4-BE49-F238E27FC236}">
              <a16:creationId xmlns:a16="http://schemas.microsoft.com/office/drawing/2014/main" id="{564135B0-A4F9-485F-83DB-27219C90372D}"/>
            </a:ext>
          </a:extLst>
        </xdr:cNvPr>
        <xdr:cNvSpPr txBox="1"/>
      </xdr:nvSpPr>
      <xdr:spPr>
        <a:xfrm>
          <a:off x="9359411" y="696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106602</xdr:rowOff>
    </xdr:from>
    <xdr:ext cx="534377" cy="259045"/>
    <xdr:sp macro="" textlink="">
      <xdr:nvSpPr>
        <xdr:cNvPr id="143" name="n_2mainValue【道路】&#10;一人当たり延長">
          <a:extLst>
            <a:ext uri="{FF2B5EF4-FFF2-40B4-BE49-F238E27FC236}">
              <a16:creationId xmlns:a16="http://schemas.microsoft.com/office/drawing/2014/main" id="{C15B0E3A-F7E0-439B-8B45-E261080EDC72}"/>
            </a:ext>
          </a:extLst>
        </xdr:cNvPr>
        <xdr:cNvSpPr txBox="1"/>
      </xdr:nvSpPr>
      <xdr:spPr>
        <a:xfrm>
          <a:off x="8483111" y="69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109688</xdr:rowOff>
    </xdr:from>
    <xdr:ext cx="534377" cy="259045"/>
    <xdr:sp macro="" textlink="">
      <xdr:nvSpPr>
        <xdr:cNvPr id="144" name="n_3mainValue【道路】&#10;一人当たり延長">
          <a:extLst>
            <a:ext uri="{FF2B5EF4-FFF2-40B4-BE49-F238E27FC236}">
              <a16:creationId xmlns:a16="http://schemas.microsoft.com/office/drawing/2014/main" id="{B6912CD3-DDE5-47E7-964A-EEB62F993DB3}"/>
            </a:ext>
          </a:extLst>
        </xdr:cNvPr>
        <xdr:cNvSpPr txBox="1"/>
      </xdr:nvSpPr>
      <xdr:spPr>
        <a:xfrm>
          <a:off x="7594111" y="69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112965</xdr:rowOff>
    </xdr:from>
    <xdr:ext cx="534377" cy="259045"/>
    <xdr:sp macro="" textlink="">
      <xdr:nvSpPr>
        <xdr:cNvPr id="145" name="n_4mainValue【道路】&#10;一人当たり延長">
          <a:extLst>
            <a:ext uri="{FF2B5EF4-FFF2-40B4-BE49-F238E27FC236}">
              <a16:creationId xmlns:a16="http://schemas.microsoft.com/office/drawing/2014/main" id="{E664F3EE-4C86-4A3E-B060-39183FF969E0}"/>
            </a:ext>
          </a:extLst>
        </xdr:cNvPr>
        <xdr:cNvSpPr txBox="1"/>
      </xdr:nvSpPr>
      <xdr:spPr>
        <a:xfrm>
          <a:off x="6705111" y="697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618618A-7385-4B3E-A533-0151C23E95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7961F8B-02CB-458D-B1A5-D52FD5DE434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C19CAA0-0180-4679-8A71-191D4FA4919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FCC292-E1CB-4D38-A41A-8DB077D90A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C3D0085-C7EC-45F2-ACB9-911409404CC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CF96099-D748-49CA-B0FA-0A25E680C9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F8A224C-572B-4A86-9516-8A1AF97939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C36C9A2-9547-4D17-939B-57B04ABC58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5DFC4C-2DDD-4A06-97AE-1B4015CBD3C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4A157D7-CECF-4F61-9360-FAC164B3AF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D75F18A-3DD1-4C80-A754-D5E65E05FB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7D70760-B773-4D76-A0C2-9AC9278E62A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C83ABCC-C6DE-4AE1-9F96-3F75253D92E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ADFA7BF-6665-4103-ABD4-C654666E984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FCE0B75-1D2C-4A39-8664-F659B30F3EA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E80F19D-39FD-46D5-988E-D88852AC497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A873FB3-3078-4E5E-B6D8-7E9E4067CE6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65B792C-0FB8-4624-9B3B-A20D1AE1CAF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DD53238-0995-4AEE-B213-9EA039C69C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0D5A034-4ED5-4D5F-926E-FC15243B090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87C5C16-E406-44DD-B706-A50BD86F68A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BC0E047-BF72-44FE-8E8F-F8E4D1F21E2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540CFE1-A96E-4AAD-8D04-59214F28D28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850F76D-D439-4378-AF99-F6BA77C2198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C5ADF3E-AA40-4A62-93F2-BE97A40E8F4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706CD17B-6D45-46FD-A438-F556C503BBEE}"/>
            </a:ext>
          </a:extLst>
        </xdr:cNvPr>
        <xdr:cNvCxnSpPr/>
      </xdr:nvCxnSpPr>
      <xdr:spPr>
        <a:xfrm flipV="1">
          <a:off x="4634865" y="953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BBC25FBC-3C84-4614-9ED9-D73321BB2A2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9EF8BD4-6F70-4ABC-ABBC-2BFAA103C97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490F454-FE71-4BA5-95B8-E8010F2DB8C2}"/>
            </a:ext>
          </a:extLst>
        </xdr:cNvPr>
        <xdr:cNvSpPr txBox="1"/>
      </xdr:nvSpPr>
      <xdr:spPr>
        <a:xfrm>
          <a:off x="4673600" y="930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75" name="直線コネクタ 174">
          <a:extLst>
            <a:ext uri="{FF2B5EF4-FFF2-40B4-BE49-F238E27FC236}">
              <a16:creationId xmlns:a16="http://schemas.microsoft.com/office/drawing/2014/main" id="{6255BE85-42E1-4CE0-A8B5-8D731762F972}"/>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130101</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41A657C-E7DD-4378-B23B-6B2EB940D72A}"/>
            </a:ext>
          </a:extLst>
        </xdr:cNvPr>
        <xdr:cNvSpPr txBox="1"/>
      </xdr:nvSpPr>
      <xdr:spPr>
        <a:xfrm>
          <a:off x="4673600" y="10417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77" name="フローチャート: 判断 176">
          <a:extLst>
            <a:ext uri="{FF2B5EF4-FFF2-40B4-BE49-F238E27FC236}">
              <a16:creationId xmlns:a16="http://schemas.microsoft.com/office/drawing/2014/main" id="{6DE51773-F087-4A42-B275-3B20CB83D54E}"/>
            </a:ext>
          </a:extLst>
        </xdr:cNvPr>
        <xdr:cNvSpPr/>
      </xdr:nvSpPr>
      <xdr:spPr>
        <a:xfrm>
          <a:off x="45847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135346</xdr:rowOff>
    </xdr:from>
    <xdr:to>
      <xdr:col>20</xdr:col>
      <xdr:colOff>38100</xdr:colOff>
      <xdr:row>61</xdr:row>
      <xdr:rowOff>65496</xdr:rowOff>
    </xdr:to>
    <xdr:sp macro="" textlink="">
      <xdr:nvSpPr>
        <xdr:cNvPr id="178" name="フローチャート: 判断 177">
          <a:extLst>
            <a:ext uri="{FF2B5EF4-FFF2-40B4-BE49-F238E27FC236}">
              <a16:creationId xmlns:a16="http://schemas.microsoft.com/office/drawing/2014/main" id="{1259F625-C37D-4986-9CDF-538962AB7C67}"/>
            </a:ext>
          </a:extLst>
        </xdr:cNvPr>
        <xdr:cNvSpPr/>
      </xdr:nvSpPr>
      <xdr:spPr>
        <a:xfrm>
          <a:off x="3746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AB774C35-623F-4D11-89D3-1081CF60025B}"/>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BE0D0D4-E418-4AAD-986E-94A4E0430CA4}"/>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1" name="フローチャート: 判断 180">
          <a:extLst>
            <a:ext uri="{FF2B5EF4-FFF2-40B4-BE49-F238E27FC236}">
              <a16:creationId xmlns:a16="http://schemas.microsoft.com/office/drawing/2014/main" id="{6D208B27-62EE-4BA1-B28C-926E63565AAD}"/>
            </a:ext>
          </a:extLst>
        </xdr:cNvPr>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E9C0B74-BFB2-407C-93D9-B580E27999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BB0D27C-5DCA-44C9-A152-51DBFB9F344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1A4B45-FDF2-42CD-9103-A8997E2ED21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5E47404-09E5-4312-953D-5BE07A56106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8561F6-4102-4EBF-B203-44EE378708F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47172</xdr:rowOff>
    </xdr:from>
    <xdr:to>
      <xdr:col>24</xdr:col>
      <xdr:colOff>114300</xdr:colOff>
      <xdr:row>60</xdr:row>
      <xdr:rowOff>148772</xdr:rowOff>
    </xdr:to>
    <xdr:sp macro="" textlink="">
      <xdr:nvSpPr>
        <xdr:cNvPr id="187" name="楕円 186">
          <a:extLst>
            <a:ext uri="{FF2B5EF4-FFF2-40B4-BE49-F238E27FC236}">
              <a16:creationId xmlns:a16="http://schemas.microsoft.com/office/drawing/2014/main" id="{711A2E65-FD5C-4DEC-9AE9-FB8DC3FDEF3C}"/>
            </a:ext>
          </a:extLst>
        </xdr:cNvPr>
        <xdr:cNvSpPr/>
      </xdr:nvSpPr>
      <xdr:spPr>
        <a:xfrm>
          <a:off x="4584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70049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0C4BD7A-7580-4D64-BD56-814E625CFA2E}"/>
            </a:ext>
          </a:extLst>
        </xdr:cNvPr>
        <xdr:cNvSpPr txBox="1"/>
      </xdr:nvSpPr>
      <xdr:spPr>
        <a:xfrm>
          <a:off x="4673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17780</xdr:rowOff>
    </xdr:from>
    <xdr:to>
      <xdr:col>20</xdr:col>
      <xdr:colOff>38100</xdr:colOff>
      <xdr:row>60</xdr:row>
      <xdr:rowOff>119380</xdr:rowOff>
    </xdr:to>
    <xdr:sp macro="" textlink="">
      <xdr:nvSpPr>
        <xdr:cNvPr id="189" name="楕円 188">
          <a:extLst>
            <a:ext uri="{FF2B5EF4-FFF2-40B4-BE49-F238E27FC236}">
              <a16:creationId xmlns:a16="http://schemas.microsoft.com/office/drawing/2014/main" id="{728A90F2-A1EE-428B-85E6-DC4FBD82A28E}"/>
            </a:ext>
          </a:extLst>
        </xdr:cNvPr>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68580</xdr:rowOff>
    </xdr:from>
    <xdr:to>
      <xdr:col>24</xdr:col>
      <xdr:colOff>63500</xdr:colOff>
      <xdr:row>60</xdr:row>
      <xdr:rowOff>97972</xdr:rowOff>
    </xdr:to>
    <xdr:cxnSp macro="">
      <xdr:nvCxnSpPr>
        <xdr:cNvPr id="190" name="直線コネクタ 189">
          <a:extLst>
            <a:ext uri="{FF2B5EF4-FFF2-40B4-BE49-F238E27FC236}">
              <a16:creationId xmlns:a16="http://schemas.microsoft.com/office/drawing/2014/main" id="{308C588B-D556-4B30-AA34-6B210D80E52A}"/>
            </a:ext>
          </a:extLst>
        </xdr:cNvPr>
        <xdr:cNvCxnSpPr/>
      </xdr:nvCxnSpPr>
      <xdr:spPr>
        <a:xfrm>
          <a:off x="3797300" y="1035558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159838</xdr:rowOff>
    </xdr:from>
    <xdr:to>
      <xdr:col>15</xdr:col>
      <xdr:colOff>101600</xdr:colOff>
      <xdr:row>60</xdr:row>
      <xdr:rowOff>89988</xdr:rowOff>
    </xdr:to>
    <xdr:sp macro="" textlink="">
      <xdr:nvSpPr>
        <xdr:cNvPr id="191" name="楕円 190">
          <a:extLst>
            <a:ext uri="{FF2B5EF4-FFF2-40B4-BE49-F238E27FC236}">
              <a16:creationId xmlns:a16="http://schemas.microsoft.com/office/drawing/2014/main" id="{CBD5C215-2DF2-49E7-AB94-0E5CE1282A38}"/>
            </a:ext>
          </a:extLst>
        </xdr:cNvPr>
        <xdr:cNvSpPr/>
      </xdr:nvSpPr>
      <xdr:spPr>
        <a:xfrm>
          <a:off x="2857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39188</xdr:rowOff>
    </xdr:from>
    <xdr:to>
      <xdr:col>19</xdr:col>
      <xdr:colOff>177800</xdr:colOff>
      <xdr:row>60</xdr:row>
      <xdr:rowOff>68580</xdr:rowOff>
    </xdr:to>
    <xdr:cxnSp macro="">
      <xdr:nvCxnSpPr>
        <xdr:cNvPr id="192" name="直線コネクタ 191">
          <a:extLst>
            <a:ext uri="{FF2B5EF4-FFF2-40B4-BE49-F238E27FC236}">
              <a16:creationId xmlns:a16="http://schemas.microsoft.com/office/drawing/2014/main" id="{A10EDDF0-05A0-493F-884A-B096FFF17D0B}"/>
            </a:ext>
          </a:extLst>
        </xdr:cNvPr>
        <xdr:cNvCxnSpPr/>
      </xdr:nvCxnSpPr>
      <xdr:spPr>
        <a:xfrm>
          <a:off x="2908300" y="1032618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macro="" textlink="">
      <xdr:nvSpPr>
        <xdr:cNvPr id="193" name="楕円 192">
          <a:extLst>
            <a:ext uri="{FF2B5EF4-FFF2-40B4-BE49-F238E27FC236}">
              <a16:creationId xmlns:a16="http://schemas.microsoft.com/office/drawing/2014/main" id="{28902C76-18B6-43AF-9F62-60FFF11C38F4}"/>
            </a:ext>
          </a:extLst>
        </xdr:cNvPr>
        <xdr:cNvSpPr/>
      </xdr:nvSpPr>
      <xdr:spPr>
        <a:xfrm>
          <a:off x="1968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39188</xdr:rowOff>
    </xdr:to>
    <xdr:cxnSp macro="">
      <xdr:nvCxnSpPr>
        <xdr:cNvPr id="194" name="直線コネクタ 193">
          <a:extLst>
            <a:ext uri="{FF2B5EF4-FFF2-40B4-BE49-F238E27FC236}">
              <a16:creationId xmlns:a16="http://schemas.microsoft.com/office/drawing/2014/main" id="{7B307AB3-97DA-4152-922E-93496B1D2463}"/>
            </a:ext>
          </a:extLst>
        </xdr:cNvPr>
        <xdr:cNvCxnSpPr/>
      </xdr:nvCxnSpPr>
      <xdr:spPr>
        <a:xfrm>
          <a:off x="2019300" y="1029679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101056</xdr:rowOff>
    </xdr:from>
    <xdr:to>
      <xdr:col>6</xdr:col>
      <xdr:colOff>38100</xdr:colOff>
      <xdr:row>60</xdr:row>
      <xdr:rowOff>31206</xdr:rowOff>
    </xdr:to>
    <xdr:sp macro="" textlink="">
      <xdr:nvSpPr>
        <xdr:cNvPr id="195" name="楕円 194">
          <a:extLst>
            <a:ext uri="{FF2B5EF4-FFF2-40B4-BE49-F238E27FC236}">
              <a16:creationId xmlns:a16="http://schemas.microsoft.com/office/drawing/2014/main" id="{09437974-E54D-4123-8C75-AB9395AD4B4B}"/>
            </a:ext>
          </a:extLst>
        </xdr:cNvPr>
        <xdr:cNvSpPr/>
      </xdr:nvSpPr>
      <xdr:spPr>
        <a:xfrm>
          <a:off x="1079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151856</xdr:rowOff>
    </xdr:from>
    <xdr:to>
      <xdr:col>10</xdr:col>
      <xdr:colOff>114300</xdr:colOff>
      <xdr:row>60</xdr:row>
      <xdr:rowOff>9797</xdr:rowOff>
    </xdr:to>
    <xdr:cxnSp macro="">
      <xdr:nvCxnSpPr>
        <xdr:cNvPr id="196" name="直線コネクタ 195">
          <a:extLst>
            <a:ext uri="{FF2B5EF4-FFF2-40B4-BE49-F238E27FC236}">
              <a16:creationId xmlns:a16="http://schemas.microsoft.com/office/drawing/2014/main" id="{12A90FE2-170C-4EFA-B765-2D53FC6BD927}"/>
            </a:ext>
          </a:extLst>
        </xdr:cNvPr>
        <xdr:cNvCxnSpPr/>
      </xdr:nvCxnSpPr>
      <xdr:spPr>
        <a:xfrm>
          <a:off x="1130300" y="1026740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56623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25D83A9-8181-4E01-AFBE-6726F090D9CC}"/>
            </a:ext>
          </a:extLst>
        </xdr:cNvPr>
        <xdr:cNvSpPr txBox="1"/>
      </xdr:nvSpPr>
      <xdr:spPr>
        <a:xfrm>
          <a:off x="35820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AD7E605-85D9-4B20-800D-8A228DC3BF1B}"/>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E6F518A-5BE2-4299-8A06-9474F817F9C5}"/>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12536</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003E81D-87E3-415B-A756-BB3222E9B1B7}"/>
            </a:ext>
          </a:extLst>
        </xdr:cNvPr>
        <xdr:cNvSpPr txBox="1"/>
      </xdr:nvSpPr>
      <xdr:spPr>
        <a:xfrm>
          <a:off x="927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135907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E56618D-E30B-4CE3-B114-76B4118AEC1A}"/>
            </a:ext>
          </a:extLst>
        </xdr:cNvPr>
        <xdr:cNvSpPr txBox="1"/>
      </xdr:nvSpPr>
      <xdr:spPr>
        <a:xfrm>
          <a:off x="3582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106515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89FEDB8-1306-498C-964D-4AC309752D34}"/>
            </a:ext>
          </a:extLst>
        </xdr:cNvPr>
        <xdr:cNvSpPr txBox="1"/>
      </xdr:nvSpPr>
      <xdr:spPr>
        <a:xfrm>
          <a:off x="2705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8D1CAC2-5E62-4FD4-B38F-B756DE59DD6A}"/>
            </a:ext>
          </a:extLst>
        </xdr:cNvPr>
        <xdr:cNvSpPr txBox="1"/>
      </xdr:nvSpPr>
      <xdr:spPr>
        <a:xfrm>
          <a:off x="1816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47733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8652F0D-5BE5-45DB-81C9-4E5BAE489CF2}"/>
            </a:ext>
          </a:extLst>
        </xdr:cNvPr>
        <xdr:cNvSpPr txBox="1"/>
      </xdr:nvSpPr>
      <xdr:spPr>
        <a:xfrm>
          <a:off x="927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0A91C85-AD73-4197-8C7A-2046F24FA56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8B78424-4DAB-43C9-939B-0BD6AEF53B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7E1E97D-3B57-4B33-92F3-73D063E24A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B973918-0897-434F-89BB-4F788BDEF60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FC9B4DA-10A0-4167-ABC4-997FDC89F50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F6D7468-0C73-4AC9-9652-7DE1595374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F6B83E7-3FD5-4C6A-A773-F7D4914BF24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54BDE07-F88C-4258-8D0A-5C42C043A47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30A10FE-2FBC-4EE2-9C18-55B7A6C139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F341704-942A-4CCB-96DC-2795BB67D35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420DECC-22C8-4160-A9F6-79158643487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7F4DD25-A081-4391-BB54-4A0FA9D4EAEC}"/>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B33FD44-26A2-4716-B98F-363E3442B31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D9DD754-B575-41B5-8C70-C221B2F8510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163770DF-36FB-4FA2-889C-51B1E67F472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A8226F81-1006-4608-A249-C882E04474C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43FF53C-1EDA-450D-A36A-597B60EC7C0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CD9F9AD2-4035-4EBC-BF5A-10283CF3B213}"/>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3EBA4E9-3FD3-457F-B691-16FC766A748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F0DF24C1-D564-4DAF-AC20-204B2A5BE1D5}"/>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7BAF69B3-2D58-4A83-ADDB-412A79CD521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86C1923-883F-44DD-ABC4-E94CBC4E8194}"/>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33C90EE-2E75-4297-9361-EB8D5D375A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3E32F83-CC36-4557-8B3B-F51CC689C0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A284F55-305F-49ED-B1A8-B6717E0C73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90931</xdr:rowOff>
    </xdr:from>
    <xdr:to>
      <xdr:col>54</xdr:col>
      <xdr:colOff>189865</xdr:colOff>
      <xdr:row>64</xdr:row>
      <xdr:rowOff>129110</xdr:rowOff>
    </xdr:to>
    <xdr:cxnSp macro="">
      <xdr:nvCxnSpPr>
        <xdr:cNvPr id="230" name="直線コネクタ 229">
          <a:extLst>
            <a:ext uri="{FF2B5EF4-FFF2-40B4-BE49-F238E27FC236}">
              <a16:creationId xmlns:a16="http://schemas.microsoft.com/office/drawing/2014/main" id="{4CD6A134-D567-462A-ACC7-56AB69EB3779}"/>
            </a:ext>
          </a:extLst>
        </xdr:cNvPr>
        <xdr:cNvCxnSpPr/>
      </xdr:nvCxnSpPr>
      <xdr:spPr>
        <a:xfrm flipV="1">
          <a:off x="10476865" y="9692131"/>
          <a:ext cx="0" cy="140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132937</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2826462-C180-436D-AC55-55AA041985EA}"/>
            </a:ext>
          </a:extLst>
        </xdr:cNvPr>
        <xdr:cNvSpPr txBox="1"/>
      </xdr:nvSpPr>
      <xdr:spPr>
        <a:xfrm>
          <a:off x="10515600" y="111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129110</xdr:rowOff>
    </xdr:from>
    <xdr:to>
      <xdr:col>55</xdr:col>
      <xdr:colOff>88900</xdr:colOff>
      <xdr:row>64</xdr:row>
      <xdr:rowOff>129110</xdr:rowOff>
    </xdr:to>
    <xdr:cxnSp macro="">
      <xdr:nvCxnSpPr>
        <xdr:cNvPr id="232" name="直線コネクタ 231">
          <a:extLst>
            <a:ext uri="{FF2B5EF4-FFF2-40B4-BE49-F238E27FC236}">
              <a16:creationId xmlns:a16="http://schemas.microsoft.com/office/drawing/2014/main" id="{1EAA9F1C-39CB-4C65-8850-C0F031A7CC23}"/>
            </a:ext>
          </a:extLst>
        </xdr:cNvPr>
        <xdr:cNvCxnSpPr/>
      </xdr:nvCxnSpPr>
      <xdr:spPr>
        <a:xfrm>
          <a:off x="10388600" y="11101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37608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9247D76-F526-49F2-A0C7-EB1D8E84A6C5}"/>
            </a:ext>
          </a:extLst>
        </xdr:cNvPr>
        <xdr:cNvSpPr txBox="1"/>
      </xdr:nvSpPr>
      <xdr:spPr>
        <a:xfrm>
          <a:off x="10515600" y="9467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90931</xdr:rowOff>
    </xdr:from>
    <xdr:to>
      <xdr:col>55</xdr:col>
      <xdr:colOff>88900</xdr:colOff>
      <xdr:row>56</xdr:row>
      <xdr:rowOff>90931</xdr:rowOff>
    </xdr:to>
    <xdr:cxnSp macro="">
      <xdr:nvCxnSpPr>
        <xdr:cNvPr id="234" name="直線コネクタ 233">
          <a:extLst>
            <a:ext uri="{FF2B5EF4-FFF2-40B4-BE49-F238E27FC236}">
              <a16:creationId xmlns:a16="http://schemas.microsoft.com/office/drawing/2014/main" id="{996C394C-E3B5-4BB7-8BD4-296D82814C76}"/>
            </a:ext>
          </a:extLst>
        </xdr:cNvPr>
        <xdr:cNvCxnSpPr/>
      </xdr:nvCxnSpPr>
      <xdr:spPr>
        <a:xfrm>
          <a:off x="10388600" y="9692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106256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03303B3-1B83-405C-9177-F4D320DFECD6}"/>
            </a:ext>
          </a:extLst>
        </xdr:cNvPr>
        <xdr:cNvSpPr txBox="1"/>
      </xdr:nvSpPr>
      <xdr:spPr>
        <a:xfrm>
          <a:off x="10515600" y="105647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83379</xdr:rowOff>
    </xdr:from>
    <xdr:to>
      <xdr:col>55</xdr:col>
      <xdr:colOff>50800</xdr:colOff>
      <xdr:row>63</xdr:row>
      <xdr:rowOff>13529</xdr:rowOff>
    </xdr:to>
    <xdr:sp macro="" textlink="">
      <xdr:nvSpPr>
        <xdr:cNvPr id="236" name="フローチャート: 判断 235">
          <a:extLst>
            <a:ext uri="{FF2B5EF4-FFF2-40B4-BE49-F238E27FC236}">
              <a16:creationId xmlns:a16="http://schemas.microsoft.com/office/drawing/2014/main" id="{FA4518AE-1D70-47FD-B676-C20F84967344}"/>
            </a:ext>
          </a:extLst>
        </xdr:cNvPr>
        <xdr:cNvSpPr/>
      </xdr:nvSpPr>
      <xdr:spPr>
        <a:xfrm>
          <a:off x="10426700" y="1071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99522</xdr:rowOff>
    </xdr:from>
    <xdr:to>
      <xdr:col>50</xdr:col>
      <xdr:colOff>165100</xdr:colOff>
      <xdr:row>63</xdr:row>
      <xdr:rowOff>29672</xdr:rowOff>
    </xdr:to>
    <xdr:sp macro="" textlink="">
      <xdr:nvSpPr>
        <xdr:cNvPr id="237" name="フローチャート: 判断 236">
          <a:extLst>
            <a:ext uri="{FF2B5EF4-FFF2-40B4-BE49-F238E27FC236}">
              <a16:creationId xmlns:a16="http://schemas.microsoft.com/office/drawing/2014/main" id="{7323A1DC-30BF-4F76-9ADB-2C76B52D1C54}"/>
            </a:ext>
          </a:extLst>
        </xdr:cNvPr>
        <xdr:cNvSpPr/>
      </xdr:nvSpPr>
      <xdr:spPr>
        <a:xfrm>
          <a:off x="9588500" y="1072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10806</xdr:rowOff>
    </xdr:from>
    <xdr:to>
      <xdr:col>46</xdr:col>
      <xdr:colOff>38100</xdr:colOff>
      <xdr:row>62</xdr:row>
      <xdr:rowOff>112406</xdr:rowOff>
    </xdr:to>
    <xdr:sp macro="" textlink="">
      <xdr:nvSpPr>
        <xdr:cNvPr id="238" name="フローチャート: 判断 237">
          <a:extLst>
            <a:ext uri="{FF2B5EF4-FFF2-40B4-BE49-F238E27FC236}">
              <a16:creationId xmlns:a16="http://schemas.microsoft.com/office/drawing/2014/main" id="{76D9A5E2-D1FC-4CA7-9FE7-A88A2550A053}"/>
            </a:ext>
          </a:extLst>
        </xdr:cNvPr>
        <xdr:cNvSpPr/>
      </xdr:nvSpPr>
      <xdr:spPr>
        <a:xfrm>
          <a:off x="8699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163160</xdr:rowOff>
    </xdr:from>
    <xdr:to>
      <xdr:col>41</xdr:col>
      <xdr:colOff>101600</xdr:colOff>
      <xdr:row>62</xdr:row>
      <xdr:rowOff>93310</xdr:rowOff>
    </xdr:to>
    <xdr:sp macro="" textlink="">
      <xdr:nvSpPr>
        <xdr:cNvPr id="239" name="フローチャート: 判断 238">
          <a:extLst>
            <a:ext uri="{FF2B5EF4-FFF2-40B4-BE49-F238E27FC236}">
              <a16:creationId xmlns:a16="http://schemas.microsoft.com/office/drawing/2014/main" id="{57ADEE6D-8A95-404C-80F8-772648884A71}"/>
            </a:ext>
          </a:extLst>
        </xdr:cNvPr>
        <xdr:cNvSpPr/>
      </xdr:nvSpPr>
      <xdr:spPr>
        <a:xfrm>
          <a:off x="7810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25088</xdr:rowOff>
    </xdr:from>
    <xdr:to>
      <xdr:col>36</xdr:col>
      <xdr:colOff>165100</xdr:colOff>
      <xdr:row>62</xdr:row>
      <xdr:rowOff>126688</xdr:rowOff>
    </xdr:to>
    <xdr:sp macro="" textlink="">
      <xdr:nvSpPr>
        <xdr:cNvPr id="240" name="フローチャート: 判断 239">
          <a:extLst>
            <a:ext uri="{FF2B5EF4-FFF2-40B4-BE49-F238E27FC236}">
              <a16:creationId xmlns:a16="http://schemas.microsoft.com/office/drawing/2014/main" id="{0A768259-94CE-4D9E-AD85-8A82687FAD1D}"/>
            </a:ext>
          </a:extLst>
        </xdr:cNvPr>
        <xdr:cNvSpPr/>
      </xdr:nvSpPr>
      <xdr:spPr>
        <a:xfrm>
          <a:off x="6921500" y="106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D2202C2-812D-4CB2-BD2B-FE3CFB275A4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D5ED8E1-C5AD-4AD7-99B1-3A6631EC7C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FC4C0D5-73C8-412C-BB4B-AA47EEC71F8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78FAC1-FC53-46AE-8BE9-D3D1EF3D72C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15519D-997D-4C15-A9E6-5F9C6DEB16E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72244</xdr:rowOff>
    </xdr:from>
    <xdr:to>
      <xdr:col>55</xdr:col>
      <xdr:colOff>50800</xdr:colOff>
      <xdr:row>64</xdr:row>
      <xdr:rowOff>2394</xdr:rowOff>
    </xdr:to>
    <xdr:sp macro="" textlink="">
      <xdr:nvSpPr>
        <xdr:cNvPr id="246" name="楕円 245">
          <a:extLst>
            <a:ext uri="{FF2B5EF4-FFF2-40B4-BE49-F238E27FC236}">
              <a16:creationId xmlns:a16="http://schemas.microsoft.com/office/drawing/2014/main" id="{5E98C93F-0868-441C-BCFC-EF2B293CC5EA}"/>
            </a:ext>
          </a:extLst>
        </xdr:cNvPr>
        <xdr:cNvSpPr/>
      </xdr:nvSpPr>
      <xdr:spPr>
        <a:xfrm>
          <a:off x="10426700" y="1087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50671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1E9DA57-1305-48AA-91AB-DAAA3814905C}"/>
            </a:ext>
          </a:extLst>
        </xdr:cNvPr>
        <xdr:cNvSpPr txBox="1"/>
      </xdr:nvSpPr>
      <xdr:spPr>
        <a:xfrm>
          <a:off x="10515600" y="1085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74950</xdr:rowOff>
    </xdr:from>
    <xdr:to>
      <xdr:col>50</xdr:col>
      <xdr:colOff>165100</xdr:colOff>
      <xdr:row>64</xdr:row>
      <xdr:rowOff>5100</xdr:rowOff>
    </xdr:to>
    <xdr:sp macro="" textlink="">
      <xdr:nvSpPr>
        <xdr:cNvPr id="248" name="楕円 247">
          <a:extLst>
            <a:ext uri="{FF2B5EF4-FFF2-40B4-BE49-F238E27FC236}">
              <a16:creationId xmlns:a16="http://schemas.microsoft.com/office/drawing/2014/main" id="{13250D05-5130-4B50-BBDB-550FDCE9F741}"/>
            </a:ext>
          </a:extLst>
        </xdr:cNvPr>
        <xdr:cNvSpPr/>
      </xdr:nvSpPr>
      <xdr:spPr>
        <a:xfrm>
          <a:off x="9588500" y="108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123044</xdr:rowOff>
    </xdr:from>
    <xdr:to>
      <xdr:col>55</xdr:col>
      <xdr:colOff>0</xdr:colOff>
      <xdr:row>63</xdr:row>
      <xdr:rowOff>125750</xdr:rowOff>
    </xdr:to>
    <xdr:cxnSp macro="">
      <xdr:nvCxnSpPr>
        <xdr:cNvPr id="249" name="直線コネクタ 248">
          <a:extLst>
            <a:ext uri="{FF2B5EF4-FFF2-40B4-BE49-F238E27FC236}">
              <a16:creationId xmlns:a16="http://schemas.microsoft.com/office/drawing/2014/main" id="{544EA7AC-C063-4399-873D-7A649C2FB590}"/>
            </a:ext>
          </a:extLst>
        </xdr:cNvPr>
        <xdr:cNvCxnSpPr/>
      </xdr:nvCxnSpPr>
      <xdr:spPr>
        <a:xfrm flipV="1">
          <a:off x="9639300" y="10924394"/>
          <a:ext cx="8382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76633</xdr:rowOff>
    </xdr:from>
    <xdr:to>
      <xdr:col>46</xdr:col>
      <xdr:colOff>38100</xdr:colOff>
      <xdr:row>64</xdr:row>
      <xdr:rowOff>6783</xdr:rowOff>
    </xdr:to>
    <xdr:sp macro="" textlink="">
      <xdr:nvSpPr>
        <xdr:cNvPr id="250" name="楕円 249">
          <a:extLst>
            <a:ext uri="{FF2B5EF4-FFF2-40B4-BE49-F238E27FC236}">
              <a16:creationId xmlns:a16="http://schemas.microsoft.com/office/drawing/2014/main" id="{FBE6561D-BC8A-488B-9268-09F761CCC2EE}"/>
            </a:ext>
          </a:extLst>
        </xdr:cNvPr>
        <xdr:cNvSpPr/>
      </xdr:nvSpPr>
      <xdr:spPr>
        <a:xfrm>
          <a:off x="8699500" y="1087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125750</xdr:rowOff>
    </xdr:from>
    <xdr:to>
      <xdr:col>50</xdr:col>
      <xdr:colOff>114300</xdr:colOff>
      <xdr:row>63</xdr:row>
      <xdr:rowOff>127433</xdr:rowOff>
    </xdr:to>
    <xdr:cxnSp macro="">
      <xdr:nvCxnSpPr>
        <xdr:cNvPr id="251" name="直線コネクタ 250">
          <a:extLst>
            <a:ext uri="{FF2B5EF4-FFF2-40B4-BE49-F238E27FC236}">
              <a16:creationId xmlns:a16="http://schemas.microsoft.com/office/drawing/2014/main" id="{A973CD54-DEF1-4A66-9629-71680F8FDF6A}"/>
            </a:ext>
          </a:extLst>
        </xdr:cNvPr>
        <xdr:cNvCxnSpPr/>
      </xdr:nvCxnSpPr>
      <xdr:spPr>
        <a:xfrm flipV="1">
          <a:off x="8750300" y="10927100"/>
          <a:ext cx="889000" cy="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78787</xdr:rowOff>
    </xdr:from>
    <xdr:to>
      <xdr:col>41</xdr:col>
      <xdr:colOff>101600</xdr:colOff>
      <xdr:row>64</xdr:row>
      <xdr:rowOff>8937</xdr:rowOff>
    </xdr:to>
    <xdr:sp macro="" textlink="">
      <xdr:nvSpPr>
        <xdr:cNvPr id="252" name="楕円 251">
          <a:extLst>
            <a:ext uri="{FF2B5EF4-FFF2-40B4-BE49-F238E27FC236}">
              <a16:creationId xmlns:a16="http://schemas.microsoft.com/office/drawing/2014/main" id="{3E960748-D578-4758-9272-1E0F7C3FCD28}"/>
            </a:ext>
          </a:extLst>
        </xdr:cNvPr>
        <xdr:cNvSpPr/>
      </xdr:nvSpPr>
      <xdr:spPr>
        <a:xfrm>
          <a:off x="7810500" y="108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127433</xdr:rowOff>
    </xdr:from>
    <xdr:to>
      <xdr:col>45</xdr:col>
      <xdr:colOff>177800</xdr:colOff>
      <xdr:row>63</xdr:row>
      <xdr:rowOff>129587</xdr:rowOff>
    </xdr:to>
    <xdr:cxnSp macro="">
      <xdr:nvCxnSpPr>
        <xdr:cNvPr id="253" name="直線コネクタ 252">
          <a:extLst>
            <a:ext uri="{FF2B5EF4-FFF2-40B4-BE49-F238E27FC236}">
              <a16:creationId xmlns:a16="http://schemas.microsoft.com/office/drawing/2014/main" id="{2E204098-DAC4-4102-8F34-394A2E02F0B3}"/>
            </a:ext>
          </a:extLst>
        </xdr:cNvPr>
        <xdr:cNvCxnSpPr/>
      </xdr:nvCxnSpPr>
      <xdr:spPr>
        <a:xfrm flipV="1">
          <a:off x="7861300" y="10928783"/>
          <a:ext cx="889000" cy="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80504</xdr:rowOff>
    </xdr:from>
    <xdr:to>
      <xdr:col>36</xdr:col>
      <xdr:colOff>165100</xdr:colOff>
      <xdr:row>64</xdr:row>
      <xdr:rowOff>10654</xdr:rowOff>
    </xdr:to>
    <xdr:sp macro="" textlink="">
      <xdr:nvSpPr>
        <xdr:cNvPr id="254" name="楕円 253">
          <a:extLst>
            <a:ext uri="{FF2B5EF4-FFF2-40B4-BE49-F238E27FC236}">
              <a16:creationId xmlns:a16="http://schemas.microsoft.com/office/drawing/2014/main" id="{7B706BC5-03F9-47FD-BED3-F44148D929A0}"/>
            </a:ext>
          </a:extLst>
        </xdr:cNvPr>
        <xdr:cNvSpPr/>
      </xdr:nvSpPr>
      <xdr:spPr>
        <a:xfrm>
          <a:off x="6921500" y="1088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129587</xdr:rowOff>
    </xdr:from>
    <xdr:to>
      <xdr:col>41</xdr:col>
      <xdr:colOff>50800</xdr:colOff>
      <xdr:row>63</xdr:row>
      <xdr:rowOff>131304</xdr:rowOff>
    </xdr:to>
    <xdr:cxnSp macro="">
      <xdr:nvCxnSpPr>
        <xdr:cNvPr id="255" name="直線コネクタ 254">
          <a:extLst>
            <a:ext uri="{FF2B5EF4-FFF2-40B4-BE49-F238E27FC236}">
              <a16:creationId xmlns:a16="http://schemas.microsoft.com/office/drawing/2014/main" id="{3E89CC4C-3FF3-4757-B658-25FAB1F7FB2F}"/>
            </a:ext>
          </a:extLst>
        </xdr:cNvPr>
        <xdr:cNvCxnSpPr/>
      </xdr:nvCxnSpPr>
      <xdr:spPr>
        <a:xfrm flipV="1">
          <a:off x="6972300" y="10930937"/>
          <a:ext cx="889000" cy="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46199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D90529F-8B40-4592-B918-E97925C6F548}"/>
            </a:ext>
          </a:extLst>
        </xdr:cNvPr>
        <xdr:cNvSpPr txBox="1"/>
      </xdr:nvSpPr>
      <xdr:spPr>
        <a:xfrm>
          <a:off x="9327095" y="1050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128933</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F0DD1F9-C3C2-49A3-A228-824AAD92C6F2}"/>
            </a:ext>
          </a:extLst>
        </xdr:cNvPr>
        <xdr:cNvSpPr txBox="1"/>
      </xdr:nvSpPr>
      <xdr:spPr>
        <a:xfrm>
          <a:off x="8450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109837</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8CDAAAC-4ACD-4001-9155-FB9DF1F33030}"/>
            </a:ext>
          </a:extLst>
        </xdr:cNvPr>
        <xdr:cNvSpPr txBox="1"/>
      </xdr:nvSpPr>
      <xdr:spPr>
        <a:xfrm>
          <a:off x="7561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143215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82B723C-9F57-4EC6-9A4D-325FA1465074}"/>
            </a:ext>
          </a:extLst>
        </xdr:cNvPr>
        <xdr:cNvSpPr txBox="1"/>
      </xdr:nvSpPr>
      <xdr:spPr>
        <a:xfrm>
          <a:off x="6672795" y="1043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167677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7D5D89CB-847D-4BDC-8136-940D60EF0F13}"/>
            </a:ext>
          </a:extLst>
        </xdr:cNvPr>
        <xdr:cNvSpPr txBox="1"/>
      </xdr:nvSpPr>
      <xdr:spPr>
        <a:xfrm>
          <a:off x="9327095" y="1096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169360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EE97F3C-8381-4FDF-B29C-C603F1E7CC92}"/>
            </a:ext>
          </a:extLst>
        </xdr:cNvPr>
        <xdr:cNvSpPr txBox="1"/>
      </xdr:nvSpPr>
      <xdr:spPr>
        <a:xfrm>
          <a:off x="8450795" y="1097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3A90568-84CA-4E35-A222-6DC285EFCB05}"/>
            </a:ext>
          </a:extLst>
        </xdr:cNvPr>
        <xdr:cNvSpPr txBox="1"/>
      </xdr:nvSpPr>
      <xdr:spPr>
        <a:xfrm>
          <a:off x="7561795" y="1097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1781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6AEF5FC-FD73-4435-9B2F-8E863A95118F}"/>
            </a:ext>
          </a:extLst>
        </xdr:cNvPr>
        <xdr:cNvSpPr txBox="1"/>
      </xdr:nvSpPr>
      <xdr:spPr>
        <a:xfrm>
          <a:off x="6672795" y="1097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A73F156-4553-4135-BAB2-30358424E2D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5AC86E5-0855-47BE-8E8F-20B1C969D8F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0506F17-714E-4D91-B4AF-4C156E7851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1E5CE44-0EFA-4F9E-8C5E-57307ADE3B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E6D7748-B5B7-4028-BF34-510605E9046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E31DF4F-F0E5-420C-924D-AABDDD8C88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F906508-76FE-4044-B19B-80C2B70E791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21F1606-858B-4DE6-8B5C-6A16AC99E5E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F242B44-54B8-476A-8178-0B0402B87A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AFD4452-34CB-40AA-87B6-76637B5AF7C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614F811-FDDD-44D0-BB64-ABDA1907A51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27EFCD4-4570-4097-83D6-37B77E1F6DC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1B67973-CE5E-463A-B661-BA377EF1649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4C3A8F1-A37D-4EAC-95C3-55E0B64A748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98D59C3-D21E-484B-BB54-5ABB7A24ED2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1565B2C-8A8E-4D4A-8CD9-21AF45D8EE1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AD12FA3-A97A-498E-8AB3-6DA3E871614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FA9D45D-6C6A-4517-8BD9-CAF5E9B48B7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124CDD9-0F9B-4071-858C-69B27CE3B27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41A8C33-80EB-42FE-84A2-271B6FF9265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EA80EE5-9826-4A72-AA3A-96B343EC212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F6D2CB4-4305-4EE6-95BE-718EC4396B3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CF94720-6858-4821-AA1A-87A373F58B8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CEB9D93-3113-418F-AB40-45A282CA698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169545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F43AF40-D872-44E8-9187-213C5A9D1C1E}"/>
            </a:ext>
          </a:extLst>
        </xdr:cNvPr>
        <xdr:cNvCxnSpPr/>
      </xdr:nvCxnSpPr>
      <xdr:spPr>
        <a:xfrm flipV="1">
          <a:off x="4634865"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9F30A8C-AD1C-46FD-8E52-8CBBD8A68B3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E300C22-0058-4EEF-9E06-94D91D84CE8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116222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3AAA1A9-6951-45F3-8639-378AF05C3A89}"/>
            </a:ext>
          </a:extLst>
        </xdr:cNvPr>
        <xdr:cNvSpPr txBox="1"/>
      </xdr:nvSpPr>
      <xdr:spPr>
        <a:xfrm>
          <a:off x="4673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169545</xdr:rowOff>
    </xdr:from>
    <xdr:to>
      <xdr:col>24</xdr:col>
      <xdr:colOff>152400</xdr:colOff>
      <xdr:row>77</xdr:row>
      <xdr:rowOff>169545</xdr:rowOff>
    </xdr:to>
    <xdr:cxnSp macro="">
      <xdr:nvCxnSpPr>
        <xdr:cNvPr id="292" name="直線コネクタ 291">
          <a:extLst>
            <a:ext uri="{FF2B5EF4-FFF2-40B4-BE49-F238E27FC236}">
              <a16:creationId xmlns:a16="http://schemas.microsoft.com/office/drawing/2014/main" id="{6041058D-C89A-40CA-ABCE-1F99616AADAB}"/>
            </a:ext>
          </a:extLst>
        </xdr:cNvPr>
        <xdr:cNvCxnSpPr/>
      </xdr:nvCxnSpPr>
      <xdr:spPr>
        <a:xfrm>
          <a:off x="4546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114952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64C9086-7343-4A04-977D-F72B56BF0E06}"/>
            </a:ext>
          </a:extLst>
        </xdr:cNvPr>
        <xdr:cNvSpPr txBox="1"/>
      </xdr:nvSpPr>
      <xdr:spPr>
        <a:xfrm>
          <a:off x="467360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92075</xdr:rowOff>
    </xdr:from>
    <xdr:to>
      <xdr:col>24</xdr:col>
      <xdr:colOff>114300</xdr:colOff>
      <xdr:row>83</xdr:row>
      <xdr:rowOff>22225</xdr:rowOff>
    </xdr:to>
    <xdr:sp macro="" textlink="">
      <xdr:nvSpPr>
        <xdr:cNvPr id="294" name="フローチャート: 判断 293">
          <a:extLst>
            <a:ext uri="{FF2B5EF4-FFF2-40B4-BE49-F238E27FC236}">
              <a16:creationId xmlns:a16="http://schemas.microsoft.com/office/drawing/2014/main" id="{57FB409B-77E0-41CD-83C1-954EA3A40FD6}"/>
            </a:ext>
          </a:extLst>
        </xdr:cNvPr>
        <xdr:cNvSpPr/>
      </xdr:nvSpPr>
      <xdr:spPr>
        <a:xfrm>
          <a:off x="4584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DDAB7F53-FE9F-4F61-8F14-4CF7F5D2CE09}"/>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636</xdr:rowOff>
    </xdr:from>
    <xdr:to>
      <xdr:col>15</xdr:col>
      <xdr:colOff>101600</xdr:colOff>
      <xdr:row>82</xdr:row>
      <xdr:rowOff>102236</xdr:rowOff>
    </xdr:to>
    <xdr:sp macro="" textlink="">
      <xdr:nvSpPr>
        <xdr:cNvPr id="296" name="フローチャート: 判断 295">
          <a:extLst>
            <a:ext uri="{FF2B5EF4-FFF2-40B4-BE49-F238E27FC236}">
              <a16:creationId xmlns:a16="http://schemas.microsoft.com/office/drawing/2014/main" id="{6BFE4A84-E23A-473C-8BE0-9B64A796F40A}"/>
            </a:ext>
          </a:extLst>
        </xdr:cNvPr>
        <xdr:cNvSpPr/>
      </xdr:nvSpPr>
      <xdr:spPr>
        <a:xfrm>
          <a:off x="2857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158750</xdr:rowOff>
    </xdr:from>
    <xdr:to>
      <xdr:col>10</xdr:col>
      <xdr:colOff>165100</xdr:colOff>
      <xdr:row>83</xdr:row>
      <xdr:rowOff>88900</xdr:rowOff>
    </xdr:to>
    <xdr:sp macro="" textlink="">
      <xdr:nvSpPr>
        <xdr:cNvPr id="297" name="フローチャート: 判断 296">
          <a:extLst>
            <a:ext uri="{FF2B5EF4-FFF2-40B4-BE49-F238E27FC236}">
              <a16:creationId xmlns:a16="http://schemas.microsoft.com/office/drawing/2014/main" id="{4C351CCF-46FA-49A4-B750-9303BBBE5898}"/>
            </a:ext>
          </a:extLst>
        </xdr:cNvPr>
        <xdr:cNvSpPr/>
      </xdr:nvSpPr>
      <xdr:spPr>
        <a:xfrm>
          <a:off x="1968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120650</xdr:rowOff>
    </xdr:from>
    <xdr:to>
      <xdr:col>6</xdr:col>
      <xdr:colOff>38100</xdr:colOff>
      <xdr:row>83</xdr:row>
      <xdr:rowOff>50800</xdr:rowOff>
    </xdr:to>
    <xdr:sp macro="" textlink="">
      <xdr:nvSpPr>
        <xdr:cNvPr id="298" name="フローチャート: 判断 297">
          <a:extLst>
            <a:ext uri="{FF2B5EF4-FFF2-40B4-BE49-F238E27FC236}">
              <a16:creationId xmlns:a16="http://schemas.microsoft.com/office/drawing/2014/main" id="{80F4FF3F-9EE5-4B4A-89F5-105A9C0231C7}"/>
            </a:ext>
          </a:extLst>
        </xdr:cNvPr>
        <xdr:cNvSpPr/>
      </xdr:nvSpPr>
      <xdr:spPr>
        <a:xfrm>
          <a:off x="1079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F2AA815-06F1-48FD-9531-4BEFBCE216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3276DD3-C7BB-474B-86ED-2A1B060AD59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741870E-CECF-4C59-A1CB-EB592DAD93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0EF894-5C4F-4E29-A4B6-6F7CF00A309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718485-F25E-4A9A-81DC-6167E1F0B7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120650</xdr:rowOff>
    </xdr:from>
    <xdr:to>
      <xdr:col>24</xdr:col>
      <xdr:colOff>114300</xdr:colOff>
      <xdr:row>83</xdr:row>
      <xdr:rowOff>50800</xdr:rowOff>
    </xdr:to>
    <xdr:sp macro="" textlink="">
      <xdr:nvSpPr>
        <xdr:cNvPr id="304" name="楕円 303">
          <a:extLst>
            <a:ext uri="{FF2B5EF4-FFF2-40B4-BE49-F238E27FC236}">
              <a16:creationId xmlns:a16="http://schemas.microsoft.com/office/drawing/2014/main" id="{A4B28ECD-FF0E-434B-BC77-3EF270B8344E}"/>
            </a:ext>
          </a:extLst>
        </xdr:cNvPr>
        <xdr:cNvSpPr/>
      </xdr:nvSpPr>
      <xdr:spPr>
        <a:xfrm>
          <a:off x="45847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99077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22D29DD-0128-4251-96E9-0B6A211EBF24}"/>
            </a:ext>
          </a:extLst>
        </xdr:cNvPr>
        <xdr:cNvSpPr txBox="1"/>
      </xdr:nvSpPr>
      <xdr:spPr>
        <a:xfrm>
          <a:off x="4673600"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103505</xdr:rowOff>
    </xdr:from>
    <xdr:to>
      <xdr:col>20</xdr:col>
      <xdr:colOff>38100</xdr:colOff>
      <xdr:row>83</xdr:row>
      <xdr:rowOff>33655</xdr:rowOff>
    </xdr:to>
    <xdr:sp macro="" textlink="">
      <xdr:nvSpPr>
        <xdr:cNvPr id="306" name="楕円 305">
          <a:extLst>
            <a:ext uri="{FF2B5EF4-FFF2-40B4-BE49-F238E27FC236}">
              <a16:creationId xmlns:a16="http://schemas.microsoft.com/office/drawing/2014/main" id="{4B11226E-B52D-476F-8626-F1340E484A49}"/>
            </a:ext>
          </a:extLst>
        </xdr:cNvPr>
        <xdr:cNvSpPr/>
      </xdr:nvSpPr>
      <xdr:spPr>
        <a:xfrm>
          <a:off x="3746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154305</xdr:rowOff>
    </xdr:from>
    <xdr:to>
      <xdr:col>24</xdr:col>
      <xdr:colOff>63500</xdr:colOff>
      <xdr:row>83</xdr:row>
      <xdr:rowOff>0</xdr:rowOff>
    </xdr:to>
    <xdr:cxnSp macro="">
      <xdr:nvCxnSpPr>
        <xdr:cNvPr id="307" name="直線コネクタ 306">
          <a:extLst>
            <a:ext uri="{FF2B5EF4-FFF2-40B4-BE49-F238E27FC236}">
              <a16:creationId xmlns:a16="http://schemas.microsoft.com/office/drawing/2014/main" id="{193E07D8-E2EE-4344-A888-63D572A9ED47}"/>
            </a:ext>
          </a:extLst>
        </xdr:cNvPr>
        <xdr:cNvCxnSpPr/>
      </xdr:nvCxnSpPr>
      <xdr:spPr>
        <a:xfrm>
          <a:off x="3797300" y="1421320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84455</xdr:rowOff>
    </xdr:from>
    <xdr:to>
      <xdr:col>15</xdr:col>
      <xdr:colOff>101600</xdr:colOff>
      <xdr:row>83</xdr:row>
      <xdr:rowOff>14605</xdr:rowOff>
    </xdr:to>
    <xdr:sp macro="" textlink="">
      <xdr:nvSpPr>
        <xdr:cNvPr id="308" name="楕円 307">
          <a:extLst>
            <a:ext uri="{FF2B5EF4-FFF2-40B4-BE49-F238E27FC236}">
              <a16:creationId xmlns:a16="http://schemas.microsoft.com/office/drawing/2014/main" id="{1517667F-8DE9-45A3-95E7-10F3ECB49FB1}"/>
            </a:ext>
          </a:extLst>
        </xdr:cNvPr>
        <xdr:cNvSpPr/>
      </xdr:nvSpPr>
      <xdr:spPr>
        <a:xfrm>
          <a:off x="2857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135255</xdr:rowOff>
    </xdr:from>
    <xdr:to>
      <xdr:col>19</xdr:col>
      <xdr:colOff>177800</xdr:colOff>
      <xdr:row>82</xdr:row>
      <xdr:rowOff>154305</xdr:rowOff>
    </xdr:to>
    <xdr:cxnSp macro="">
      <xdr:nvCxnSpPr>
        <xdr:cNvPr id="309" name="直線コネクタ 308">
          <a:extLst>
            <a:ext uri="{FF2B5EF4-FFF2-40B4-BE49-F238E27FC236}">
              <a16:creationId xmlns:a16="http://schemas.microsoft.com/office/drawing/2014/main" id="{2CD44C09-F2DE-4265-BD31-F44E4F354CA7}"/>
            </a:ext>
          </a:extLst>
        </xdr:cNvPr>
        <xdr:cNvCxnSpPr/>
      </xdr:nvCxnSpPr>
      <xdr:spPr>
        <a:xfrm>
          <a:off x="2908300" y="141941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65405</xdr:rowOff>
    </xdr:from>
    <xdr:to>
      <xdr:col>10</xdr:col>
      <xdr:colOff>165100</xdr:colOff>
      <xdr:row>82</xdr:row>
      <xdr:rowOff>167005</xdr:rowOff>
    </xdr:to>
    <xdr:sp macro="" textlink="">
      <xdr:nvSpPr>
        <xdr:cNvPr id="310" name="楕円 309">
          <a:extLst>
            <a:ext uri="{FF2B5EF4-FFF2-40B4-BE49-F238E27FC236}">
              <a16:creationId xmlns:a16="http://schemas.microsoft.com/office/drawing/2014/main" id="{B3E63A54-9F4B-42F0-B332-BF25EAA85FD8}"/>
            </a:ext>
          </a:extLst>
        </xdr:cNvPr>
        <xdr:cNvSpPr/>
      </xdr:nvSpPr>
      <xdr:spPr>
        <a:xfrm>
          <a:off x="1968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116205</xdr:rowOff>
    </xdr:from>
    <xdr:to>
      <xdr:col>15</xdr:col>
      <xdr:colOff>50800</xdr:colOff>
      <xdr:row>82</xdr:row>
      <xdr:rowOff>135255</xdr:rowOff>
    </xdr:to>
    <xdr:cxnSp macro="">
      <xdr:nvCxnSpPr>
        <xdr:cNvPr id="311" name="直線コネクタ 310">
          <a:extLst>
            <a:ext uri="{FF2B5EF4-FFF2-40B4-BE49-F238E27FC236}">
              <a16:creationId xmlns:a16="http://schemas.microsoft.com/office/drawing/2014/main" id="{C1F65846-C5D0-400A-B468-629997160332}"/>
            </a:ext>
          </a:extLst>
        </xdr:cNvPr>
        <xdr:cNvCxnSpPr/>
      </xdr:nvCxnSpPr>
      <xdr:spPr>
        <a:xfrm>
          <a:off x="2019300" y="141751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46355</xdr:rowOff>
    </xdr:from>
    <xdr:to>
      <xdr:col>6</xdr:col>
      <xdr:colOff>38100</xdr:colOff>
      <xdr:row>82</xdr:row>
      <xdr:rowOff>147955</xdr:rowOff>
    </xdr:to>
    <xdr:sp macro="" textlink="">
      <xdr:nvSpPr>
        <xdr:cNvPr id="312" name="楕円 311">
          <a:extLst>
            <a:ext uri="{FF2B5EF4-FFF2-40B4-BE49-F238E27FC236}">
              <a16:creationId xmlns:a16="http://schemas.microsoft.com/office/drawing/2014/main" id="{6D516189-A15E-4644-BAD6-FA13DD1A493B}"/>
            </a:ext>
          </a:extLst>
        </xdr:cNvPr>
        <xdr:cNvSpPr/>
      </xdr:nvSpPr>
      <xdr:spPr>
        <a:xfrm>
          <a:off x="1079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97155</xdr:rowOff>
    </xdr:from>
    <xdr:to>
      <xdr:col>10</xdr:col>
      <xdr:colOff>114300</xdr:colOff>
      <xdr:row>82</xdr:row>
      <xdr:rowOff>116205</xdr:rowOff>
    </xdr:to>
    <xdr:cxnSp macro="">
      <xdr:nvCxnSpPr>
        <xdr:cNvPr id="313" name="直線コネクタ 312">
          <a:extLst>
            <a:ext uri="{FF2B5EF4-FFF2-40B4-BE49-F238E27FC236}">
              <a16:creationId xmlns:a16="http://schemas.microsoft.com/office/drawing/2014/main" id="{33AB58CD-4420-4C84-8E76-653A5B3A543D}"/>
            </a:ext>
          </a:extLst>
        </xdr:cNvPr>
        <xdr:cNvCxnSpPr/>
      </xdr:nvCxnSpPr>
      <xdr:spPr>
        <a:xfrm>
          <a:off x="1130300" y="14156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公営住宅】&#10;有形固定資産減価償却率">
          <a:extLst>
            <a:ext uri="{FF2B5EF4-FFF2-40B4-BE49-F238E27FC236}">
              <a16:creationId xmlns:a16="http://schemas.microsoft.com/office/drawing/2014/main" id="{9A49FFCC-E1D7-4B29-AB2D-734C93402616}"/>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118763</xdr:rowOff>
    </xdr:from>
    <xdr:ext cx="405111" cy="259045"/>
    <xdr:sp macro="" textlink="">
      <xdr:nvSpPr>
        <xdr:cNvPr id="315" name="n_2aveValue【公営住宅】&#10;有形固定資産減価償却率">
          <a:extLst>
            <a:ext uri="{FF2B5EF4-FFF2-40B4-BE49-F238E27FC236}">
              <a16:creationId xmlns:a16="http://schemas.microsoft.com/office/drawing/2014/main" id="{FE1851FD-0D45-4916-8F26-AAE8A7B6C63D}"/>
            </a:ext>
          </a:extLst>
        </xdr:cNvPr>
        <xdr:cNvSpPr txBox="1"/>
      </xdr:nvSpPr>
      <xdr:spPr>
        <a:xfrm>
          <a:off x="2705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80027</xdr:rowOff>
    </xdr:from>
    <xdr:ext cx="405111" cy="259045"/>
    <xdr:sp macro="" textlink="">
      <xdr:nvSpPr>
        <xdr:cNvPr id="316" name="n_3aveValue【公営住宅】&#10;有形固定資産減価償却率">
          <a:extLst>
            <a:ext uri="{FF2B5EF4-FFF2-40B4-BE49-F238E27FC236}">
              <a16:creationId xmlns:a16="http://schemas.microsoft.com/office/drawing/2014/main" id="{43338418-7F7D-4E26-BDCA-43D89E4F28A9}"/>
            </a:ext>
          </a:extLst>
        </xdr:cNvPr>
        <xdr:cNvSpPr txBox="1"/>
      </xdr:nvSpPr>
      <xdr:spPr>
        <a:xfrm>
          <a:off x="1816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41927</xdr:rowOff>
    </xdr:from>
    <xdr:ext cx="405111" cy="259045"/>
    <xdr:sp macro="" textlink="">
      <xdr:nvSpPr>
        <xdr:cNvPr id="317" name="n_4aveValue【公営住宅】&#10;有形固定資産減価償却率">
          <a:extLst>
            <a:ext uri="{FF2B5EF4-FFF2-40B4-BE49-F238E27FC236}">
              <a16:creationId xmlns:a16="http://schemas.microsoft.com/office/drawing/2014/main" id="{51468523-AD2F-4DFE-939F-CE6FE818DC6C}"/>
            </a:ext>
          </a:extLst>
        </xdr:cNvPr>
        <xdr:cNvSpPr txBox="1"/>
      </xdr:nvSpPr>
      <xdr:spPr>
        <a:xfrm>
          <a:off x="927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24782</xdr:rowOff>
    </xdr:from>
    <xdr:ext cx="405111" cy="259045"/>
    <xdr:sp macro="" textlink="">
      <xdr:nvSpPr>
        <xdr:cNvPr id="318" name="n_1mainValue【公営住宅】&#10;有形固定資産減価償却率">
          <a:extLst>
            <a:ext uri="{FF2B5EF4-FFF2-40B4-BE49-F238E27FC236}">
              <a16:creationId xmlns:a16="http://schemas.microsoft.com/office/drawing/2014/main" id="{386D0A1A-1819-4E99-B641-2F4FDAF3C213}"/>
            </a:ext>
          </a:extLst>
        </xdr:cNvPr>
        <xdr:cNvSpPr txBox="1"/>
      </xdr:nvSpPr>
      <xdr:spPr>
        <a:xfrm>
          <a:off x="35820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5732</xdr:rowOff>
    </xdr:from>
    <xdr:ext cx="405111" cy="259045"/>
    <xdr:sp macro="" textlink="">
      <xdr:nvSpPr>
        <xdr:cNvPr id="319" name="n_2mainValue【公営住宅】&#10;有形固定資産減価償却率">
          <a:extLst>
            <a:ext uri="{FF2B5EF4-FFF2-40B4-BE49-F238E27FC236}">
              <a16:creationId xmlns:a16="http://schemas.microsoft.com/office/drawing/2014/main" id="{900D67CD-EC40-46C3-8FF1-510042FF986F}"/>
            </a:ext>
          </a:extLst>
        </xdr:cNvPr>
        <xdr:cNvSpPr txBox="1"/>
      </xdr:nvSpPr>
      <xdr:spPr>
        <a:xfrm>
          <a:off x="2705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320" name="n_3mainValue【公営住宅】&#10;有形固定資産減価償却率">
          <a:extLst>
            <a:ext uri="{FF2B5EF4-FFF2-40B4-BE49-F238E27FC236}">
              <a16:creationId xmlns:a16="http://schemas.microsoft.com/office/drawing/2014/main" id="{DF91C05E-A8B6-4893-A5E7-36602E8F5FE6}"/>
            </a:ext>
          </a:extLst>
        </xdr:cNvPr>
        <xdr:cNvSpPr txBox="1"/>
      </xdr:nvSpPr>
      <xdr:spPr>
        <a:xfrm>
          <a:off x="1816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21" name="n_4mainValue【公営住宅】&#10;有形固定資産減価償却率">
          <a:extLst>
            <a:ext uri="{FF2B5EF4-FFF2-40B4-BE49-F238E27FC236}">
              <a16:creationId xmlns:a16="http://schemas.microsoft.com/office/drawing/2014/main" id="{AE581E96-2618-4FC7-A7FD-4E5A10126F5A}"/>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19C5A30-D17C-488D-B759-9DF5E0BD70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3DC5BDD-5457-46D4-96EB-DC62FB8BD4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EA9DF2E-0E24-419B-A8EB-DB879224A4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5F35118-D147-474E-A77A-7D09BDE239C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9C64941-0F4D-49C1-AF56-18B1DADCDF4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71FE2F0-04EE-4B17-9C23-FFDF4AC7C9E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85C0B19-2F07-4548-B0B0-9F1362FEAA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3632691-8959-4B42-9B21-AFDB7823FE3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0E056F2-36F5-40CA-BBB0-4048F615E28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EEA5145-C003-4EB5-B3B6-EA5A81781AC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9E081E5-259F-4055-9553-A2A5D45F3FF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4526FCA-C52B-457F-BCE6-B495318DD1F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AC218CB-C70D-4CC4-86C2-E5D295C47F6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5862133-2459-4312-89A1-4F2732C4BE9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F1656E6-C6A0-456A-8F25-4BDE9B29383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5C58391-5A85-479B-A4DC-2CE3E75B8AA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03B45D1-3A43-4737-A357-4580BFF9651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DA17453-2BDD-4DA3-BA7C-0A41687BEA5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9F4269A-F732-465C-9D5B-96579A0F7F6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AC5716-8D82-4CD7-8B21-EFB7ED1A28E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81FBE96-5CE8-421E-8D6A-0737A18E332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6B09243B-69F5-4378-8154-A4ACDAFA989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DABA512-D2A2-4484-B2B9-19CE910A890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113728</xdr:rowOff>
    </xdr:from>
    <xdr:to>
      <xdr:col>54</xdr:col>
      <xdr:colOff>189865</xdr:colOff>
      <xdr:row>86</xdr:row>
      <xdr:rowOff>111443</xdr:rowOff>
    </xdr:to>
    <xdr:cxnSp macro="">
      <xdr:nvCxnSpPr>
        <xdr:cNvPr id="345" name="直線コネクタ 344">
          <a:extLst>
            <a:ext uri="{FF2B5EF4-FFF2-40B4-BE49-F238E27FC236}">
              <a16:creationId xmlns:a16="http://schemas.microsoft.com/office/drawing/2014/main" id="{3C77A75D-D10E-41FF-AE3F-6AED1517703D}"/>
            </a:ext>
          </a:extLst>
        </xdr:cNvPr>
        <xdr:cNvCxnSpPr/>
      </xdr:nvCxnSpPr>
      <xdr:spPr>
        <a:xfrm flipV="1">
          <a:off x="10476865" y="13486828"/>
          <a:ext cx="0" cy="136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115270</xdr:rowOff>
    </xdr:from>
    <xdr:ext cx="469744" cy="259045"/>
    <xdr:sp macro="" textlink="">
      <xdr:nvSpPr>
        <xdr:cNvPr id="346" name="【公営住宅】&#10;一人当たり面積最小値テキスト">
          <a:extLst>
            <a:ext uri="{FF2B5EF4-FFF2-40B4-BE49-F238E27FC236}">
              <a16:creationId xmlns:a16="http://schemas.microsoft.com/office/drawing/2014/main" id="{11BD530D-B53A-4770-B217-606A8CC45044}"/>
            </a:ext>
          </a:extLst>
        </xdr:cNvPr>
        <xdr:cNvSpPr txBox="1"/>
      </xdr:nvSpPr>
      <xdr:spPr>
        <a:xfrm>
          <a:off x="10515600"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111443</xdr:rowOff>
    </xdr:from>
    <xdr:to>
      <xdr:col>55</xdr:col>
      <xdr:colOff>88900</xdr:colOff>
      <xdr:row>86</xdr:row>
      <xdr:rowOff>111443</xdr:rowOff>
    </xdr:to>
    <xdr:cxnSp macro="">
      <xdr:nvCxnSpPr>
        <xdr:cNvPr id="347" name="直線コネクタ 346">
          <a:extLst>
            <a:ext uri="{FF2B5EF4-FFF2-40B4-BE49-F238E27FC236}">
              <a16:creationId xmlns:a16="http://schemas.microsoft.com/office/drawing/2014/main" id="{B82A62CC-85BC-44D3-A410-A8B3D937EEF3}"/>
            </a:ext>
          </a:extLst>
        </xdr:cNvPr>
        <xdr:cNvCxnSpPr/>
      </xdr:nvCxnSpPr>
      <xdr:spPr>
        <a:xfrm>
          <a:off x="10388600" y="1485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60405</xdr:rowOff>
    </xdr:from>
    <xdr:ext cx="469744" cy="259045"/>
    <xdr:sp macro="" textlink="">
      <xdr:nvSpPr>
        <xdr:cNvPr id="348" name="【公営住宅】&#10;一人当たり面積最大値テキスト">
          <a:extLst>
            <a:ext uri="{FF2B5EF4-FFF2-40B4-BE49-F238E27FC236}">
              <a16:creationId xmlns:a16="http://schemas.microsoft.com/office/drawing/2014/main" id="{BADB0B5D-8CEB-4559-8C8A-320E318E2C49}"/>
            </a:ext>
          </a:extLst>
        </xdr:cNvPr>
        <xdr:cNvSpPr txBox="1"/>
      </xdr:nvSpPr>
      <xdr:spPr>
        <a:xfrm>
          <a:off x="10515600" y="1326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113728</xdr:rowOff>
    </xdr:from>
    <xdr:to>
      <xdr:col>55</xdr:col>
      <xdr:colOff>88900</xdr:colOff>
      <xdr:row>78</xdr:row>
      <xdr:rowOff>113728</xdr:rowOff>
    </xdr:to>
    <xdr:cxnSp macro="">
      <xdr:nvCxnSpPr>
        <xdr:cNvPr id="349" name="直線コネクタ 348">
          <a:extLst>
            <a:ext uri="{FF2B5EF4-FFF2-40B4-BE49-F238E27FC236}">
              <a16:creationId xmlns:a16="http://schemas.microsoft.com/office/drawing/2014/main" id="{1BA9743D-7829-45C1-B2B1-999B4AFB11D2}"/>
            </a:ext>
          </a:extLst>
        </xdr:cNvPr>
        <xdr:cNvCxnSpPr/>
      </xdr:nvCxnSpPr>
      <xdr:spPr>
        <a:xfrm>
          <a:off x="10388600" y="134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167721</xdr:rowOff>
    </xdr:from>
    <xdr:ext cx="469744" cy="259045"/>
    <xdr:sp macro="" textlink="">
      <xdr:nvSpPr>
        <xdr:cNvPr id="350" name="【公営住宅】&#10;一人当たり面積平均値テキスト">
          <a:extLst>
            <a:ext uri="{FF2B5EF4-FFF2-40B4-BE49-F238E27FC236}">
              <a16:creationId xmlns:a16="http://schemas.microsoft.com/office/drawing/2014/main" id="{839B5AFB-9F78-46B9-8C83-722578FE26C4}"/>
            </a:ext>
          </a:extLst>
        </xdr:cNvPr>
        <xdr:cNvSpPr txBox="1"/>
      </xdr:nvSpPr>
      <xdr:spPr>
        <a:xfrm>
          <a:off x="10515600" y="14398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144844</xdr:rowOff>
    </xdr:from>
    <xdr:to>
      <xdr:col>55</xdr:col>
      <xdr:colOff>50800</xdr:colOff>
      <xdr:row>85</xdr:row>
      <xdr:rowOff>74994</xdr:rowOff>
    </xdr:to>
    <xdr:sp macro="" textlink="">
      <xdr:nvSpPr>
        <xdr:cNvPr id="351" name="フローチャート: 判断 350">
          <a:extLst>
            <a:ext uri="{FF2B5EF4-FFF2-40B4-BE49-F238E27FC236}">
              <a16:creationId xmlns:a16="http://schemas.microsoft.com/office/drawing/2014/main" id="{D7C638EE-18DC-4A67-A00F-1A2C060849B6}"/>
            </a:ext>
          </a:extLst>
        </xdr:cNvPr>
        <xdr:cNvSpPr/>
      </xdr:nvSpPr>
      <xdr:spPr>
        <a:xfrm>
          <a:off x="10426700" y="1454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140843</xdr:rowOff>
    </xdr:from>
    <xdr:to>
      <xdr:col>50</xdr:col>
      <xdr:colOff>165100</xdr:colOff>
      <xdr:row>85</xdr:row>
      <xdr:rowOff>70993</xdr:rowOff>
    </xdr:to>
    <xdr:sp macro="" textlink="">
      <xdr:nvSpPr>
        <xdr:cNvPr id="352" name="フローチャート: 判断 351">
          <a:extLst>
            <a:ext uri="{FF2B5EF4-FFF2-40B4-BE49-F238E27FC236}">
              <a16:creationId xmlns:a16="http://schemas.microsoft.com/office/drawing/2014/main" id="{93A971BE-E41D-4E86-9C16-820DA43364FF}"/>
            </a:ext>
          </a:extLst>
        </xdr:cNvPr>
        <xdr:cNvSpPr/>
      </xdr:nvSpPr>
      <xdr:spPr>
        <a:xfrm>
          <a:off x="9588500" y="1454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100457</xdr:rowOff>
    </xdr:from>
    <xdr:to>
      <xdr:col>46</xdr:col>
      <xdr:colOff>38100</xdr:colOff>
      <xdr:row>86</xdr:row>
      <xdr:rowOff>30607</xdr:rowOff>
    </xdr:to>
    <xdr:sp macro="" textlink="">
      <xdr:nvSpPr>
        <xdr:cNvPr id="353" name="フローチャート: 判断 352">
          <a:extLst>
            <a:ext uri="{FF2B5EF4-FFF2-40B4-BE49-F238E27FC236}">
              <a16:creationId xmlns:a16="http://schemas.microsoft.com/office/drawing/2014/main" id="{74B8C5F5-F7F2-4A3F-9DFB-217C73CE75CD}"/>
            </a:ext>
          </a:extLst>
        </xdr:cNvPr>
        <xdr:cNvSpPr/>
      </xdr:nvSpPr>
      <xdr:spPr>
        <a:xfrm>
          <a:off x="8699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86740</xdr:rowOff>
    </xdr:from>
    <xdr:to>
      <xdr:col>41</xdr:col>
      <xdr:colOff>101600</xdr:colOff>
      <xdr:row>86</xdr:row>
      <xdr:rowOff>16890</xdr:rowOff>
    </xdr:to>
    <xdr:sp macro="" textlink="">
      <xdr:nvSpPr>
        <xdr:cNvPr id="354" name="フローチャート: 判断 353">
          <a:extLst>
            <a:ext uri="{FF2B5EF4-FFF2-40B4-BE49-F238E27FC236}">
              <a16:creationId xmlns:a16="http://schemas.microsoft.com/office/drawing/2014/main" id="{DF29421C-3896-4166-9BDF-00B3E892713A}"/>
            </a:ext>
          </a:extLst>
        </xdr:cNvPr>
        <xdr:cNvSpPr/>
      </xdr:nvSpPr>
      <xdr:spPr>
        <a:xfrm>
          <a:off x="7810500" y="1465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82169</xdr:rowOff>
    </xdr:from>
    <xdr:to>
      <xdr:col>36</xdr:col>
      <xdr:colOff>165100</xdr:colOff>
      <xdr:row>86</xdr:row>
      <xdr:rowOff>12319</xdr:rowOff>
    </xdr:to>
    <xdr:sp macro="" textlink="">
      <xdr:nvSpPr>
        <xdr:cNvPr id="355" name="フローチャート: 判断 354">
          <a:extLst>
            <a:ext uri="{FF2B5EF4-FFF2-40B4-BE49-F238E27FC236}">
              <a16:creationId xmlns:a16="http://schemas.microsoft.com/office/drawing/2014/main" id="{ED7BB5A2-D43B-4997-8904-BC6F520A8F74}"/>
            </a:ext>
          </a:extLst>
        </xdr:cNvPr>
        <xdr:cNvSpPr/>
      </xdr:nvSpPr>
      <xdr:spPr>
        <a:xfrm>
          <a:off x="6921500" y="1465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B562E3-00E4-449C-86CC-01C2FDB209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E5B030A-5586-4EE3-BB23-A9DF67082DA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13B7E37-72A3-40CB-A3CA-A9103F50974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36C36DB-0073-49EA-835A-19EF3C5F40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CE5750E-866A-4707-B969-453407E960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4826</xdr:rowOff>
    </xdr:from>
    <xdr:to>
      <xdr:col>55</xdr:col>
      <xdr:colOff>50800</xdr:colOff>
      <xdr:row>86</xdr:row>
      <xdr:rowOff>106426</xdr:rowOff>
    </xdr:to>
    <xdr:sp macro="" textlink="">
      <xdr:nvSpPr>
        <xdr:cNvPr id="361" name="楕円 360">
          <a:extLst>
            <a:ext uri="{FF2B5EF4-FFF2-40B4-BE49-F238E27FC236}">
              <a16:creationId xmlns:a16="http://schemas.microsoft.com/office/drawing/2014/main" id="{49D33663-732E-4285-82E8-17AD13AA643D}"/>
            </a:ext>
          </a:extLst>
        </xdr:cNvPr>
        <xdr:cNvSpPr/>
      </xdr:nvSpPr>
      <xdr:spPr>
        <a:xfrm>
          <a:off x="10426700" y="147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91203</xdr:rowOff>
    </xdr:from>
    <xdr:ext cx="469744" cy="259045"/>
    <xdr:sp macro="" textlink="">
      <xdr:nvSpPr>
        <xdr:cNvPr id="362" name="【公営住宅】&#10;一人当たり面積該当値テキスト">
          <a:extLst>
            <a:ext uri="{FF2B5EF4-FFF2-40B4-BE49-F238E27FC236}">
              <a16:creationId xmlns:a16="http://schemas.microsoft.com/office/drawing/2014/main" id="{C4995674-7C08-4264-A844-0CE1602A4E95}"/>
            </a:ext>
          </a:extLst>
        </xdr:cNvPr>
        <xdr:cNvSpPr txBox="1"/>
      </xdr:nvSpPr>
      <xdr:spPr>
        <a:xfrm>
          <a:off x="10515600" y="1466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5778</xdr:rowOff>
    </xdr:from>
    <xdr:to>
      <xdr:col>50</xdr:col>
      <xdr:colOff>165100</xdr:colOff>
      <xdr:row>86</xdr:row>
      <xdr:rowOff>107378</xdr:rowOff>
    </xdr:to>
    <xdr:sp macro="" textlink="">
      <xdr:nvSpPr>
        <xdr:cNvPr id="363" name="楕円 362">
          <a:extLst>
            <a:ext uri="{FF2B5EF4-FFF2-40B4-BE49-F238E27FC236}">
              <a16:creationId xmlns:a16="http://schemas.microsoft.com/office/drawing/2014/main" id="{F7BA36BC-3828-491A-8978-9B1A2FF8F05D}"/>
            </a:ext>
          </a:extLst>
        </xdr:cNvPr>
        <xdr:cNvSpPr/>
      </xdr:nvSpPr>
      <xdr:spPr>
        <a:xfrm>
          <a:off x="9588500" y="1475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55626</xdr:rowOff>
    </xdr:from>
    <xdr:to>
      <xdr:col>55</xdr:col>
      <xdr:colOff>0</xdr:colOff>
      <xdr:row>86</xdr:row>
      <xdr:rowOff>56578</xdr:rowOff>
    </xdr:to>
    <xdr:cxnSp macro="">
      <xdr:nvCxnSpPr>
        <xdr:cNvPr id="364" name="直線コネクタ 363">
          <a:extLst>
            <a:ext uri="{FF2B5EF4-FFF2-40B4-BE49-F238E27FC236}">
              <a16:creationId xmlns:a16="http://schemas.microsoft.com/office/drawing/2014/main" id="{2D4BB070-D6D3-4D91-8567-4F1E14A77D19}"/>
            </a:ext>
          </a:extLst>
        </xdr:cNvPr>
        <xdr:cNvCxnSpPr/>
      </xdr:nvCxnSpPr>
      <xdr:spPr>
        <a:xfrm flipV="1">
          <a:off x="9639300" y="14800326"/>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6159</xdr:rowOff>
    </xdr:from>
    <xdr:to>
      <xdr:col>46</xdr:col>
      <xdr:colOff>38100</xdr:colOff>
      <xdr:row>86</xdr:row>
      <xdr:rowOff>107759</xdr:rowOff>
    </xdr:to>
    <xdr:sp macro="" textlink="">
      <xdr:nvSpPr>
        <xdr:cNvPr id="365" name="楕円 364">
          <a:extLst>
            <a:ext uri="{FF2B5EF4-FFF2-40B4-BE49-F238E27FC236}">
              <a16:creationId xmlns:a16="http://schemas.microsoft.com/office/drawing/2014/main" id="{31A0A84A-4E86-4582-BDED-EF1780F5C955}"/>
            </a:ext>
          </a:extLst>
        </xdr:cNvPr>
        <xdr:cNvSpPr/>
      </xdr:nvSpPr>
      <xdr:spPr>
        <a:xfrm>
          <a:off x="8699500" y="1475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56578</xdr:rowOff>
    </xdr:from>
    <xdr:to>
      <xdr:col>50</xdr:col>
      <xdr:colOff>114300</xdr:colOff>
      <xdr:row>86</xdr:row>
      <xdr:rowOff>56959</xdr:rowOff>
    </xdr:to>
    <xdr:cxnSp macro="">
      <xdr:nvCxnSpPr>
        <xdr:cNvPr id="366" name="直線コネクタ 365">
          <a:extLst>
            <a:ext uri="{FF2B5EF4-FFF2-40B4-BE49-F238E27FC236}">
              <a16:creationId xmlns:a16="http://schemas.microsoft.com/office/drawing/2014/main" id="{87DFB3B5-8999-4AA2-97D5-C1E99B00D824}"/>
            </a:ext>
          </a:extLst>
        </xdr:cNvPr>
        <xdr:cNvCxnSpPr/>
      </xdr:nvCxnSpPr>
      <xdr:spPr>
        <a:xfrm flipV="1">
          <a:off x="8750300" y="1480127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6922</xdr:rowOff>
    </xdr:from>
    <xdr:to>
      <xdr:col>41</xdr:col>
      <xdr:colOff>101600</xdr:colOff>
      <xdr:row>86</xdr:row>
      <xdr:rowOff>108522</xdr:rowOff>
    </xdr:to>
    <xdr:sp macro="" textlink="">
      <xdr:nvSpPr>
        <xdr:cNvPr id="367" name="楕円 366">
          <a:extLst>
            <a:ext uri="{FF2B5EF4-FFF2-40B4-BE49-F238E27FC236}">
              <a16:creationId xmlns:a16="http://schemas.microsoft.com/office/drawing/2014/main" id="{15426790-5196-42EE-A503-533C57BB82AF}"/>
            </a:ext>
          </a:extLst>
        </xdr:cNvPr>
        <xdr:cNvSpPr/>
      </xdr:nvSpPr>
      <xdr:spPr>
        <a:xfrm>
          <a:off x="7810500" y="147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56959</xdr:rowOff>
    </xdr:from>
    <xdr:to>
      <xdr:col>45</xdr:col>
      <xdr:colOff>177800</xdr:colOff>
      <xdr:row>86</xdr:row>
      <xdr:rowOff>57722</xdr:rowOff>
    </xdr:to>
    <xdr:cxnSp macro="">
      <xdr:nvCxnSpPr>
        <xdr:cNvPr id="368" name="直線コネクタ 367">
          <a:extLst>
            <a:ext uri="{FF2B5EF4-FFF2-40B4-BE49-F238E27FC236}">
              <a16:creationId xmlns:a16="http://schemas.microsoft.com/office/drawing/2014/main" id="{76001190-3602-4CB6-A204-E8B1B419DBF2}"/>
            </a:ext>
          </a:extLst>
        </xdr:cNvPr>
        <xdr:cNvCxnSpPr/>
      </xdr:nvCxnSpPr>
      <xdr:spPr>
        <a:xfrm flipV="1">
          <a:off x="7861300" y="1480165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7493</xdr:rowOff>
    </xdr:from>
    <xdr:to>
      <xdr:col>36</xdr:col>
      <xdr:colOff>165100</xdr:colOff>
      <xdr:row>86</xdr:row>
      <xdr:rowOff>109093</xdr:rowOff>
    </xdr:to>
    <xdr:sp macro="" textlink="">
      <xdr:nvSpPr>
        <xdr:cNvPr id="369" name="楕円 368">
          <a:extLst>
            <a:ext uri="{FF2B5EF4-FFF2-40B4-BE49-F238E27FC236}">
              <a16:creationId xmlns:a16="http://schemas.microsoft.com/office/drawing/2014/main" id="{1DD85340-B89E-45C0-B016-5E5204FDB253}"/>
            </a:ext>
          </a:extLst>
        </xdr:cNvPr>
        <xdr:cNvSpPr/>
      </xdr:nvSpPr>
      <xdr:spPr>
        <a:xfrm>
          <a:off x="6921500" y="147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57722</xdr:rowOff>
    </xdr:from>
    <xdr:to>
      <xdr:col>41</xdr:col>
      <xdr:colOff>50800</xdr:colOff>
      <xdr:row>86</xdr:row>
      <xdr:rowOff>58293</xdr:rowOff>
    </xdr:to>
    <xdr:cxnSp macro="">
      <xdr:nvCxnSpPr>
        <xdr:cNvPr id="370" name="直線コネクタ 369">
          <a:extLst>
            <a:ext uri="{FF2B5EF4-FFF2-40B4-BE49-F238E27FC236}">
              <a16:creationId xmlns:a16="http://schemas.microsoft.com/office/drawing/2014/main" id="{748A2E35-7C7B-4A18-8E99-C400C7712B2A}"/>
            </a:ext>
          </a:extLst>
        </xdr:cNvPr>
        <xdr:cNvCxnSpPr/>
      </xdr:nvCxnSpPr>
      <xdr:spPr>
        <a:xfrm flipV="1">
          <a:off x="6972300" y="14802422"/>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87520</xdr:rowOff>
    </xdr:from>
    <xdr:ext cx="469744" cy="259045"/>
    <xdr:sp macro="" textlink="">
      <xdr:nvSpPr>
        <xdr:cNvPr id="371" name="n_1aveValue【公営住宅】&#10;一人当たり面積">
          <a:extLst>
            <a:ext uri="{FF2B5EF4-FFF2-40B4-BE49-F238E27FC236}">
              <a16:creationId xmlns:a16="http://schemas.microsoft.com/office/drawing/2014/main" id="{C471211A-F798-4E56-A7A8-558AF1F5AF2E}"/>
            </a:ext>
          </a:extLst>
        </xdr:cNvPr>
        <xdr:cNvSpPr txBox="1"/>
      </xdr:nvSpPr>
      <xdr:spPr>
        <a:xfrm>
          <a:off x="9391727" y="143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47134</xdr:rowOff>
    </xdr:from>
    <xdr:ext cx="469744" cy="259045"/>
    <xdr:sp macro="" textlink="">
      <xdr:nvSpPr>
        <xdr:cNvPr id="372" name="n_2aveValue【公営住宅】&#10;一人当たり面積">
          <a:extLst>
            <a:ext uri="{FF2B5EF4-FFF2-40B4-BE49-F238E27FC236}">
              <a16:creationId xmlns:a16="http://schemas.microsoft.com/office/drawing/2014/main" id="{9AF3A914-17EA-4C36-93B1-FD157778F1CA}"/>
            </a:ext>
          </a:extLst>
        </xdr:cNvPr>
        <xdr:cNvSpPr txBox="1"/>
      </xdr:nvSpPr>
      <xdr:spPr>
        <a:xfrm>
          <a:off x="8515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33417</xdr:rowOff>
    </xdr:from>
    <xdr:ext cx="469744" cy="259045"/>
    <xdr:sp macro="" textlink="">
      <xdr:nvSpPr>
        <xdr:cNvPr id="373" name="n_3aveValue【公営住宅】&#10;一人当たり面積">
          <a:extLst>
            <a:ext uri="{FF2B5EF4-FFF2-40B4-BE49-F238E27FC236}">
              <a16:creationId xmlns:a16="http://schemas.microsoft.com/office/drawing/2014/main" id="{47EDBF4D-B249-4FC8-AD53-5C4127595642}"/>
            </a:ext>
          </a:extLst>
        </xdr:cNvPr>
        <xdr:cNvSpPr txBox="1"/>
      </xdr:nvSpPr>
      <xdr:spPr>
        <a:xfrm>
          <a:off x="7626427" y="1443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28846</xdr:rowOff>
    </xdr:from>
    <xdr:ext cx="469744" cy="259045"/>
    <xdr:sp macro="" textlink="">
      <xdr:nvSpPr>
        <xdr:cNvPr id="374" name="n_4aveValue【公営住宅】&#10;一人当たり面積">
          <a:extLst>
            <a:ext uri="{FF2B5EF4-FFF2-40B4-BE49-F238E27FC236}">
              <a16:creationId xmlns:a16="http://schemas.microsoft.com/office/drawing/2014/main" id="{78C45486-CC12-447E-8FE4-2A9F7D9633DF}"/>
            </a:ext>
          </a:extLst>
        </xdr:cNvPr>
        <xdr:cNvSpPr txBox="1"/>
      </xdr:nvSpPr>
      <xdr:spPr>
        <a:xfrm>
          <a:off x="6737427" y="1443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98505</xdr:rowOff>
    </xdr:from>
    <xdr:ext cx="469744" cy="259045"/>
    <xdr:sp macro="" textlink="">
      <xdr:nvSpPr>
        <xdr:cNvPr id="375" name="n_1mainValue【公営住宅】&#10;一人当たり面積">
          <a:extLst>
            <a:ext uri="{FF2B5EF4-FFF2-40B4-BE49-F238E27FC236}">
              <a16:creationId xmlns:a16="http://schemas.microsoft.com/office/drawing/2014/main" id="{7E181B50-1C03-412C-B298-6DD6A3634356}"/>
            </a:ext>
          </a:extLst>
        </xdr:cNvPr>
        <xdr:cNvSpPr txBox="1"/>
      </xdr:nvSpPr>
      <xdr:spPr>
        <a:xfrm>
          <a:off x="9391727" y="1484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98886</xdr:rowOff>
    </xdr:from>
    <xdr:ext cx="469744" cy="259045"/>
    <xdr:sp macro="" textlink="">
      <xdr:nvSpPr>
        <xdr:cNvPr id="376" name="n_2mainValue【公営住宅】&#10;一人当たり面積">
          <a:extLst>
            <a:ext uri="{FF2B5EF4-FFF2-40B4-BE49-F238E27FC236}">
              <a16:creationId xmlns:a16="http://schemas.microsoft.com/office/drawing/2014/main" id="{16C33D03-3BBC-490C-B910-91E59E695A76}"/>
            </a:ext>
          </a:extLst>
        </xdr:cNvPr>
        <xdr:cNvSpPr txBox="1"/>
      </xdr:nvSpPr>
      <xdr:spPr>
        <a:xfrm>
          <a:off x="8515427" y="1484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99649</xdr:rowOff>
    </xdr:from>
    <xdr:ext cx="469744" cy="259045"/>
    <xdr:sp macro="" textlink="">
      <xdr:nvSpPr>
        <xdr:cNvPr id="377" name="n_3mainValue【公営住宅】&#10;一人当たり面積">
          <a:extLst>
            <a:ext uri="{FF2B5EF4-FFF2-40B4-BE49-F238E27FC236}">
              <a16:creationId xmlns:a16="http://schemas.microsoft.com/office/drawing/2014/main" id="{82633EE2-B3C7-4A0C-8AC4-641CF85B8333}"/>
            </a:ext>
          </a:extLst>
        </xdr:cNvPr>
        <xdr:cNvSpPr txBox="1"/>
      </xdr:nvSpPr>
      <xdr:spPr>
        <a:xfrm>
          <a:off x="7626427" y="1484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100220</xdr:rowOff>
    </xdr:from>
    <xdr:ext cx="469744" cy="259045"/>
    <xdr:sp macro="" textlink="">
      <xdr:nvSpPr>
        <xdr:cNvPr id="378" name="n_4mainValue【公営住宅】&#10;一人当たり面積">
          <a:extLst>
            <a:ext uri="{FF2B5EF4-FFF2-40B4-BE49-F238E27FC236}">
              <a16:creationId xmlns:a16="http://schemas.microsoft.com/office/drawing/2014/main" id="{ECE1A4A9-5AA9-475C-A657-EB0E178AD15E}"/>
            </a:ext>
          </a:extLst>
        </xdr:cNvPr>
        <xdr:cNvSpPr txBox="1"/>
      </xdr:nvSpPr>
      <xdr:spPr>
        <a:xfrm>
          <a:off x="6737427" y="1484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BBB52D4-CDEB-433F-85BE-6E8A810348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EB1365F-9509-40A2-AB01-4775376721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B8EE071-7AE2-4EC7-8524-F2E201968A7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5173750-6F68-44B0-9043-CEC5A8F6C0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EF98733-D827-4197-961A-F05274609A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99B02B7-366B-4FE5-95CF-321FCC9C48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6FF4208-FE67-4B33-97E8-7605EAF2B45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2868A97-296D-43E1-B706-426169F9746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93C2F50-7B94-4C08-80BC-CDE8D9D0AE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F374A71-B086-469C-B93B-6DC8CBF177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6F686B4-A85E-4A9C-9522-95106B8FD8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B21E1F2-E3A6-4282-96AD-EB1255A3EF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81526A5-5470-45B6-B5B3-35260D5870F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AB8F85FA-4F88-4044-8E28-DB73D22813F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CC75C97-2BA2-4678-B704-80ECA55BA24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4F417AB-C2BB-4383-80C0-0294AB0C8A5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4ED4E54-817F-48E8-93D6-66A62F9978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B9B6DAC-9A56-4710-8691-1152ECF0CF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AC7A81B-3C78-4E7A-BE83-7EBE08D291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2A213E4-1CCB-4DD5-971C-B8BE86A9EF8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D79DF6E-D068-420E-97E1-7541BD8F71E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0F0216C-EF8B-4F06-A027-E302CA1E4D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57B646B-1F94-4287-A359-710D2D6C74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BB7D6EF-51FA-4DF6-85F9-51288BFD762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207AD6D-005E-4B12-B1C3-F101B6FDF0A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9D4F608-F338-4DB4-B035-1B7D899B8D4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4E69037-8522-447B-92E1-B902FCF3937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886F496C-1FB5-4389-ADCF-2E6A6DA87D5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124D0469-B880-42E1-83DC-C351C5F3533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D9820C62-EA51-434D-BD52-30EC760C078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15F2A2F6-6C1F-4129-A0F6-3278D0276FC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22D41C34-B1B2-4E0D-9865-52186534801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E3AE6B1A-A2ED-4F5F-BE33-7ACE3569397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4568BBE1-1A79-4159-B3B0-FF38651D2B5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C5BFC930-0948-42DB-94E7-333DAA6E5F1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1D6DBF4A-BE19-47B0-8B21-B4C1B8FE2B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9484B8CB-BD29-48B4-8E20-F5722565D55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A4BB5BD3-F305-4E81-B375-1134F9A78B3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BDA6DACA-45BB-44B6-818F-E507A172B11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23B5FF4-79EC-464E-B78F-F8FF28D0E5A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BC7A2CA5-F194-466A-AB8A-5D41EA138D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660FFEA3-43A9-401D-B075-91DE7C3D24FC}"/>
            </a:ext>
          </a:extLst>
        </xdr:cNvPr>
        <xdr:cNvCxnSpPr/>
      </xdr:nvCxnSpPr>
      <xdr:spPr>
        <a:xfrm flipV="1">
          <a:off x="16318864" y="5745480"/>
          <a:ext cx="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B86CB61B-C79C-48A6-A4E0-BA165599B18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246DF994-DE73-4D21-9021-A62424D76D3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D66CEDFA-8869-4041-A4CD-2039C3A9CA81}"/>
            </a:ext>
          </a:extLst>
        </xdr:cNvPr>
        <xdr:cNvSpPr txBox="1"/>
      </xdr:nvSpPr>
      <xdr:spPr>
        <a:xfrm>
          <a:off x="16357600"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24" name="直線コネクタ 423">
          <a:extLst>
            <a:ext uri="{FF2B5EF4-FFF2-40B4-BE49-F238E27FC236}">
              <a16:creationId xmlns:a16="http://schemas.microsoft.com/office/drawing/2014/main" id="{1D2B4D3C-DF07-472B-9836-4245E3972882}"/>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111958</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85A49AF-B26A-4AF1-8FB8-4491F51448BC}"/>
            </a:ext>
          </a:extLst>
        </xdr:cNvPr>
        <xdr:cNvSpPr txBox="1"/>
      </xdr:nvSpPr>
      <xdr:spPr>
        <a:xfrm>
          <a:off x="16357600" y="6455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89081</xdr:rowOff>
    </xdr:from>
    <xdr:to>
      <xdr:col>85</xdr:col>
      <xdr:colOff>177800</xdr:colOff>
      <xdr:row>39</xdr:row>
      <xdr:rowOff>19231</xdr:rowOff>
    </xdr:to>
    <xdr:sp macro="" textlink="">
      <xdr:nvSpPr>
        <xdr:cNvPr id="426" name="フローチャート: 判断 425">
          <a:extLst>
            <a:ext uri="{FF2B5EF4-FFF2-40B4-BE49-F238E27FC236}">
              <a16:creationId xmlns:a16="http://schemas.microsoft.com/office/drawing/2014/main" id="{2D2AE959-6788-45C2-9C5A-841B09D70B9E}"/>
            </a:ext>
          </a:extLst>
        </xdr:cNvPr>
        <xdr:cNvSpPr/>
      </xdr:nvSpPr>
      <xdr:spPr>
        <a:xfrm>
          <a:off x="16268700" y="660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107043</xdr:rowOff>
    </xdr:from>
    <xdr:to>
      <xdr:col>81</xdr:col>
      <xdr:colOff>101600</xdr:colOff>
      <xdr:row>39</xdr:row>
      <xdr:rowOff>37193</xdr:rowOff>
    </xdr:to>
    <xdr:sp macro="" textlink="">
      <xdr:nvSpPr>
        <xdr:cNvPr id="427" name="フローチャート: 判断 426">
          <a:extLst>
            <a:ext uri="{FF2B5EF4-FFF2-40B4-BE49-F238E27FC236}">
              <a16:creationId xmlns:a16="http://schemas.microsoft.com/office/drawing/2014/main" id="{7179F65E-2B03-4537-9467-4D995B7EA984}"/>
            </a:ext>
          </a:extLst>
        </xdr:cNvPr>
        <xdr:cNvSpPr/>
      </xdr:nvSpPr>
      <xdr:spPr>
        <a:xfrm>
          <a:off x="15430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102144</xdr:rowOff>
    </xdr:from>
    <xdr:to>
      <xdr:col>76</xdr:col>
      <xdr:colOff>165100</xdr:colOff>
      <xdr:row>39</xdr:row>
      <xdr:rowOff>32294</xdr:rowOff>
    </xdr:to>
    <xdr:sp macro="" textlink="">
      <xdr:nvSpPr>
        <xdr:cNvPr id="428" name="フローチャート: 判断 427">
          <a:extLst>
            <a:ext uri="{FF2B5EF4-FFF2-40B4-BE49-F238E27FC236}">
              <a16:creationId xmlns:a16="http://schemas.microsoft.com/office/drawing/2014/main" id="{9D484104-56C4-4798-80D0-55FFBDB496D0}"/>
            </a:ext>
          </a:extLst>
        </xdr:cNvPr>
        <xdr:cNvSpPr/>
      </xdr:nvSpPr>
      <xdr:spPr>
        <a:xfrm>
          <a:off x="14541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25400</xdr:rowOff>
    </xdr:from>
    <xdr:to>
      <xdr:col>72</xdr:col>
      <xdr:colOff>38100</xdr:colOff>
      <xdr:row>38</xdr:row>
      <xdr:rowOff>127000</xdr:rowOff>
    </xdr:to>
    <xdr:sp macro="" textlink="">
      <xdr:nvSpPr>
        <xdr:cNvPr id="429" name="フローチャート: 判断 428">
          <a:extLst>
            <a:ext uri="{FF2B5EF4-FFF2-40B4-BE49-F238E27FC236}">
              <a16:creationId xmlns:a16="http://schemas.microsoft.com/office/drawing/2014/main" id="{4AED393A-784F-4C74-8FED-27D4BB2A20CF}"/>
            </a:ext>
          </a:extLst>
        </xdr:cNvPr>
        <xdr:cNvSpPr/>
      </xdr:nvSpPr>
      <xdr:spPr>
        <a:xfrm>
          <a:off x="13652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12337</xdr:rowOff>
    </xdr:from>
    <xdr:to>
      <xdr:col>67</xdr:col>
      <xdr:colOff>101600</xdr:colOff>
      <xdr:row>38</xdr:row>
      <xdr:rowOff>113937</xdr:rowOff>
    </xdr:to>
    <xdr:sp macro="" textlink="">
      <xdr:nvSpPr>
        <xdr:cNvPr id="430" name="フローチャート: 判断 429">
          <a:extLst>
            <a:ext uri="{FF2B5EF4-FFF2-40B4-BE49-F238E27FC236}">
              <a16:creationId xmlns:a16="http://schemas.microsoft.com/office/drawing/2014/main" id="{D12F3A43-5468-4B20-BE18-67C67CA5F70D}"/>
            </a:ext>
          </a:extLst>
        </xdr:cNvPr>
        <xdr:cNvSpPr/>
      </xdr:nvSpPr>
      <xdr:spPr>
        <a:xfrm>
          <a:off x="12763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08760AC-05B6-41A9-AED1-47828D37607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D1D7C53-71E2-4EBB-BC9D-4D91EACE3D2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DE0A877-2CD0-404D-9836-170F4B987C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A073DC0-32CC-43B7-9F35-8BA696568A4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624C815-7EA7-447B-9EF9-A055227364C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15603</xdr:rowOff>
    </xdr:from>
    <xdr:to>
      <xdr:col>85</xdr:col>
      <xdr:colOff>177800</xdr:colOff>
      <xdr:row>41</xdr:row>
      <xdr:rowOff>117203</xdr:rowOff>
    </xdr:to>
    <xdr:sp macro="" textlink="">
      <xdr:nvSpPr>
        <xdr:cNvPr id="436" name="楕円 435">
          <a:extLst>
            <a:ext uri="{FF2B5EF4-FFF2-40B4-BE49-F238E27FC236}">
              <a16:creationId xmlns:a16="http://schemas.microsoft.com/office/drawing/2014/main" id="{8E778DBD-1678-48ED-A5A7-7A5BB9CFD0CC}"/>
            </a:ext>
          </a:extLst>
        </xdr:cNvPr>
        <xdr:cNvSpPr/>
      </xdr:nvSpPr>
      <xdr:spPr>
        <a:xfrm>
          <a:off x="16268700" y="70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165480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BAD1C40-B86F-49DD-9FC0-9D514FFB4C36}"/>
            </a:ext>
          </a:extLst>
        </xdr:cNvPr>
        <xdr:cNvSpPr txBox="1"/>
      </xdr:nvSpPr>
      <xdr:spPr>
        <a:xfrm>
          <a:off x="16357600"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13970</xdr:rowOff>
    </xdr:from>
    <xdr:to>
      <xdr:col>81</xdr:col>
      <xdr:colOff>101600</xdr:colOff>
      <xdr:row>41</xdr:row>
      <xdr:rowOff>115570</xdr:rowOff>
    </xdr:to>
    <xdr:sp macro="" textlink="">
      <xdr:nvSpPr>
        <xdr:cNvPr id="438" name="楕円 437">
          <a:extLst>
            <a:ext uri="{FF2B5EF4-FFF2-40B4-BE49-F238E27FC236}">
              <a16:creationId xmlns:a16="http://schemas.microsoft.com/office/drawing/2014/main" id="{D67E9311-579D-48E6-8B34-72EE02383389}"/>
            </a:ext>
          </a:extLst>
        </xdr:cNvPr>
        <xdr:cNvSpPr/>
      </xdr:nvSpPr>
      <xdr:spPr>
        <a:xfrm>
          <a:off x="1543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64770</xdr:rowOff>
    </xdr:from>
    <xdr:to>
      <xdr:col>85</xdr:col>
      <xdr:colOff>127000</xdr:colOff>
      <xdr:row>41</xdr:row>
      <xdr:rowOff>66403</xdr:rowOff>
    </xdr:to>
    <xdr:cxnSp macro="">
      <xdr:nvCxnSpPr>
        <xdr:cNvPr id="439" name="直線コネクタ 438">
          <a:extLst>
            <a:ext uri="{FF2B5EF4-FFF2-40B4-BE49-F238E27FC236}">
              <a16:creationId xmlns:a16="http://schemas.microsoft.com/office/drawing/2014/main" id="{ADB18150-96A4-46B8-90FA-7A914914F592}"/>
            </a:ext>
          </a:extLst>
        </xdr:cNvPr>
        <xdr:cNvCxnSpPr/>
      </xdr:nvCxnSpPr>
      <xdr:spPr>
        <a:xfrm>
          <a:off x="15481300" y="709422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167459</xdr:rowOff>
    </xdr:from>
    <xdr:to>
      <xdr:col>76</xdr:col>
      <xdr:colOff>165100</xdr:colOff>
      <xdr:row>41</xdr:row>
      <xdr:rowOff>97609</xdr:rowOff>
    </xdr:to>
    <xdr:sp macro="" textlink="">
      <xdr:nvSpPr>
        <xdr:cNvPr id="440" name="楕円 439">
          <a:extLst>
            <a:ext uri="{FF2B5EF4-FFF2-40B4-BE49-F238E27FC236}">
              <a16:creationId xmlns:a16="http://schemas.microsoft.com/office/drawing/2014/main" id="{4EB4499F-B20A-4165-87BE-D48F570622C4}"/>
            </a:ext>
          </a:extLst>
        </xdr:cNvPr>
        <xdr:cNvSpPr/>
      </xdr:nvSpPr>
      <xdr:spPr>
        <a:xfrm>
          <a:off x="14541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46809</xdr:rowOff>
    </xdr:from>
    <xdr:to>
      <xdr:col>81</xdr:col>
      <xdr:colOff>50800</xdr:colOff>
      <xdr:row>41</xdr:row>
      <xdr:rowOff>64770</xdr:rowOff>
    </xdr:to>
    <xdr:cxnSp macro="">
      <xdr:nvCxnSpPr>
        <xdr:cNvPr id="441" name="直線コネクタ 440">
          <a:extLst>
            <a:ext uri="{FF2B5EF4-FFF2-40B4-BE49-F238E27FC236}">
              <a16:creationId xmlns:a16="http://schemas.microsoft.com/office/drawing/2014/main" id="{452A9506-C398-4A31-9333-08FC5C0287FF}"/>
            </a:ext>
          </a:extLst>
        </xdr:cNvPr>
        <xdr:cNvCxnSpPr/>
      </xdr:nvCxnSpPr>
      <xdr:spPr>
        <a:xfrm>
          <a:off x="14592300" y="707625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17235</xdr:rowOff>
    </xdr:from>
    <xdr:to>
      <xdr:col>72</xdr:col>
      <xdr:colOff>38100</xdr:colOff>
      <xdr:row>41</xdr:row>
      <xdr:rowOff>118835</xdr:rowOff>
    </xdr:to>
    <xdr:sp macro="" textlink="">
      <xdr:nvSpPr>
        <xdr:cNvPr id="442" name="楕円 441">
          <a:extLst>
            <a:ext uri="{FF2B5EF4-FFF2-40B4-BE49-F238E27FC236}">
              <a16:creationId xmlns:a16="http://schemas.microsoft.com/office/drawing/2014/main" id="{401BE2CE-AF5F-432B-B24F-67FEDFC62116}"/>
            </a:ext>
          </a:extLst>
        </xdr:cNvPr>
        <xdr:cNvSpPr/>
      </xdr:nvSpPr>
      <xdr:spPr>
        <a:xfrm>
          <a:off x="13652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46809</xdr:rowOff>
    </xdr:from>
    <xdr:to>
      <xdr:col>76</xdr:col>
      <xdr:colOff>114300</xdr:colOff>
      <xdr:row>41</xdr:row>
      <xdr:rowOff>68035</xdr:rowOff>
    </xdr:to>
    <xdr:cxnSp macro="">
      <xdr:nvCxnSpPr>
        <xdr:cNvPr id="443" name="直線コネクタ 442">
          <a:extLst>
            <a:ext uri="{FF2B5EF4-FFF2-40B4-BE49-F238E27FC236}">
              <a16:creationId xmlns:a16="http://schemas.microsoft.com/office/drawing/2014/main" id="{121CF67E-2E98-47B0-8B86-D6208A1BCCBC}"/>
            </a:ext>
          </a:extLst>
        </xdr:cNvPr>
        <xdr:cNvCxnSpPr/>
      </xdr:nvCxnSpPr>
      <xdr:spPr>
        <a:xfrm flipV="1">
          <a:off x="13703300" y="70762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129903</xdr:rowOff>
    </xdr:from>
    <xdr:to>
      <xdr:col>67</xdr:col>
      <xdr:colOff>101600</xdr:colOff>
      <xdr:row>41</xdr:row>
      <xdr:rowOff>60053</xdr:rowOff>
    </xdr:to>
    <xdr:sp macro="" textlink="">
      <xdr:nvSpPr>
        <xdr:cNvPr id="444" name="楕円 443">
          <a:extLst>
            <a:ext uri="{FF2B5EF4-FFF2-40B4-BE49-F238E27FC236}">
              <a16:creationId xmlns:a16="http://schemas.microsoft.com/office/drawing/2014/main" id="{08F724F1-B1B5-4EE8-8189-D581D979F89B}"/>
            </a:ext>
          </a:extLst>
        </xdr:cNvPr>
        <xdr:cNvSpPr/>
      </xdr:nvSpPr>
      <xdr:spPr>
        <a:xfrm>
          <a:off x="12763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9253</xdr:rowOff>
    </xdr:from>
    <xdr:to>
      <xdr:col>71</xdr:col>
      <xdr:colOff>177800</xdr:colOff>
      <xdr:row>41</xdr:row>
      <xdr:rowOff>68035</xdr:rowOff>
    </xdr:to>
    <xdr:cxnSp macro="">
      <xdr:nvCxnSpPr>
        <xdr:cNvPr id="445" name="直線コネクタ 444">
          <a:extLst>
            <a:ext uri="{FF2B5EF4-FFF2-40B4-BE49-F238E27FC236}">
              <a16:creationId xmlns:a16="http://schemas.microsoft.com/office/drawing/2014/main" id="{B87DC209-9644-4F93-8D40-1B68FEAC5517}"/>
            </a:ext>
          </a:extLst>
        </xdr:cNvPr>
        <xdr:cNvCxnSpPr/>
      </xdr:nvCxnSpPr>
      <xdr:spPr>
        <a:xfrm>
          <a:off x="12814300" y="703870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53720</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395BC3D4-BF38-43CA-B448-1D3C6BBF0CF2}"/>
            </a:ext>
          </a:extLst>
        </xdr:cNvPr>
        <xdr:cNvSpPr txBox="1"/>
      </xdr:nvSpPr>
      <xdr:spPr>
        <a:xfrm>
          <a:off x="15266044" y="639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48821</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90D7FA26-FEA8-4289-85E9-572B79A7BDFF}"/>
            </a:ext>
          </a:extLst>
        </xdr:cNvPr>
        <xdr:cNvSpPr txBox="1"/>
      </xdr:nvSpPr>
      <xdr:spPr>
        <a:xfrm>
          <a:off x="14389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143527</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5552581F-E5EF-4C42-B19D-4856369618C8}"/>
            </a:ext>
          </a:extLst>
        </xdr:cNvPr>
        <xdr:cNvSpPr txBox="1"/>
      </xdr:nvSpPr>
      <xdr:spPr>
        <a:xfrm>
          <a:off x="13500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130464</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6AFFFD9B-17B1-4F60-BECB-847F07D5C7E6}"/>
            </a:ext>
          </a:extLst>
        </xdr:cNvPr>
        <xdr:cNvSpPr txBox="1"/>
      </xdr:nvSpPr>
      <xdr:spPr>
        <a:xfrm>
          <a:off x="12611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106697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F9DC7273-5E6A-464B-BC7B-70679EAD903D}"/>
            </a:ext>
          </a:extLst>
        </xdr:cNvPr>
        <xdr:cNvSpPr txBox="1"/>
      </xdr:nvSpPr>
      <xdr:spPr>
        <a:xfrm>
          <a:off x="152660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88736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87CB7AAB-E859-46D6-9EEB-C69CB1B31892}"/>
            </a:ext>
          </a:extLst>
        </xdr:cNvPr>
        <xdr:cNvSpPr txBox="1"/>
      </xdr:nvSpPr>
      <xdr:spPr>
        <a:xfrm>
          <a:off x="143897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109962</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CE2B84E0-8D0B-48E3-A3B3-C0E09AFFBBE8}"/>
            </a:ext>
          </a:extLst>
        </xdr:cNvPr>
        <xdr:cNvSpPr txBox="1"/>
      </xdr:nvSpPr>
      <xdr:spPr>
        <a:xfrm>
          <a:off x="135007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51180</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FBC0DD6-E4E0-46C9-820A-5B65D0363C59}"/>
            </a:ext>
          </a:extLst>
        </xdr:cNvPr>
        <xdr:cNvSpPr txBox="1"/>
      </xdr:nvSpPr>
      <xdr:spPr>
        <a:xfrm>
          <a:off x="12611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539BE09-4785-4FBB-8FE2-1D31C51731B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EEEAB90A-18BC-48B9-B640-DA1ABD31D73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340F13B2-5549-48C5-9293-FD2BAF9921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6B0E0A91-287C-4E70-9B66-6DA7ACB6DD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14A9E437-69CA-4F4A-9DFB-D2719F918E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3394E4B2-275F-44DD-A0CC-140B273327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12AFE6E2-D7BB-4484-8BDB-61BC2B93A43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1C221BBB-B5AE-4A7B-8C22-78F9E21C6C9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16AA1861-B1AC-41ED-B4CB-1C9801C6FB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2B857D18-4769-406B-B536-9BC6F9261D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16DC487C-4619-4288-AA02-5AB188E6C1A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E62C9A68-B67E-4CEF-84BA-FDEFBF46068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A9B42149-66A1-4F65-800B-620BABF5805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78022BA2-4289-4DE7-BF94-0A42F9150F2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AC2EA76D-3E43-405E-9048-9B8DA9A0C5B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2AB5DEF2-2C88-41D2-98C0-B1BFC4F994D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4B0F9C15-DF48-4231-A982-E0894DF4026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1FD31228-77F9-49FC-9F39-D25E9595B74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FEAF4398-364C-4C47-93EB-108E7551BC9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3458BB05-2B92-4360-A561-EFB9DEE6D1D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4FC50A17-074B-4616-9E5F-016369C466B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D27EF561-04B0-4FCE-9888-1BF7FA30178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8749BE7C-49C4-457C-844D-F8957F72F93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109220</xdr:rowOff>
    </xdr:from>
    <xdr:to>
      <xdr:col>116</xdr:col>
      <xdr:colOff>62864</xdr:colOff>
      <xdr:row>42</xdr:row>
      <xdr:rowOff>11430</xdr:rowOff>
    </xdr:to>
    <xdr:cxnSp macro="">
      <xdr:nvCxnSpPr>
        <xdr:cNvPr id="477" name="直線コネクタ 476">
          <a:extLst>
            <a:ext uri="{FF2B5EF4-FFF2-40B4-BE49-F238E27FC236}">
              <a16:creationId xmlns:a16="http://schemas.microsoft.com/office/drawing/2014/main" id="{BDCB1DC6-8D50-4324-AD88-041CE9B31ED5}"/>
            </a:ext>
          </a:extLst>
        </xdr:cNvPr>
        <xdr:cNvCxnSpPr/>
      </xdr:nvCxnSpPr>
      <xdr:spPr>
        <a:xfrm flipV="1">
          <a:off x="22160864" y="576707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15257</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F99C4387-4E91-4A5A-B562-97E3E7F2421E}"/>
            </a:ext>
          </a:extLst>
        </xdr:cNvPr>
        <xdr:cNvSpPr txBox="1"/>
      </xdr:nvSpPr>
      <xdr:spPr>
        <a:xfrm>
          <a:off x="22199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11430</xdr:rowOff>
    </xdr:from>
    <xdr:to>
      <xdr:col>116</xdr:col>
      <xdr:colOff>152400</xdr:colOff>
      <xdr:row>42</xdr:row>
      <xdr:rowOff>11430</xdr:rowOff>
    </xdr:to>
    <xdr:cxnSp macro="">
      <xdr:nvCxnSpPr>
        <xdr:cNvPr id="479" name="直線コネクタ 478">
          <a:extLst>
            <a:ext uri="{FF2B5EF4-FFF2-40B4-BE49-F238E27FC236}">
              <a16:creationId xmlns:a16="http://schemas.microsoft.com/office/drawing/2014/main" id="{AD070FA2-207B-4646-A2DF-1D8893A51EE3}"/>
            </a:ext>
          </a:extLst>
        </xdr:cNvPr>
        <xdr:cNvCxnSpPr/>
      </xdr:nvCxnSpPr>
      <xdr:spPr>
        <a:xfrm>
          <a:off x="22072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55897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29701FD6-83BE-4D91-B4A5-768989EE1A6E}"/>
            </a:ext>
          </a:extLst>
        </xdr:cNvPr>
        <xdr:cNvSpPr txBox="1"/>
      </xdr:nvSpPr>
      <xdr:spPr>
        <a:xfrm>
          <a:off x="22199600" y="55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109220</xdr:rowOff>
    </xdr:from>
    <xdr:to>
      <xdr:col>116</xdr:col>
      <xdr:colOff>152400</xdr:colOff>
      <xdr:row>33</xdr:row>
      <xdr:rowOff>109220</xdr:rowOff>
    </xdr:to>
    <xdr:cxnSp macro="">
      <xdr:nvCxnSpPr>
        <xdr:cNvPr id="481" name="直線コネクタ 480">
          <a:extLst>
            <a:ext uri="{FF2B5EF4-FFF2-40B4-BE49-F238E27FC236}">
              <a16:creationId xmlns:a16="http://schemas.microsoft.com/office/drawing/2014/main" id="{1ED0D135-F86B-4B56-8DAD-013A7CBF4681}"/>
            </a:ext>
          </a:extLst>
        </xdr:cNvPr>
        <xdr:cNvCxnSpPr/>
      </xdr:nvCxnSpPr>
      <xdr:spPr>
        <a:xfrm>
          <a:off x="22072600" y="57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45737</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9CE8ADE1-1275-479A-9395-53A9386883C1}"/>
            </a:ext>
          </a:extLst>
        </xdr:cNvPr>
        <xdr:cNvSpPr txBox="1"/>
      </xdr:nvSpPr>
      <xdr:spPr>
        <a:xfrm>
          <a:off x="22199600" y="6732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22860</xdr:rowOff>
    </xdr:from>
    <xdr:to>
      <xdr:col>116</xdr:col>
      <xdr:colOff>114300</xdr:colOff>
      <xdr:row>40</xdr:row>
      <xdr:rowOff>124460</xdr:rowOff>
    </xdr:to>
    <xdr:sp macro="" textlink="">
      <xdr:nvSpPr>
        <xdr:cNvPr id="483" name="フローチャート: 判断 482">
          <a:extLst>
            <a:ext uri="{FF2B5EF4-FFF2-40B4-BE49-F238E27FC236}">
              <a16:creationId xmlns:a16="http://schemas.microsoft.com/office/drawing/2014/main" id="{C3D6BB26-0CF4-4024-BF66-C57C153EE61A}"/>
            </a:ext>
          </a:extLst>
        </xdr:cNvPr>
        <xdr:cNvSpPr/>
      </xdr:nvSpPr>
      <xdr:spPr>
        <a:xfrm>
          <a:off x="221107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24130</xdr:rowOff>
    </xdr:from>
    <xdr:to>
      <xdr:col>112</xdr:col>
      <xdr:colOff>38100</xdr:colOff>
      <xdr:row>40</xdr:row>
      <xdr:rowOff>125730</xdr:rowOff>
    </xdr:to>
    <xdr:sp macro="" textlink="">
      <xdr:nvSpPr>
        <xdr:cNvPr id="484" name="フローチャート: 判断 483">
          <a:extLst>
            <a:ext uri="{FF2B5EF4-FFF2-40B4-BE49-F238E27FC236}">
              <a16:creationId xmlns:a16="http://schemas.microsoft.com/office/drawing/2014/main" id="{385CA06F-7561-4798-BB8F-C4F10A8F522D}"/>
            </a:ext>
          </a:extLst>
        </xdr:cNvPr>
        <xdr:cNvSpPr/>
      </xdr:nvSpPr>
      <xdr:spPr>
        <a:xfrm>
          <a:off x="21272500" y="688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130810</xdr:rowOff>
    </xdr:from>
    <xdr:to>
      <xdr:col>107</xdr:col>
      <xdr:colOff>101600</xdr:colOff>
      <xdr:row>40</xdr:row>
      <xdr:rowOff>60960</xdr:rowOff>
    </xdr:to>
    <xdr:sp macro="" textlink="">
      <xdr:nvSpPr>
        <xdr:cNvPr id="485" name="フローチャート: 判断 484">
          <a:extLst>
            <a:ext uri="{FF2B5EF4-FFF2-40B4-BE49-F238E27FC236}">
              <a16:creationId xmlns:a16="http://schemas.microsoft.com/office/drawing/2014/main" id="{EF5370C1-1625-473B-9F92-4F82849F16AD}"/>
            </a:ext>
          </a:extLst>
        </xdr:cNvPr>
        <xdr:cNvSpPr/>
      </xdr:nvSpPr>
      <xdr:spPr>
        <a:xfrm>
          <a:off x="203835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106680</xdr:rowOff>
    </xdr:from>
    <xdr:to>
      <xdr:col>102</xdr:col>
      <xdr:colOff>165100</xdr:colOff>
      <xdr:row>40</xdr:row>
      <xdr:rowOff>36830</xdr:rowOff>
    </xdr:to>
    <xdr:sp macro="" textlink="">
      <xdr:nvSpPr>
        <xdr:cNvPr id="486" name="フローチャート: 判断 485">
          <a:extLst>
            <a:ext uri="{FF2B5EF4-FFF2-40B4-BE49-F238E27FC236}">
              <a16:creationId xmlns:a16="http://schemas.microsoft.com/office/drawing/2014/main" id="{BF9CA297-6330-472B-8B24-F0F0C896B854}"/>
            </a:ext>
          </a:extLst>
        </xdr:cNvPr>
        <xdr:cNvSpPr/>
      </xdr:nvSpPr>
      <xdr:spPr>
        <a:xfrm>
          <a:off x="19494500" y="679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135890</xdr:rowOff>
    </xdr:from>
    <xdr:to>
      <xdr:col>98</xdr:col>
      <xdr:colOff>38100</xdr:colOff>
      <xdr:row>40</xdr:row>
      <xdr:rowOff>66040</xdr:rowOff>
    </xdr:to>
    <xdr:sp macro="" textlink="">
      <xdr:nvSpPr>
        <xdr:cNvPr id="487" name="フローチャート: 判断 486">
          <a:extLst>
            <a:ext uri="{FF2B5EF4-FFF2-40B4-BE49-F238E27FC236}">
              <a16:creationId xmlns:a16="http://schemas.microsoft.com/office/drawing/2014/main" id="{90E55082-AEDB-4EA2-B276-73149C4E32A1}"/>
            </a:ext>
          </a:extLst>
        </xdr:cNvPr>
        <xdr:cNvSpPr/>
      </xdr:nvSpPr>
      <xdr:spPr>
        <a:xfrm>
          <a:off x="18605500" y="682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EB5477B-112F-45D6-873B-1A4B0BEE77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252711A-95F7-4024-8729-715390BD19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BB207F5-ABC5-409F-BF1C-D2A921BA1E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F873E0D-FE0D-4CC2-B935-9A5184AE10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AAD1666-26A0-4AE9-B77C-D77EC5F103B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66040</xdr:rowOff>
    </xdr:from>
    <xdr:to>
      <xdr:col>116</xdr:col>
      <xdr:colOff>114300</xdr:colOff>
      <xdr:row>41</xdr:row>
      <xdr:rowOff>167640</xdr:rowOff>
    </xdr:to>
    <xdr:sp macro="" textlink="">
      <xdr:nvSpPr>
        <xdr:cNvPr id="493" name="楕円 492">
          <a:extLst>
            <a:ext uri="{FF2B5EF4-FFF2-40B4-BE49-F238E27FC236}">
              <a16:creationId xmlns:a16="http://schemas.microsoft.com/office/drawing/2014/main" id="{8D9FD017-4950-4628-9F63-EF37E8E39762}"/>
            </a:ext>
          </a:extLst>
        </xdr:cNvPr>
        <xdr:cNvSpPr/>
      </xdr:nvSpPr>
      <xdr:spPr>
        <a:xfrm>
          <a:off x="22110700" y="709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152417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5124432C-B0FB-4C22-A500-6627E383E8A2}"/>
            </a:ext>
          </a:extLst>
        </xdr:cNvPr>
        <xdr:cNvSpPr txBox="1"/>
      </xdr:nvSpPr>
      <xdr:spPr>
        <a:xfrm>
          <a:off x="221996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67310</xdr:rowOff>
    </xdr:from>
    <xdr:to>
      <xdr:col>112</xdr:col>
      <xdr:colOff>38100</xdr:colOff>
      <xdr:row>41</xdr:row>
      <xdr:rowOff>168910</xdr:rowOff>
    </xdr:to>
    <xdr:sp macro="" textlink="">
      <xdr:nvSpPr>
        <xdr:cNvPr id="495" name="楕円 494">
          <a:extLst>
            <a:ext uri="{FF2B5EF4-FFF2-40B4-BE49-F238E27FC236}">
              <a16:creationId xmlns:a16="http://schemas.microsoft.com/office/drawing/2014/main" id="{64BA9578-44DF-40F1-81CE-71C813454E1F}"/>
            </a:ext>
          </a:extLst>
        </xdr:cNvPr>
        <xdr:cNvSpPr/>
      </xdr:nvSpPr>
      <xdr:spPr>
        <a:xfrm>
          <a:off x="21272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116840</xdr:rowOff>
    </xdr:from>
    <xdr:to>
      <xdr:col>116</xdr:col>
      <xdr:colOff>63500</xdr:colOff>
      <xdr:row>41</xdr:row>
      <xdr:rowOff>118110</xdr:rowOff>
    </xdr:to>
    <xdr:cxnSp macro="">
      <xdr:nvCxnSpPr>
        <xdr:cNvPr id="496" name="直線コネクタ 495">
          <a:extLst>
            <a:ext uri="{FF2B5EF4-FFF2-40B4-BE49-F238E27FC236}">
              <a16:creationId xmlns:a16="http://schemas.microsoft.com/office/drawing/2014/main" id="{F696FC4C-CAAD-4AEE-90C6-75DFEF2937BB}"/>
            </a:ext>
          </a:extLst>
        </xdr:cNvPr>
        <xdr:cNvCxnSpPr/>
      </xdr:nvCxnSpPr>
      <xdr:spPr>
        <a:xfrm flipV="1">
          <a:off x="21323300" y="714629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68580</xdr:rowOff>
    </xdr:from>
    <xdr:to>
      <xdr:col>107</xdr:col>
      <xdr:colOff>101600</xdr:colOff>
      <xdr:row>41</xdr:row>
      <xdr:rowOff>170180</xdr:rowOff>
    </xdr:to>
    <xdr:sp macro="" textlink="">
      <xdr:nvSpPr>
        <xdr:cNvPr id="497" name="楕円 496">
          <a:extLst>
            <a:ext uri="{FF2B5EF4-FFF2-40B4-BE49-F238E27FC236}">
              <a16:creationId xmlns:a16="http://schemas.microsoft.com/office/drawing/2014/main" id="{884D6441-2402-4F7C-8C6D-CD04C740219A}"/>
            </a:ext>
          </a:extLst>
        </xdr:cNvPr>
        <xdr:cNvSpPr/>
      </xdr:nvSpPr>
      <xdr:spPr>
        <a:xfrm>
          <a:off x="20383500" y="709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118110</xdr:rowOff>
    </xdr:from>
    <xdr:to>
      <xdr:col>111</xdr:col>
      <xdr:colOff>177800</xdr:colOff>
      <xdr:row>41</xdr:row>
      <xdr:rowOff>119380</xdr:rowOff>
    </xdr:to>
    <xdr:cxnSp macro="">
      <xdr:nvCxnSpPr>
        <xdr:cNvPr id="498" name="直線コネクタ 497">
          <a:extLst>
            <a:ext uri="{FF2B5EF4-FFF2-40B4-BE49-F238E27FC236}">
              <a16:creationId xmlns:a16="http://schemas.microsoft.com/office/drawing/2014/main" id="{C445DC10-B790-470E-8C7D-1125D5A8C8C7}"/>
            </a:ext>
          </a:extLst>
        </xdr:cNvPr>
        <xdr:cNvCxnSpPr/>
      </xdr:nvCxnSpPr>
      <xdr:spPr>
        <a:xfrm flipV="1">
          <a:off x="20434300" y="714756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69850</xdr:rowOff>
    </xdr:from>
    <xdr:to>
      <xdr:col>102</xdr:col>
      <xdr:colOff>165100</xdr:colOff>
      <xdr:row>42</xdr:row>
      <xdr:rowOff>0</xdr:rowOff>
    </xdr:to>
    <xdr:sp macro="" textlink="">
      <xdr:nvSpPr>
        <xdr:cNvPr id="499" name="楕円 498">
          <a:extLst>
            <a:ext uri="{FF2B5EF4-FFF2-40B4-BE49-F238E27FC236}">
              <a16:creationId xmlns:a16="http://schemas.microsoft.com/office/drawing/2014/main" id="{C08355FD-4D28-4C45-895F-BA09B962DCCE}"/>
            </a:ext>
          </a:extLst>
        </xdr:cNvPr>
        <xdr:cNvSpPr/>
      </xdr:nvSpPr>
      <xdr:spPr>
        <a:xfrm>
          <a:off x="194945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119380</xdr:rowOff>
    </xdr:from>
    <xdr:to>
      <xdr:col>107</xdr:col>
      <xdr:colOff>50800</xdr:colOff>
      <xdr:row>41</xdr:row>
      <xdr:rowOff>120650</xdr:rowOff>
    </xdr:to>
    <xdr:cxnSp macro="">
      <xdr:nvCxnSpPr>
        <xdr:cNvPr id="500" name="直線コネクタ 499">
          <a:extLst>
            <a:ext uri="{FF2B5EF4-FFF2-40B4-BE49-F238E27FC236}">
              <a16:creationId xmlns:a16="http://schemas.microsoft.com/office/drawing/2014/main" id="{EEFE34A4-AE35-4263-A78C-1F99DA3F90AB}"/>
            </a:ext>
          </a:extLst>
        </xdr:cNvPr>
        <xdr:cNvCxnSpPr/>
      </xdr:nvCxnSpPr>
      <xdr:spPr>
        <a:xfrm flipV="1">
          <a:off x="19545300" y="71488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69850</xdr:rowOff>
    </xdr:from>
    <xdr:to>
      <xdr:col>98</xdr:col>
      <xdr:colOff>38100</xdr:colOff>
      <xdr:row>42</xdr:row>
      <xdr:rowOff>0</xdr:rowOff>
    </xdr:to>
    <xdr:sp macro="" textlink="">
      <xdr:nvSpPr>
        <xdr:cNvPr id="501" name="楕円 500">
          <a:extLst>
            <a:ext uri="{FF2B5EF4-FFF2-40B4-BE49-F238E27FC236}">
              <a16:creationId xmlns:a16="http://schemas.microsoft.com/office/drawing/2014/main" id="{8F6E800A-42F6-45FF-B389-C37C1C7887C5}"/>
            </a:ext>
          </a:extLst>
        </xdr:cNvPr>
        <xdr:cNvSpPr/>
      </xdr:nvSpPr>
      <xdr:spPr>
        <a:xfrm>
          <a:off x="18605500" y="70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120650</xdr:rowOff>
    </xdr:from>
    <xdr:to>
      <xdr:col>102</xdr:col>
      <xdr:colOff>114300</xdr:colOff>
      <xdr:row>41</xdr:row>
      <xdr:rowOff>120650</xdr:rowOff>
    </xdr:to>
    <xdr:cxnSp macro="">
      <xdr:nvCxnSpPr>
        <xdr:cNvPr id="502" name="直線コネクタ 501">
          <a:extLst>
            <a:ext uri="{FF2B5EF4-FFF2-40B4-BE49-F238E27FC236}">
              <a16:creationId xmlns:a16="http://schemas.microsoft.com/office/drawing/2014/main" id="{69B9B013-E690-49A6-98AF-673CD68080D2}"/>
            </a:ext>
          </a:extLst>
        </xdr:cNvPr>
        <xdr:cNvCxnSpPr/>
      </xdr:nvCxnSpPr>
      <xdr:spPr>
        <a:xfrm>
          <a:off x="18656300" y="715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142257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1A2BF453-B2B9-4F03-BAF9-558D16FD99C5}"/>
            </a:ext>
          </a:extLst>
        </xdr:cNvPr>
        <xdr:cNvSpPr txBox="1"/>
      </xdr:nvSpPr>
      <xdr:spPr>
        <a:xfrm>
          <a:off x="21075727" y="665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77487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EB251498-25FF-41AD-8A6D-622B88102AFA}"/>
            </a:ext>
          </a:extLst>
        </xdr:cNvPr>
        <xdr:cNvSpPr txBox="1"/>
      </xdr:nvSpPr>
      <xdr:spPr>
        <a:xfrm>
          <a:off x="20199427"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53357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B86925F6-56D9-4348-9804-14BB89E089BB}"/>
            </a:ext>
          </a:extLst>
        </xdr:cNvPr>
        <xdr:cNvSpPr txBox="1"/>
      </xdr:nvSpPr>
      <xdr:spPr>
        <a:xfrm>
          <a:off x="19310427" y="656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82567</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5B334777-8209-406A-BDE9-9C338F917FF9}"/>
            </a:ext>
          </a:extLst>
        </xdr:cNvPr>
        <xdr:cNvSpPr txBox="1"/>
      </xdr:nvSpPr>
      <xdr:spPr>
        <a:xfrm>
          <a:off x="18421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160037</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B80371C8-E82E-4361-A486-DE5F2924FE82}"/>
            </a:ext>
          </a:extLst>
        </xdr:cNvPr>
        <xdr:cNvSpPr txBox="1"/>
      </xdr:nvSpPr>
      <xdr:spPr>
        <a:xfrm>
          <a:off x="210757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161307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3DB054DE-4483-4138-A448-E2B66FE5E7F4}"/>
            </a:ext>
          </a:extLst>
        </xdr:cNvPr>
        <xdr:cNvSpPr txBox="1"/>
      </xdr:nvSpPr>
      <xdr:spPr>
        <a:xfrm>
          <a:off x="20199427" y="719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162577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36CB4C7A-71FF-4DE3-8825-C325A781215B}"/>
            </a:ext>
          </a:extLst>
        </xdr:cNvPr>
        <xdr:cNvSpPr txBox="1"/>
      </xdr:nvSpPr>
      <xdr:spPr>
        <a:xfrm>
          <a:off x="19310427"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162577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5FD777F5-1F6A-4D14-B622-BA53560D80AC}"/>
            </a:ext>
          </a:extLst>
        </xdr:cNvPr>
        <xdr:cNvSpPr txBox="1"/>
      </xdr:nvSpPr>
      <xdr:spPr>
        <a:xfrm>
          <a:off x="18421427" y="719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5A70127A-A80F-46E5-9D36-8DBE632CC19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ECD654C3-50CE-46E4-B5DD-AAFAF386CA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43DB028E-58FA-4216-AB66-E193336D436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CF8C8F2A-8AA0-4E17-9A5D-6B5E742CEF5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DE1A48D0-BDA9-41C3-AD5F-F6A456EB41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40416EAE-A362-43DA-9EAA-CB7B47D16E5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BB14CD33-D431-4673-8054-E2C15248987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78C2B85D-CB5F-46C7-9161-483A3340D40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C854214-C7BC-48B8-BEDE-DC76AC973E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5069EA00-43B5-4735-8830-6573DB3B999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B11D1030-797E-4DF3-9E90-92113D8E88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F672035B-22EF-4A7C-929C-0983C7DAE30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F8641736-D375-4326-B177-D555C7FF13C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43A8096E-3202-4D3F-A5C5-3DF198CB553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7BA54B3D-638F-49C1-8949-7CBE6B8EDA0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FAE78203-194D-4E87-93FC-F3D26010E50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D9E3AF02-397D-423D-9A77-10437538B2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94468DC2-F78F-4574-8682-69E662D4840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98739B17-E1CE-4834-8249-867F29F9614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8245B9FC-08E3-49DF-AAD6-2E21EB36EDC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BA458C41-19C1-4202-B41E-54A742B2A29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73D48C08-11AF-4331-90F0-5205A88378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1333087B-1F81-40F3-8286-E3815B41DE7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A70DAE40-53AB-472F-B3CA-C201F084C54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85725</xdr:rowOff>
    </xdr:from>
    <xdr:to>
      <xdr:col>85</xdr:col>
      <xdr:colOff>126364</xdr:colOff>
      <xdr:row>63</xdr:row>
      <xdr:rowOff>91440</xdr:rowOff>
    </xdr:to>
    <xdr:cxnSp macro="">
      <xdr:nvCxnSpPr>
        <xdr:cNvPr id="535" name="直線コネクタ 534">
          <a:extLst>
            <a:ext uri="{FF2B5EF4-FFF2-40B4-BE49-F238E27FC236}">
              <a16:creationId xmlns:a16="http://schemas.microsoft.com/office/drawing/2014/main" id="{2161C19D-D8DA-40AC-98E2-B9B5C0122494}"/>
            </a:ext>
          </a:extLst>
        </xdr:cNvPr>
        <xdr:cNvCxnSpPr/>
      </xdr:nvCxnSpPr>
      <xdr:spPr>
        <a:xfrm flipV="1">
          <a:off x="16318864" y="968692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95267</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D43AF22F-9F22-4277-932E-C6D029AD5C75}"/>
            </a:ext>
          </a:extLst>
        </xdr:cNvPr>
        <xdr:cNvSpPr txBox="1"/>
      </xdr:nvSpPr>
      <xdr:spPr>
        <a:xfrm>
          <a:off x="16357600"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91440</xdr:rowOff>
    </xdr:from>
    <xdr:to>
      <xdr:col>86</xdr:col>
      <xdr:colOff>25400</xdr:colOff>
      <xdr:row>63</xdr:row>
      <xdr:rowOff>91440</xdr:rowOff>
    </xdr:to>
    <xdr:cxnSp macro="">
      <xdr:nvCxnSpPr>
        <xdr:cNvPr id="537" name="直線コネクタ 536">
          <a:extLst>
            <a:ext uri="{FF2B5EF4-FFF2-40B4-BE49-F238E27FC236}">
              <a16:creationId xmlns:a16="http://schemas.microsoft.com/office/drawing/2014/main" id="{4282D9EC-AAED-414F-82A9-CEF33F020D6C}"/>
            </a:ext>
          </a:extLst>
        </xdr:cNvPr>
        <xdr:cNvCxnSpPr/>
      </xdr:nvCxnSpPr>
      <xdr:spPr>
        <a:xfrm>
          <a:off x="16230600" y="1089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32402</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95C2B9E5-4846-4CD2-9D59-47480DAFEC78}"/>
            </a:ext>
          </a:extLst>
        </xdr:cNvPr>
        <xdr:cNvSpPr txBox="1"/>
      </xdr:nvSpPr>
      <xdr:spPr>
        <a:xfrm>
          <a:off x="16357600" y="946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85725</xdr:rowOff>
    </xdr:from>
    <xdr:to>
      <xdr:col>86</xdr:col>
      <xdr:colOff>25400</xdr:colOff>
      <xdr:row>56</xdr:row>
      <xdr:rowOff>85725</xdr:rowOff>
    </xdr:to>
    <xdr:cxnSp macro="">
      <xdr:nvCxnSpPr>
        <xdr:cNvPr id="539" name="直線コネクタ 538">
          <a:extLst>
            <a:ext uri="{FF2B5EF4-FFF2-40B4-BE49-F238E27FC236}">
              <a16:creationId xmlns:a16="http://schemas.microsoft.com/office/drawing/2014/main" id="{F36BA210-DE3A-4284-9E93-D22E2376D10C}"/>
            </a:ext>
          </a:extLst>
        </xdr:cNvPr>
        <xdr:cNvCxnSpPr/>
      </xdr:nvCxnSpPr>
      <xdr:spPr>
        <a:xfrm>
          <a:off x="16230600" y="9686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11447</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1AD987FE-9D79-4015-85F4-C5022043C7D6}"/>
            </a:ext>
          </a:extLst>
        </xdr:cNvPr>
        <xdr:cNvSpPr txBox="1"/>
      </xdr:nvSpPr>
      <xdr:spPr>
        <a:xfrm>
          <a:off x="16357600" y="10298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541" name="フローチャート: 判断 540">
          <a:extLst>
            <a:ext uri="{FF2B5EF4-FFF2-40B4-BE49-F238E27FC236}">
              <a16:creationId xmlns:a16="http://schemas.microsoft.com/office/drawing/2014/main" id="{E8B15055-2B1A-4B1C-AACC-83A7AAFE066C}"/>
            </a:ext>
          </a:extLst>
        </xdr:cNvPr>
        <xdr:cNvSpPr/>
      </xdr:nvSpPr>
      <xdr:spPr>
        <a:xfrm>
          <a:off x="162687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15875</xdr:rowOff>
    </xdr:from>
    <xdr:to>
      <xdr:col>81</xdr:col>
      <xdr:colOff>101600</xdr:colOff>
      <xdr:row>60</xdr:row>
      <xdr:rowOff>117475</xdr:rowOff>
    </xdr:to>
    <xdr:sp macro="" textlink="">
      <xdr:nvSpPr>
        <xdr:cNvPr id="542" name="フローチャート: 判断 541">
          <a:extLst>
            <a:ext uri="{FF2B5EF4-FFF2-40B4-BE49-F238E27FC236}">
              <a16:creationId xmlns:a16="http://schemas.microsoft.com/office/drawing/2014/main" id="{3247100D-66EB-4C3C-9DAB-0306505A9F16}"/>
            </a:ext>
          </a:extLst>
        </xdr:cNvPr>
        <xdr:cNvSpPr/>
      </xdr:nvSpPr>
      <xdr:spPr>
        <a:xfrm>
          <a:off x="15430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3" name="フローチャート: 判断 542">
          <a:extLst>
            <a:ext uri="{FF2B5EF4-FFF2-40B4-BE49-F238E27FC236}">
              <a16:creationId xmlns:a16="http://schemas.microsoft.com/office/drawing/2014/main" id="{A1934771-5E8E-4C49-B404-793F9A5DDE2B}"/>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114935</xdr:rowOff>
    </xdr:from>
    <xdr:to>
      <xdr:col>72</xdr:col>
      <xdr:colOff>38100</xdr:colOff>
      <xdr:row>60</xdr:row>
      <xdr:rowOff>45085</xdr:rowOff>
    </xdr:to>
    <xdr:sp macro="" textlink="">
      <xdr:nvSpPr>
        <xdr:cNvPr id="544" name="フローチャート: 判断 543">
          <a:extLst>
            <a:ext uri="{FF2B5EF4-FFF2-40B4-BE49-F238E27FC236}">
              <a16:creationId xmlns:a16="http://schemas.microsoft.com/office/drawing/2014/main" id="{745F755E-D668-479A-99FD-A528F856F22F}"/>
            </a:ext>
          </a:extLst>
        </xdr:cNvPr>
        <xdr:cNvSpPr/>
      </xdr:nvSpPr>
      <xdr:spPr>
        <a:xfrm>
          <a:off x="13652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545" name="フローチャート: 判断 544">
          <a:extLst>
            <a:ext uri="{FF2B5EF4-FFF2-40B4-BE49-F238E27FC236}">
              <a16:creationId xmlns:a16="http://schemas.microsoft.com/office/drawing/2014/main" id="{C716BE75-FEBB-45F5-B9F8-C914FF6421BB}"/>
            </a:ext>
          </a:extLst>
        </xdr:cNvPr>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D4CE7F8-1511-4C7D-A0DE-16A469D88A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8F5409C-874F-4659-A5C6-161E843CDC3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EB28B0E-C205-4CAC-9723-43B2273C718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8881F6B-B5E9-4333-A3EC-599529E2535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9B8AF79-EA78-4455-90DF-FBA3643970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137795</xdr:rowOff>
    </xdr:from>
    <xdr:to>
      <xdr:col>85</xdr:col>
      <xdr:colOff>177800</xdr:colOff>
      <xdr:row>59</xdr:row>
      <xdr:rowOff>67945</xdr:rowOff>
    </xdr:to>
    <xdr:sp macro="" textlink="">
      <xdr:nvSpPr>
        <xdr:cNvPr id="551" name="楕円 550">
          <a:extLst>
            <a:ext uri="{FF2B5EF4-FFF2-40B4-BE49-F238E27FC236}">
              <a16:creationId xmlns:a16="http://schemas.microsoft.com/office/drawing/2014/main" id="{6480D2F3-606E-42E7-9528-74D9BFF0D921}"/>
            </a:ext>
          </a:extLst>
        </xdr:cNvPr>
        <xdr:cNvSpPr/>
      </xdr:nvSpPr>
      <xdr:spPr>
        <a:xfrm>
          <a:off x="162687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160672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D50D1441-8055-4B03-B099-20A60D054EFD}"/>
            </a:ext>
          </a:extLst>
        </xdr:cNvPr>
        <xdr:cNvSpPr txBox="1"/>
      </xdr:nvSpPr>
      <xdr:spPr>
        <a:xfrm>
          <a:off x="16357600"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84455</xdr:rowOff>
    </xdr:from>
    <xdr:to>
      <xdr:col>81</xdr:col>
      <xdr:colOff>101600</xdr:colOff>
      <xdr:row>59</xdr:row>
      <xdr:rowOff>14605</xdr:rowOff>
    </xdr:to>
    <xdr:sp macro="" textlink="">
      <xdr:nvSpPr>
        <xdr:cNvPr id="553" name="楕円 552">
          <a:extLst>
            <a:ext uri="{FF2B5EF4-FFF2-40B4-BE49-F238E27FC236}">
              <a16:creationId xmlns:a16="http://schemas.microsoft.com/office/drawing/2014/main" id="{DF83A732-6875-4660-A77E-A519F3A0B529}"/>
            </a:ext>
          </a:extLst>
        </xdr:cNvPr>
        <xdr:cNvSpPr/>
      </xdr:nvSpPr>
      <xdr:spPr>
        <a:xfrm>
          <a:off x="15430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135255</xdr:rowOff>
    </xdr:from>
    <xdr:to>
      <xdr:col>85</xdr:col>
      <xdr:colOff>127000</xdr:colOff>
      <xdr:row>59</xdr:row>
      <xdr:rowOff>17145</xdr:rowOff>
    </xdr:to>
    <xdr:cxnSp macro="">
      <xdr:nvCxnSpPr>
        <xdr:cNvPr id="554" name="直線コネクタ 553">
          <a:extLst>
            <a:ext uri="{FF2B5EF4-FFF2-40B4-BE49-F238E27FC236}">
              <a16:creationId xmlns:a16="http://schemas.microsoft.com/office/drawing/2014/main" id="{6BDE7C4E-717B-4EF0-81CA-BD51B86F1DB1}"/>
            </a:ext>
          </a:extLst>
        </xdr:cNvPr>
        <xdr:cNvCxnSpPr/>
      </xdr:nvCxnSpPr>
      <xdr:spPr>
        <a:xfrm>
          <a:off x="15481300" y="1007935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109220</xdr:rowOff>
    </xdr:from>
    <xdr:to>
      <xdr:col>76</xdr:col>
      <xdr:colOff>165100</xdr:colOff>
      <xdr:row>59</xdr:row>
      <xdr:rowOff>39370</xdr:rowOff>
    </xdr:to>
    <xdr:sp macro="" textlink="">
      <xdr:nvSpPr>
        <xdr:cNvPr id="555" name="楕円 554">
          <a:extLst>
            <a:ext uri="{FF2B5EF4-FFF2-40B4-BE49-F238E27FC236}">
              <a16:creationId xmlns:a16="http://schemas.microsoft.com/office/drawing/2014/main" id="{56B0E69C-2D6D-4A37-8D0E-B46F703FE6F0}"/>
            </a:ext>
          </a:extLst>
        </xdr:cNvPr>
        <xdr:cNvSpPr/>
      </xdr:nvSpPr>
      <xdr:spPr>
        <a:xfrm>
          <a:off x="14541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135255</xdr:rowOff>
    </xdr:from>
    <xdr:to>
      <xdr:col>81</xdr:col>
      <xdr:colOff>50800</xdr:colOff>
      <xdr:row>58</xdr:row>
      <xdr:rowOff>160020</xdr:rowOff>
    </xdr:to>
    <xdr:cxnSp macro="">
      <xdr:nvCxnSpPr>
        <xdr:cNvPr id="556" name="直線コネクタ 555">
          <a:extLst>
            <a:ext uri="{FF2B5EF4-FFF2-40B4-BE49-F238E27FC236}">
              <a16:creationId xmlns:a16="http://schemas.microsoft.com/office/drawing/2014/main" id="{FB26B09C-A6CD-47A3-95A6-29CBB49054BA}"/>
            </a:ext>
          </a:extLst>
        </xdr:cNvPr>
        <xdr:cNvCxnSpPr/>
      </xdr:nvCxnSpPr>
      <xdr:spPr>
        <a:xfrm flipV="1">
          <a:off x="14592300" y="10079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61595</xdr:rowOff>
    </xdr:from>
    <xdr:to>
      <xdr:col>72</xdr:col>
      <xdr:colOff>38100</xdr:colOff>
      <xdr:row>58</xdr:row>
      <xdr:rowOff>163195</xdr:rowOff>
    </xdr:to>
    <xdr:sp macro="" textlink="">
      <xdr:nvSpPr>
        <xdr:cNvPr id="557" name="楕円 556">
          <a:extLst>
            <a:ext uri="{FF2B5EF4-FFF2-40B4-BE49-F238E27FC236}">
              <a16:creationId xmlns:a16="http://schemas.microsoft.com/office/drawing/2014/main" id="{04615EE8-9105-486C-85EE-0E4A7832AFF8}"/>
            </a:ext>
          </a:extLst>
        </xdr:cNvPr>
        <xdr:cNvSpPr/>
      </xdr:nvSpPr>
      <xdr:spPr>
        <a:xfrm>
          <a:off x="13652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112395</xdr:rowOff>
    </xdr:from>
    <xdr:to>
      <xdr:col>76</xdr:col>
      <xdr:colOff>114300</xdr:colOff>
      <xdr:row>58</xdr:row>
      <xdr:rowOff>160020</xdr:rowOff>
    </xdr:to>
    <xdr:cxnSp macro="">
      <xdr:nvCxnSpPr>
        <xdr:cNvPr id="558" name="直線コネクタ 557">
          <a:extLst>
            <a:ext uri="{FF2B5EF4-FFF2-40B4-BE49-F238E27FC236}">
              <a16:creationId xmlns:a16="http://schemas.microsoft.com/office/drawing/2014/main" id="{C1A03DB6-E53A-4EC2-98E6-67942694CC93}"/>
            </a:ext>
          </a:extLst>
        </xdr:cNvPr>
        <xdr:cNvCxnSpPr/>
      </xdr:nvCxnSpPr>
      <xdr:spPr>
        <a:xfrm>
          <a:off x="13703300" y="100564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65405</xdr:rowOff>
    </xdr:from>
    <xdr:to>
      <xdr:col>67</xdr:col>
      <xdr:colOff>101600</xdr:colOff>
      <xdr:row>58</xdr:row>
      <xdr:rowOff>167005</xdr:rowOff>
    </xdr:to>
    <xdr:sp macro="" textlink="">
      <xdr:nvSpPr>
        <xdr:cNvPr id="559" name="楕円 558">
          <a:extLst>
            <a:ext uri="{FF2B5EF4-FFF2-40B4-BE49-F238E27FC236}">
              <a16:creationId xmlns:a16="http://schemas.microsoft.com/office/drawing/2014/main" id="{3AB3DB3D-7401-48E3-A277-5C6578678F86}"/>
            </a:ext>
          </a:extLst>
        </xdr:cNvPr>
        <xdr:cNvSpPr/>
      </xdr:nvSpPr>
      <xdr:spPr>
        <a:xfrm>
          <a:off x="12763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116205</xdr:rowOff>
    </xdr:to>
    <xdr:cxnSp macro="">
      <xdr:nvCxnSpPr>
        <xdr:cNvPr id="560" name="直線コネクタ 559">
          <a:extLst>
            <a:ext uri="{FF2B5EF4-FFF2-40B4-BE49-F238E27FC236}">
              <a16:creationId xmlns:a16="http://schemas.microsoft.com/office/drawing/2014/main" id="{1DAACC3A-2682-4F02-850A-2A8D6E0A6955}"/>
            </a:ext>
          </a:extLst>
        </xdr:cNvPr>
        <xdr:cNvCxnSpPr/>
      </xdr:nvCxnSpPr>
      <xdr:spPr>
        <a:xfrm flipV="1">
          <a:off x="12814300" y="100564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108602</xdr:rowOff>
    </xdr:from>
    <xdr:ext cx="405111" cy="259045"/>
    <xdr:sp macro="" textlink="">
      <xdr:nvSpPr>
        <xdr:cNvPr id="561" name="n_1aveValue【学校施設】&#10;有形固定資産減価償却率">
          <a:extLst>
            <a:ext uri="{FF2B5EF4-FFF2-40B4-BE49-F238E27FC236}">
              <a16:creationId xmlns:a16="http://schemas.microsoft.com/office/drawing/2014/main" id="{1FA524A6-6A7B-4EA8-AA18-ABA79F0F024B}"/>
            </a:ext>
          </a:extLst>
        </xdr:cNvPr>
        <xdr:cNvSpPr txBox="1"/>
      </xdr:nvSpPr>
      <xdr:spPr>
        <a:xfrm>
          <a:off x="152660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2" name="n_2aveValue【学校施設】&#10;有形固定資産減価償却率">
          <a:extLst>
            <a:ext uri="{FF2B5EF4-FFF2-40B4-BE49-F238E27FC236}">
              <a16:creationId xmlns:a16="http://schemas.microsoft.com/office/drawing/2014/main" id="{F179E7AA-9064-431A-9386-54DADF649973}"/>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36212</xdr:rowOff>
    </xdr:from>
    <xdr:ext cx="405111" cy="259045"/>
    <xdr:sp macro="" textlink="">
      <xdr:nvSpPr>
        <xdr:cNvPr id="563" name="n_3aveValue【学校施設】&#10;有形固定資産減価償却率">
          <a:extLst>
            <a:ext uri="{FF2B5EF4-FFF2-40B4-BE49-F238E27FC236}">
              <a16:creationId xmlns:a16="http://schemas.microsoft.com/office/drawing/2014/main" id="{4644BD9E-04ED-447E-9D4D-45065CEC742A}"/>
            </a:ext>
          </a:extLst>
        </xdr:cNvPr>
        <xdr:cNvSpPr txBox="1"/>
      </xdr:nvSpPr>
      <xdr:spPr>
        <a:xfrm>
          <a:off x="13500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564" name="n_4aveValue【学校施設】&#10;有形固定資産減価償却率">
          <a:extLst>
            <a:ext uri="{FF2B5EF4-FFF2-40B4-BE49-F238E27FC236}">
              <a16:creationId xmlns:a16="http://schemas.microsoft.com/office/drawing/2014/main" id="{1F4D1801-F810-486C-AFDC-DDF1C0D14D1E}"/>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31132</xdr:rowOff>
    </xdr:from>
    <xdr:ext cx="405111" cy="259045"/>
    <xdr:sp macro="" textlink="">
      <xdr:nvSpPr>
        <xdr:cNvPr id="565" name="n_1mainValue【学校施設】&#10;有形固定資産減価償却率">
          <a:extLst>
            <a:ext uri="{FF2B5EF4-FFF2-40B4-BE49-F238E27FC236}">
              <a16:creationId xmlns:a16="http://schemas.microsoft.com/office/drawing/2014/main" id="{8B826893-C546-4FCD-9F82-BF9B9D217347}"/>
            </a:ext>
          </a:extLst>
        </xdr:cNvPr>
        <xdr:cNvSpPr txBox="1"/>
      </xdr:nvSpPr>
      <xdr:spPr>
        <a:xfrm>
          <a:off x="152660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55897</xdr:rowOff>
    </xdr:from>
    <xdr:ext cx="405111" cy="259045"/>
    <xdr:sp macro="" textlink="">
      <xdr:nvSpPr>
        <xdr:cNvPr id="566" name="n_2mainValue【学校施設】&#10;有形固定資産減価償却率">
          <a:extLst>
            <a:ext uri="{FF2B5EF4-FFF2-40B4-BE49-F238E27FC236}">
              <a16:creationId xmlns:a16="http://schemas.microsoft.com/office/drawing/2014/main" id="{62C63851-71F2-48B3-AEAD-52CDB49C9880}"/>
            </a:ext>
          </a:extLst>
        </xdr:cNvPr>
        <xdr:cNvSpPr txBox="1"/>
      </xdr:nvSpPr>
      <xdr:spPr>
        <a:xfrm>
          <a:off x="14389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8272</xdr:rowOff>
    </xdr:from>
    <xdr:ext cx="405111" cy="259045"/>
    <xdr:sp macro="" textlink="">
      <xdr:nvSpPr>
        <xdr:cNvPr id="567" name="n_3mainValue【学校施設】&#10;有形固定資産減価償却率">
          <a:extLst>
            <a:ext uri="{FF2B5EF4-FFF2-40B4-BE49-F238E27FC236}">
              <a16:creationId xmlns:a16="http://schemas.microsoft.com/office/drawing/2014/main" id="{CA467B69-714C-4411-9C48-4657C2D86729}"/>
            </a:ext>
          </a:extLst>
        </xdr:cNvPr>
        <xdr:cNvSpPr txBox="1"/>
      </xdr:nvSpPr>
      <xdr:spPr>
        <a:xfrm>
          <a:off x="13500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568" name="n_4mainValue【学校施設】&#10;有形固定資産減価償却率">
          <a:extLst>
            <a:ext uri="{FF2B5EF4-FFF2-40B4-BE49-F238E27FC236}">
              <a16:creationId xmlns:a16="http://schemas.microsoft.com/office/drawing/2014/main" id="{0489B74C-413F-49C0-946E-2453D264ACEB}"/>
            </a:ext>
          </a:extLst>
        </xdr:cNvPr>
        <xdr:cNvSpPr txBox="1"/>
      </xdr:nvSpPr>
      <xdr:spPr>
        <a:xfrm>
          <a:off x="12611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F98ACE41-9CD4-4BD6-A1EC-8F3B9DA6C60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FE48557F-25DA-4AB2-89DF-AE0F619630E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68EFE371-6109-4650-B912-6CB867F183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B60A433-2AE6-4FF2-87C4-B8CB539AA7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BD95FF2F-7DD4-4EFD-9624-4CAFE4728C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548DD9C8-D6CC-4977-8CF9-4064D7EC054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F319EAA0-3ED7-468F-B0DC-D51DF9CB8D4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FECAFAB5-FF4E-40C7-B185-056106D7B84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DA6B5B71-A7BB-40B5-908E-B998AED6154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1A44AB95-3BB2-4BC9-9A3B-3FA129CCC3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9" name="テキスト ボックス 578">
          <a:extLst>
            <a:ext uri="{FF2B5EF4-FFF2-40B4-BE49-F238E27FC236}">
              <a16:creationId xmlns:a16="http://schemas.microsoft.com/office/drawing/2014/main" id="{785E8F26-128F-4DDF-89C4-F4FA3CE7E59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D1DC88A3-0F79-439B-986B-659E54852BE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8777BFD5-3F6A-429C-A3FC-7F1615150AC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7857DA05-6DB8-4AA1-8272-FFF9874B656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A701C61B-308C-4912-A84C-0469E777CA7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5D3B4BC7-A568-4E9C-877B-A41973D4A1A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FE4FE579-0AC2-46AA-8B4C-3F42E5121C2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23476DD8-D127-4ECD-BC8B-EC90DAFF294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84C092D0-4070-44C1-AB3A-1A20AFD055B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F804A28F-1ECF-4508-8E81-755AFC78701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EBE15FBF-AE88-44C6-9EE4-DEAE8CF81D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BEB751C4-DDCB-4529-AF70-AD7981487C5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123901</xdr:rowOff>
    </xdr:to>
    <xdr:cxnSp macro="">
      <xdr:nvCxnSpPr>
        <xdr:cNvPr id="591" name="直線コネクタ 590">
          <a:extLst>
            <a:ext uri="{FF2B5EF4-FFF2-40B4-BE49-F238E27FC236}">
              <a16:creationId xmlns:a16="http://schemas.microsoft.com/office/drawing/2014/main" id="{E09E65D1-6897-4B15-94D0-751E20E83044}"/>
            </a:ext>
          </a:extLst>
        </xdr:cNvPr>
        <xdr:cNvCxnSpPr/>
      </xdr:nvCxnSpPr>
      <xdr:spPr>
        <a:xfrm flipV="1">
          <a:off x="22160864" y="9537192"/>
          <a:ext cx="0" cy="1388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127728</xdr:rowOff>
    </xdr:from>
    <xdr:ext cx="469744" cy="259045"/>
    <xdr:sp macro="" textlink="">
      <xdr:nvSpPr>
        <xdr:cNvPr id="592" name="【学校施設】&#10;一人当たり面積最小値テキスト">
          <a:extLst>
            <a:ext uri="{FF2B5EF4-FFF2-40B4-BE49-F238E27FC236}">
              <a16:creationId xmlns:a16="http://schemas.microsoft.com/office/drawing/2014/main" id="{C5426AEE-BA62-4874-8C2F-7D0493E7D05D}"/>
            </a:ext>
          </a:extLst>
        </xdr:cNvPr>
        <xdr:cNvSpPr txBox="1"/>
      </xdr:nvSpPr>
      <xdr:spPr>
        <a:xfrm>
          <a:off x="22199600" y="1092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123901</xdr:rowOff>
    </xdr:from>
    <xdr:to>
      <xdr:col>116</xdr:col>
      <xdr:colOff>152400</xdr:colOff>
      <xdr:row>63</xdr:row>
      <xdr:rowOff>123901</xdr:rowOff>
    </xdr:to>
    <xdr:cxnSp macro="">
      <xdr:nvCxnSpPr>
        <xdr:cNvPr id="593" name="直線コネクタ 592">
          <a:extLst>
            <a:ext uri="{FF2B5EF4-FFF2-40B4-BE49-F238E27FC236}">
              <a16:creationId xmlns:a16="http://schemas.microsoft.com/office/drawing/2014/main" id="{B81266B1-1CD1-495D-BCFC-9F2FBA7B0C2C}"/>
            </a:ext>
          </a:extLst>
        </xdr:cNvPr>
        <xdr:cNvCxnSpPr/>
      </xdr:nvCxnSpPr>
      <xdr:spPr>
        <a:xfrm>
          <a:off x="22072600" y="10925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4" name="【学校施設】&#10;一人当たり面積最大値テキスト">
          <a:extLst>
            <a:ext uri="{FF2B5EF4-FFF2-40B4-BE49-F238E27FC236}">
              <a16:creationId xmlns:a16="http://schemas.microsoft.com/office/drawing/2014/main" id="{F4F86B7C-A5CA-4FF2-9567-1E9F02CA5AA5}"/>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5" name="直線コネクタ 594">
          <a:extLst>
            <a:ext uri="{FF2B5EF4-FFF2-40B4-BE49-F238E27FC236}">
              <a16:creationId xmlns:a16="http://schemas.microsoft.com/office/drawing/2014/main" id="{8C924FBB-39F1-4EE2-8AB5-27BAA5C2B7A5}"/>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146728</xdr:rowOff>
    </xdr:from>
    <xdr:ext cx="469744" cy="259045"/>
    <xdr:sp macro="" textlink="">
      <xdr:nvSpPr>
        <xdr:cNvPr id="596" name="【学校施設】&#10;一人当たり面積平均値テキスト">
          <a:extLst>
            <a:ext uri="{FF2B5EF4-FFF2-40B4-BE49-F238E27FC236}">
              <a16:creationId xmlns:a16="http://schemas.microsoft.com/office/drawing/2014/main" id="{71BD3F35-925F-4971-A361-1B1827186F82}"/>
            </a:ext>
          </a:extLst>
        </xdr:cNvPr>
        <xdr:cNvSpPr txBox="1"/>
      </xdr:nvSpPr>
      <xdr:spPr>
        <a:xfrm>
          <a:off x="22199600" y="10262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123851</xdr:rowOff>
    </xdr:from>
    <xdr:to>
      <xdr:col>116</xdr:col>
      <xdr:colOff>114300</xdr:colOff>
      <xdr:row>61</xdr:row>
      <xdr:rowOff>54001</xdr:rowOff>
    </xdr:to>
    <xdr:sp macro="" textlink="">
      <xdr:nvSpPr>
        <xdr:cNvPr id="597" name="フローチャート: 判断 596">
          <a:extLst>
            <a:ext uri="{FF2B5EF4-FFF2-40B4-BE49-F238E27FC236}">
              <a16:creationId xmlns:a16="http://schemas.microsoft.com/office/drawing/2014/main" id="{16165006-EDAB-41AB-8654-2DED8D75F6CD}"/>
            </a:ext>
          </a:extLst>
        </xdr:cNvPr>
        <xdr:cNvSpPr/>
      </xdr:nvSpPr>
      <xdr:spPr>
        <a:xfrm>
          <a:off x="22110700" y="1041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123851</xdr:rowOff>
    </xdr:from>
    <xdr:to>
      <xdr:col>112</xdr:col>
      <xdr:colOff>38100</xdr:colOff>
      <xdr:row>61</xdr:row>
      <xdr:rowOff>54001</xdr:rowOff>
    </xdr:to>
    <xdr:sp macro="" textlink="">
      <xdr:nvSpPr>
        <xdr:cNvPr id="598" name="フローチャート: 判断 597">
          <a:extLst>
            <a:ext uri="{FF2B5EF4-FFF2-40B4-BE49-F238E27FC236}">
              <a16:creationId xmlns:a16="http://schemas.microsoft.com/office/drawing/2014/main" id="{681C776C-CD51-47DA-AC93-0925A12DBCFD}"/>
            </a:ext>
          </a:extLst>
        </xdr:cNvPr>
        <xdr:cNvSpPr/>
      </xdr:nvSpPr>
      <xdr:spPr>
        <a:xfrm>
          <a:off x="21272500" y="1041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114706</xdr:rowOff>
    </xdr:from>
    <xdr:to>
      <xdr:col>107</xdr:col>
      <xdr:colOff>101600</xdr:colOff>
      <xdr:row>61</xdr:row>
      <xdr:rowOff>44856</xdr:rowOff>
    </xdr:to>
    <xdr:sp macro="" textlink="">
      <xdr:nvSpPr>
        <xdr:cNvPr id="599" name="フローチャート: 判断 598">
          <a:extLst>
            <a:ext uri="{FF2B5EF4-FFF2-40B4-BE49-F238E27FC236}">
              <a16:creationId xmlns:a16="http://schemas.microsoft.com/office/drawing/2014/main" id="{D85CB902-EEF1-4164-8C9F-644437FA0406}"/>
            </a:ext>
          </a:extLst>
        </xdr:cNvPr>
        <xdr:cNvSpPr/>
      </xdr:nvSpPr>
      <xdr:spPr>
        <a:xfrm>
          <a:off x="20383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46584</xdr:rowOff>
    </xdr:from>
    <xdr:to>
      <xdr:col>102</xdr:col>
      <xdr:colOff>165100</xdr:colOff>
      <xdr:row>60</xdr:row>
      <xdr:rowOff>148184</xdr:rowOff>
    </xdr:to>
    <xdr:sp macro="" textlink="">
      <xdr:nvSpPr>
        <xdr:cNvPr id="600" name="フローチャート: 判断 599">
          <a:extLst>
            <a:ext uri="{FF2B5EF4-FFF2-40B4-BE49-F238E27FC236}">
              <a16:creationId xmlns:a16="http://schemas.microsoft.com/office/drawing/2014/main" id="{E663D349-4D0B-43B1-B151-BE608E4B9BA1}"/>
            </a:ext>
          </a:extLst>
        </xdr:cNvPr>
        <xdr:cNvSpPr/>
      </xdr:nvSpPr>
      <xdr:spPr>
        <a:xfrm>
          <a:off x="19494500" y="1033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84074</xdr:rowOff>
    </xdr:from>
    <xdr:to>
      <xdr:col>98</xdr:col>
      <xdr:colOff>38100</xdr:colOff>
      <xdr:row>61</xdr:row>
      <xdr:rowOff>14224</xdr:rowOff>
    </xdr:to>
    <xdr:sp macro="" textlink="">
      <xdr:nvSpPr>
        <xdr:cNvPr id="601" name="フローチャート: 判断 600">
          <a:extLst>
            <a:ext uri="{FF2B5EF4-FFF2-40B4-BE49-F238E27FC236}">
              <a16:creationId xmlns:a16="http://schemas.microsoft.com/office/drawing/2014/main" id="{D78997F1-1AAC-4A4D-93C4-C5B692EDC1FA}"/>
            </a:ext>
          </a:extLst>
        </xdr:cNvPr>
        <xdr:cNvSpPr/>
      </xdr:nvSpPr>
      <xdr:spPr>
        <a:xfrm>
          <a:off x="18605500" y="1037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1BD300B-D570-4B30-887A-CC11E267F2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1016519-FD91-41E5-B2B9-F6B50FCB0C5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440F17B-308E-426A-AE62-C5E395FE41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1CD6736-BF49-4E72-84A1-DE58FA47A7C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E40AFA5-7670-4FDF-94F9-809F1AA0F38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75387</xdr:rowOff>
    </xdr:from>
    <xdr:to>
      <xdr:col>116</xdr:col>
      <xdr:colOff>114300</xdr:colOff>
      <xdr:row>63</xdr:row>
      <xdr:rowOff>5537</xdr:rowOff>
    </xdr:to>
    <xdr:sp macro="" textlink="">
      <xdr:nvSpPr>
        <xdr:cNvPr id="607" name="楕円 606">
          <a:extLst>
            <a:ext uri="{FF2B5EF4-FFF2-40B4-BE49-F238E27FC236}">
              <a16:creationId xmlns:a16="http://schemas.microsoft.com/office/drawing/2014/main" id="{DB05ED9E-EE75-4CAE-B1D8-145487B70B40}"/>
            </a:ext>
          </a:extLst>
        </xdr:cNvPr>
        <xdr:cNvSpPr/>
      </xdr:nvSpPr>
      <xdr:spPr>
        <a:xfrm>
          <a:off x="22110700" y="1070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53814</xdr:rowOff>
    </xdr:from>
    <xdr:ext cx="469744" cy="259045"/>
    <xdr:sp macro="" textlink="">
      <xdr:nvSpPr>
        <xdr:cNvPr id="608" name="【学校施設】&#10;一人当たり面積該当値テキスト">
          <a:extLst>
            <a:ext uri="{FF2B5EF4-FFF2-40B4-BE49-F238E27FC236}">
              <a16:creationId xmlns:a16="http://schemas.microsoft.com/office/drawing/2014/main" id="{6BBE9E07-C840-4046-954B-0C5F770834B1}"/>
            </a:ext>
          </a:extLst>
        </xdr:cNvPr>
        <xdr:cNvSpPr txBox="1"/>
      </xdr:nvSpPr>
      <xdr:spPr>
        <a:xfrm>
          <a:off x="22199600"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85446</xdr:rowOff>
    </xdr:from>
    <xdr:to>
      <xdr:col>112</xdr:col>
      <xdr:colOff>38100</xdr:colOff>
      <xdr:row>63</xdr:row>
      <xdr:rowOff>15596</xdr:rowOff>
    </xdr:to>
    <xdr:sp macro="" textlink="">
      <xdr:nvSpPr>
        <xdr:cNvPr id="609" name="楕円 608">
          <a:extLst>
            <a:ext uri="{FF2B5EF4-FFF2-40B4-BE49-F238E27FC236}">
              <a16:creationId xmlns:a16="http://schemas.microsoft.com/office/drawing/2014/main" id="{D2F46755-8229-4CA6-9120-E233E2AECF68}"/>
            </a:ext>
          </a:extLst>
        </xdr:cNvPr>
        <xdr:cNvSpPr/>
      </xdr:nvSpPr>
      <xdr:spPr>
        <a:xfrm>
          <a:off x="21272500" y="1071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126187</xdr:rowOff>
    </xdr:from>
    <xdr:to>
      <xdr:col>116</xdr:col>
      <xdr:colOff>63500</xdr:colOff>
      <xdr:row>62</xdr:row>
      <xdr:rowOff>136246</xdr:rowOff>
    </xdr:to>
    <xdr:cxnSp macro="">
      <xdr:nvCxnSpPr>
        <xdr:cNvPr id="610" name="直線コネクタ 609">
          <a:extLst>
            <a:ext uri="{FF2B5EF4-FFF2-40B4-BE49-F238E27FC236}">
              <a16:creationId xmlns:a16="http://schemas.microsoft.com/office/drawing/2014/main" id="{1108F3E2-545D-4CD4-9F0B-445A49648DA1}"/>
            </a:ext>
          </a:extLst>
        </xdr:cNvPr>
        <xdr:cNvCxnSpPr/>
      </xdr:nvCxnSpPr>
      <xdr:spPr>
        <a:xfrm flipV="1">
          <a:off x="21323300" y="10756087"/>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82245</xdr:rowOff>
    </xdr:from>
    <xdr:to>
      <xdr:col>107</xdr:col>
      <xdr:colOff>101600</xdr:colOff>
      <xdr:row>62</xdr:row>
      <xdr:rowOff>12395</xdr:rowOff>
    </xdr:to>
    <xdr:sp macro="" textlink="">
      <xdr:nvSpPr>
        <xdr:cNvPr id="611" name="楕円 610">
          <a:extLst>
            <a:ext uri="{FF2B5EF4-FFF2-40B4-BE49-F238E27FC236}">
              <a16:creationId xmlns:a16="http://schemas.microsoft.com/office/drawing/2014/main" id="{6C661165-701B-40A9-AFD9-FEE785138763}"/>
            </a:ext>
          </a:extLst>
        </xdr:cNvPr>
        <xdr:cNvSpPr/>
      </xdr:nvSpPr>
      <xdr:spPr>
        <a:xfrm>
          <a:off x="20383500" y="105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133045</xdr:rowOff>
    </xdr:from>
    <xdr:to>
      <xdr:col>111</xdr:col>
      <xdr:colOff>177800</xdr:colOff>
      <xdr:row>62</xdr:row>
      <xdr:rowOff>136246</xdr:rowOff>
    </xdr:to>
    <xdr:cxnSp macro="">
      <xdr:nvCxnSpPr>
        <xdr:cNvPr id="612" name="直線コネクタ 611">
          <a:extLst>
            <a:ext uri="{FF2B5EF4-FFF2-40B4-BE49-F238E27FC236}">
              <a16:creationId xmlns:a16="http://schemas.microsoft.com/office/drawing/2014/main" id="{57B19B63-96CB-4F70-A828-DCA521FC8153}"/>
            </a:ext>
          </a:extLst>
        </xdr:cNvPr>
        <xdr:cNvCxnSpPr/>
      </xdr:nvCxnSpPr>
      <xdr:spPr>
        <a:xfrm>
          <a:off x="20434300" y="10591495"/>
          <a:ext cx="889000" cy="1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91846</xdr:rowOff>
    </xdr:from>
    <xdr:to>
      <xdr:col>102</xdr:col>
      <xdr:colOff>165100</xdr:colOff>
      <xdr:row>62</xdr:row>
      <xdr:rowOff>21996</xdr:rowOff>
    </xdr:to>
    <xdr:sp macro="" textlink="">
      <xdr:nvSpPr>
        <xdr:cNvPr id="613" name="楕円 612">
          <a:extLst>
            <a:ext uri="{FF2B5EF4-FFF2-40B4-BE49-F238E27FC236}">
              <a16:creationId xmlns:a16="http://schemas.microsoft.com/office/drawing/2014/main" id="{8D4DF1EE-F59F-4061-B394-39CE56EDFE69}"/>
            </a:ext>
          </a:extLst>
        </xdr:cNvPr>
        <xdr:cNvSpPr/>
      </xdr:nvSpPr>
      <xdr:spPr>
        <a:xfrm>
          <a:off x="19494500" y="1055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133045</xdr:rowOff>
    </xdr:from>
    <xdr:to>
      <xdr:col>107</xdr:col>
      <xdr:colOff>50800</xdr:colOff>
      <xdr:row>61</xdr:row>
      <xdr:rowOff>142646</xdr:rowOff>
    </xdr:to>
    <xdr:cxnSp macro="">
      <xdr:nvCxnSpPr>
        <xdr:cNvPr id="614" name="直線コネクタ 613">
          <a:extLst>
            <a:ext uri="{FF2B5EF4-FFF2-40B4-BE49-F238E27FC236}">
              <a16:creationId xmlns:a16="http://schemas.microsoft.com/office/drawing/2014/main" id="{CD6131B2-D093-4112-8216-7A9BFB231B6F}"/>
            </a:ext>
          </a:extLst>
        </xdr:cNvPr>
        <xdr:cNvCxnSpPr/>
      </xdr:nvCxnSpPr>
      <xdr:spPr>
        <a:xfrm flipV="1">
          <a:off x="19545300" y="1059149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142596</xdr:rowOff>
    </xdr:from>
    <xdr:to>
      <xdr:col>98</xdr:col>
      <xdr:colOff>38100</xdr:colOff>
      <xdr:row>61</xdr:row>
      <xdr:rowOff>72746</xdr:rowOff>
    </xdr:to>
    <xdr:sp macro="" textlink="">
      <xdr:nvSpPr>
        <xdr:cNvPr id="615" name="楕円 614">
          <a:extLst>
            <a:ext uri="{FF2B5EF4-FFF2-40B4-BE49-F238E27FC236}">
              <a16:creationId xmlns:a16="http://schemas.microsoft.com/office/drawing/2014/main" id="{526C7B63-B9A9-4BB4-909A-302607A5634F}"/>
            </a:ext>
          </a:extLst>
        </xdr:cNvPr>
        <xdr:cNvSpPr/>
      </xdr:nvSpPr>
      <xdr:spPr>
        <a:xfrm>
          <a:off x="18605500" y="104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21946</xdr:rowOff>
    </xdr:from>
    <xdr:to>
      <xdr:col>102</xdr:col>
      <xdr:colOff>114300</xdr:colOff>
      <xdr:row>61</xdr:row>
      <xdr:rowOff>142646</xdr:rowOff>
    </xdr:to>
    <xdr:cxnSp macro="">
      <xdr:nvCxnSpPr>
        <xdr:cNvPr id="616" name="直線コネクタ 615">
          <a:extLst>
            <a:ext uri="{FF2B5EF4-FFF2-40B4-BE49-F238E27FC236}">
              <a16:creationId xmlns:a16="http://schemas.microsoft.com/office/drawing/2014/main" id="{42C3F867-75D6-43E9-BF4E-A11071ECC93E}"/>
            </a:ext>
          </a:extLst>
        </xdr:cNvPr>
        <xdr:cNvCxnSpPr/>
      </xdr:nvCxnSpPr>
      <xdr:spPr>
        <a:xfrm>
          <a:off x="18656300" y="10480396"/>
          <a:ext cx="889000" cy="12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70528</xdr:rowOff>
    </xdr:from>
    <xdr:ext cx="469744" cy="259045"/>
    <xdr:sp macro="" textlink="">
      <xdr:nvSpPr>
        <xdr:cNvPr id="617" name="n_1aveValue【学校施設】&#10;一人当たり面積">
          <a:extLst>
            <a:ext uri="{FF2B5EF4-FFF2-40B4-BE49-F238E27FC236}">
              <a16:creationId xmlns:a16="http://schemas.microsoft.com/office/drawing/2014/main" id="{ED9F0B9E-CB9E-4DB7-BB8E-116365270875}"/>
            </a:ext>
          </a:extLst>
        </xdr:cNvPr>
        <xdr:cNvSpPr txBox="1"/>
      </xdr:nvSpPr>
      <xdr:spPr>
        <a:xfrm>
          <a:off x="21075727" y="1018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61383</xdr:rowOff>
    </xdr:from>
    <xdr:ext cx="469744" cy="259045"/>
    <xdr:sp macro="" textlink="">
      <xdr:nvSpPr>
        <xdr:cNvPr id="618" name="n_2aveValue【学校施設】&#10;一人当たり面積">
          <a:extLst>
            <a:ext uri="{FF2B5EF4-FFF2-40B4-BE49-F238E27FC236}">
              <a16:creationId xmlns:a16="http://schemas.microsoft.com/office/drawing/2014/main" id="{20CC65B6-2603-48A5-93C1-DA73801D9A37}"/>
            </a:ext>
          </a:extLst>
        </xdr:cNvPr>
        <xdr:cNvSpPr txBox="1"/>
      </xdr:nvSpPr>
      <xdr:spPr>
        <a:xfrm>
          <a:off x="20199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164711</xdr:rowOff>
    </xdr:from>
    <xdr:ext cx="469744" cy="259045"/>
    <xdr:sp macro="" textlink="">
      <xdr:nvSpPr>
        <xdr:cNvPr id="619" name="n_3aveValue【学校施設】&#10;一人当たり面積">
          <a:extLst>
            <a:ext uri="{FF2B5EF4-FFF2-40B4-BE49-F238E27FC236}">
              <a16:creationId xmlns:a16="http://schemas.microsoft.com/office/drawing/2014/main" id="{9AA080D9-5790-4F07-9B13-94BF049CE36B}"/>
            </a:ext>
          </a:extLst>
        </xdr:cNvPr>
        <xdr:cNvSpPr txBox="1"/>
      </xdr:nvSpPr>
      <xdr:spPr>
        <a:xfrm>
          <a:off x="19310427" y="1010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30751</xdr:rowOff>
    </xdr:from>
    <xdr:ext cx="469744" cy="259045"/>
    <xdr:sp macro="" textlink="">
      <xdr:nvSpPr>
        <xdr:cNvPr id="620" name="n_4aveValue【学校施設】&#10;一人当たり面積">
          <a:extLst>
            <a:ext uri="{FF2B5EF4-FFF2-40B4-BE49-F238E27FC236}">
              <a16:creationId xmlns:a16="http://schemas.microsoft.com/office/drawing/2014/main" id="{F1C61EF6-D24B-4388-86D1-AA40D4CF41FD}"/>
            </a:ext>
          </a:extLst>
        </xdr:cNvPr>
        <xdr:cNvSpPr txBox="1"/>
      </xdr:nvSpPr>
      <xdr:spPr>
        <a:xfrm>
          <a:off x="18421427" y="1014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6723</xdr:rowOff>
    </xdr:from>
    <xdr:ext cx="469744" cy="259045"/>
    <xdr:sp macro="" textlink="">
      <xdr:nvSpPr>
        <xdr:cNvPr id="621" name="n_1mainValue【学校施設】&#10;一人当たり面積">
          <a:extLst>
            <a:ext uri="{FF2B5EF4-FFF2-40B4-BE49-F238E27FC236}">
              <a16:creationId xmlns:a16="http://schemas.microsoft.com/office/drawing/2014/main" id="{43767995-DC64-43A4-8BB5-65373C6849C6}"/>
            </a:ext>
          </a:extLst>
        </xdr:cNvPr>
        <xdr:cNvSpPr txBox="1"/>
      </xdr:nvSpPr>
      <xdr:spPr>
        <a:xfrm>
          <a:off x="21075727" y="108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3522</xdr:rowOff>
    </xdr:from>
    <xdr:ext cx="469744" cy="259045"/>
    <xdr:sp macro="" textlink="">
      <xdr:nvSpPr>
        <xdr:cNvPr id="622" name="n_2mainValue【学校施設】&#10;一人当たり面積">
          <a:extLst>
            <a:ext uri="{FF2B5EF4-FFF2-40B4-BE49-F238E27FC236}">
              <a16:creationId xmlns:a16="http://schemas.microsoft.com/office/drawing/2014/main" id="{242B0BF9-6979-4D3E-8187-19DFAE71482C}"/>
            </a:ext>
          </a:extLst>
        </xdr:cNvPr>
        <xdr:cNvSpPr txBox="1"/>
      </xdr:nvSpPr>
      <xdr:spPr>
        <a:xfrm>
          <a:off x="20199427" y="1063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13123</xdr:rowOff>
    </xdr:from>
    <xdr:ext cx="469744" cy="259045"/>
    <xdr:sp macro="" textlink="">
      <xdr:nvSpPr>
        <xdr:cNvPr id="623" name="n_3mainValue【学校施設】&#10;一人当たり面積">
          <a:extLst>
            <a:ext uri="{FF2B5EF4-FFF2-40B4-BE49-F238E27FC236}">
              <a16:creationId xmlns:a16="http://schemas.microsoft.com/office/drawing/2014/main" id="{5A0ECFDA-D727-429F-A069-7185782EBE48}"/>
            </a:ext>
          </a:extLst>
        </xdr:cNvPr>
        <xdr:cNvSpPr txBox="1"/>
      </xdr:nvSpPr>
      <xdr:spPr>
        <a:xfrm>
          <a:off x="19310427" y="1064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63873</xdr:rowOff>
    </xdr:from>
    <xdr:ext cx="469744" cy="259045"/>
    <xdr:sp macro="" textlink="">
      <xdr:nvSpPr>
        <xdr:cNvPr id="624" name="n_4mainValue【学校施設】&#10;一人当たり面積">
          <a:extLst>
            <a:ext uri="{FF2B5EF4-FFF2-40B4-BE49-F238E27FC236}">
              <a16:creationId xmlns:a16="http://schemas.microsoft.com/office/drawing/2014/main" id="{7B2A73C1-F28E-447C-9D03-ECD26064BA76}"/>
            </a:ext>
          </a:extLst>
        </xdr:cNvPr>
        <xdr:cNvSpPr txBox="1"/>
      </xdr:nvSpPr>
      <xdr:spPr>
        <a:xfrm>
          <a:off x="18421427" y="105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10C53EF7-9CD6-46A0-B142-6FEA562D2B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829B35A4-1C7A-4033-BDF7-9C9E46FE619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369A4E6C-93C1-442A-BDEA-91993F9DA2F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19844C4A-4A64-4967-BDBB-2609BA7B74A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BBDFA345-DB92-44FB-89CE-235696EE4D5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8DAA9C50-1822-46E6-882A-76361808730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6A866FF6-377D-4DC0-8D0C-2E5CAC714D8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6BEFB96F-73DD-4576-BF1E-7635284E779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8E30BDCF-889F-4E51-A75E-4257F8ADDAB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763CDB66-A5D4-498E-9C77-F82F0825662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0E51A7AD-4D5A-46BF-9AFC-996F2529F08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2413870B-8EAD-42B4-8D0E-7946D8AFF63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6EDACACA-D2E6-423C-9F3B-EF198A1854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A4B1B194-94D9-42FF-9FC0-0734A9E8DD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8236E963-70C3-4A4C-A5C9-E3B555D3D1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8CC25CA0-09CB-45C9-8012-69E06B4EF50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44B8BF0D-8ED7-4967-8802-EA034266BCD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15B2F0DC-4B83-42BB-ACF3-FDAF75FA50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DB373D93-770A-4F97-9D11-0E76004EDDA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E4A39198-371C-40FC-8205-2F1F9883F0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51CCB5D3-584F-47D9-84F3-C81030125DC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20743A37-0621-48D1-BE25-F8529E80298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AF79F859-36F1-41B4-B812-6753F63109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6F108130-0A86-4CA7-BB55-759349CE006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3D3CDB81-E998-43A5-92C3-77D64FD7CDE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6F4DF0C7-A46F-4245-BF87-2B6F98848B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29DF4B0-D92B-4717-8658-6CADCF916D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A53D5E65-817D-4BC2-95E7-D5B42C165C1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6CDAD6EF-77C0-4B67-B951-AD585CF05A3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ABED97A7-6FB5-4FB1-BB12-3801393B472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A0857F5E-4DF1-4326-BDBD-2E7EED7528F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A6D82C4D-285E-4FF4-82FC-2F4C6B0B8D9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E19EB83-7D70-4C32-9ADF-E0FA6EE80A2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61F95237-9DC4-4BAA-A00C-49D63927C51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15BDD9AE-465B-4BB3-BDE0-DD702DD8082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3B02DFAA-7E1F-4062-9F5B-BB3A1DB51D9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F9201A4-6EA3-4A44-9FFA-567E7F61D97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7DEBED19-DCE5-4EFA-9313-D789C16C874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F20AA9C5-3B6D-4544-B916-BEED3ED211B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3C1E308F-7EA5-42E2-AE10-437B97A944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2C60E114-A479-4204-85E8-443609063C7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159476</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3BB13B90-3D43-4499-B462-901C6A8FD02B}"/>
            </a:ext>
          </a:extLst>
        </xdr:cNvPr>
        <xdr:cNvCxnSpPr/>
      </xdr:nvCxnSpPr>
      <xdr:spPr>
        <a:xfrm flipV="1">
          <a:off x="16318864" y="17133026"/>
          <a:ext cx="0" cy="159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908E6D53-3B6A-46C8-9887-1AC4A7862AC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230F3222-2396-421D-8431-5A2883E7C95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106153</xdr:rowOff>
    </xdr:from>
    <xdr:ext cx="340478" cy="259045"/>
    <xdr:sp macro="" textlink="">
      <xdr:nvSpPr>
        <xdr:cNvPr id="669" name="【公民館】&#10;有形固定資産減価償却率最大値テキスト">
          <a:extLst>
            <a:ext uri="{FF2B5EF4-FFF2-40B4-BE49-F238E27FC236}">
              <a16:creationId xmlns:a16="http://schemas.microsoft.com/office/drawing/2014/main" id="{4BBD9FB1-7709-443B-B1C6-F00E9A6A8435}"/>
            </a:ext>
          </a:extLst>
        </xdr:cNvPr>
        <xdr:cNvSpPr txBox="1"/>
      </xdr:nvSpPr>
      <xdr:spPr>
        <a:xfrm>
          <a:off x="16357600" y="1690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159476</xdr:rowOff>
    </xdr:from>
    <xdr:to>
      <xdr:col>86</xdr:col>
      <xdr:colOff>25400</xdr:colOff>
      <xdr:row>99</xdr:row>
      <xdr:rowOff>159476</xdr:rowOff>
    </xdr:to>
    <xdr:cxnSp macro="">
      <xdr:nvCxnSpPr>
        <xdr:cNvPr id="670" name="直線コネクタ 669">
          <a:extLst>
            <a:ext uri="{FF2B5EF4-FFF2-40B4-BE49-F238E27FC236}">
              <a16:creationId xmlns:a16="http://schemas.microsoft.com/office/drawing/2014/main" id="{249EA45F-D402-4D74-A92A-E03883C4CFFF}"/>
            </a:ext>
          </a:extLst>
        </xdr:cNvPr>
        <xdr:cNvCxnSpPr/>
      </xdr:nvCxnSpPr>
      <xdr:spPr>
        <a:xfrm>
          <a:off x="16230600" y="1713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62972</xdr:rowOff>
    </xdr:from>
    <xdr:ext cx="405111" cy="259045"/>
    <xdr:sp macro="" textlink="">
      <xdr:nvSpPr>
        <xdr:cNvPr id="671" name="【公民館】&#10;有形固定資産減価償却率平均値テキスト">
          <a:extLst>
            <a:ext uri="{FF2B5EF4-FFF2-40B4-BE49-F238E27FC236}">
              <a16:creationId xmlns:a16="http://schemas.microsoft.com/office/drawing/2014/main" id="{496AEAB9-3C04-46E7-8AA6-1AD0F5AD9DC8}"/>
            </a:ext>
          </a:extLst>
        </xdr:cNvPr>
        <xdr:cNvSpPr txBox="1"/>
      </xdr:nvSpPr>
      <xdr:spPr>
        <a:xfrm>
          <a:off x="16357600" y="17893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40095</xdr:rowOff>
    </xdr:from>
    <xdr:to>
      <xdr:col>85</xdr:col>
      <xdr:colOff>177800</xdr:colOff>
      <xdr:row>105</xdr:row>
      <xdr:rowOff>141695</xdr:rowOff>
    </xdr:to>
    <xdr:sp macro="" textlink="">
      <xdr:nvSpPr>
        <xdr:cNvPr id="672" name="フローチャート: 判断 671">
          <a:extLst>
            <a:ext uri="{FF2B5EF4-FFF2-40B4-BE49-F238E27FC236}">
              <a16:creationId xmlns:a16="http://schemas.microsoft.com/office/drawing/2014/main" id="{594FED55-FDE3-4E66-A100-EEEF2A12FF79}"/>
            </a:ext>
          </a:extLst>
        </xdr:cNvPr>
        <xdr:cNvSpPr/>
      </xdr:nvSpPr>
      <xdr:spPr>
        <a:xfrm>
          <a:off x="162687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10705</xdr:rowOff>
    </xdr:from>
    <xdr:to>
      <xdr:col>81</xdr:col>
      <xdr:colOff>101600</xdr:colOff>
      <xdr:row>105</xdr:row>
      <xdr:rowOff>112305</xdr:rowOff>
    </xdr:to>
    <xdr:sp macro="" textlink="">
      <xdr:nvSpPr>
        <xdr:cNvPr id="673" name="フローチャート: 判断 672">
          <a:extLst>
            <a:ext uri="{FF2B5EF4-FFF2-40B4-BE49-F238E27FC236}">
              <a16:creationId xmlns:a16="http://schemas.microsoft.com/office/drawing/2014/main" id="{3EAA54BB-A8FD-44DA-811D-76932C6A60AD}"/>
            </a:ext>
          </a:extLst>
        </xdr:cNvPr>
        <xdr:cNvSpPr/>
      </xdr:nvSpPr>
      <xdr:spPr>
        <a:xfrm>
          <a:off x="15430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674" name="フローチャート: 判断 673">
          <a:extLst>
            <a:ext uri="{FF2B5EF4-FFF2-40B4-BE49-F238E27FC236}">
              <a16:creationId xmlns:a16="http://schemas.microsoft.com/office/drawing/2014/main" id="{98819426-44B4-4CF6-B140-7E4FB1B8CAB1}"/>
            </a:ext>
          </a:extLst>
        </xdr:cNvPr>
        <xdr:cNvSpPr/>
      </xdr:nvSpPr>
      <xdr:spPr>
        <a:xfrm>
          <a:off x="14541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126637</xdr:rowOff>
    </xdr:from>
    <xdr:to>
      <xdr:col>72</xdr:col>
      <xdr:colOff>38100</xdr:colOff>
      <xdr:row>106</xdr:row>
      <xdr:rowOff>56787</xdr:rowOff>
    </xdr:to>
    <xdr:sp macro="" textlink="">
      <xdr:nvSpPr>
        <xdr:cNvPr id="675" name="フローチャート: 判断 674">
          <a:extLst>
            <a:ext uri="{FF2B5EF4-FFF2-40B4-BE49-F238E27FC236}">
              <a16:creationId xmlns:a16="http://schemas.microsoft.com/office/drawing/2014/main" id="{D8829518-784D-4042-93A1-E1F91EF4D0B7}"/>
            </a:ext>
          </a:extLst>
        </xdr:cNvPr>
        <xdr:cNvSpPr/>
      </xdr:nvSpPr>
      <xdr:spPr>
        <a:xfrm>
          <a:off x="13652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907</xdr:rowOff>
    </xdr:from>
    <xdr:to>
      <xdr:col>67</xdr:col>
      <xdr:colOff>101600</xdr:colOff>
      <xdr:row>106</xdr:row>
      <xdr:rowOff>102507</xdr:rowOff>
    </xdr:to>
    <xdr:sp macro="" textlink="">
      <xdr:nvSpPr>
        <xdr:cNvPr id="676" name="フローチャート: 判断 675">
          <a:extLst>
            <a:ext uri="{FF2B5EF4-FFF2-40B4-BE49-F238E27FC236}">
              <a16:creationId xmlns:a16="http://schemas.microsoft.com/office/drawing/2014/main" id="{D4B5214B-EC39-44D5-9FE9-A26EEC7EDACE}"/>
            </a:ext>
          </a:extLst>
        </xdr:cNvPr>
        <xdr:cNvSpPr/>
      </xdr:nvSpPr>
      <xdr:spPr>
        <a:xfrm>
          <a:off x="12763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5D915C6B-7F3E-47E9-B035-7B773021E00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6C57D08-095B-4C07-9A7E-535A74A3E2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F93D836-AAA6-402D-B805-6ADF1878221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5004EFF-C152-4CD4-A452-F3E4F0667B1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93D03F3-18AD-473B-9A76-93A56855DB1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59689</xdr:rowOff>
    </xdr:from>
    <xdr:to>
      <xdr:col>85</xdr:col>
      <xdr:colOff>177800</xdr:colOff>
      <xdr:row>106</xdr:row>
      <xdr:rowOff>161289</xdr:rowOff>
    </xdr:to>
    <xdr:sp macro="" textlink="">
      <xdr:nvSpPr>
        <xdr:cNvPr id="682" name="楕円 681">
          <a:extLst>
            <a:ext uri="{FF2B5EF4-FFF2-40B4-BE49-F238E27FC236}">
              <a16:creationId xmlns:a16="http://schemas.microsoft.com/office/drawing/2014/main" id="{4A3A4982-2AF4-42D2-B58F-3180C98E0773}"/>
            </a:ext>
          </a:extLst>
        </xdr:cNvPr>
        <xdr:cNvSpPr/>
      </xdr:nvSpPr>
      <xdr:spPr>
        <a:xfrm>
          <a:off x="162687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38116</xdr:rowOff>
    </xdr:from>
    <xdr:ext cx="405111" cy="259045"/>
    <xdr:sp macro="" textlink="">
      <xdr:nvSpPr>
        <xdr:cNvPr id="683" name="【公民館】&#10;有形固定資産減価償却率該当値テキスト">
          <a:extLst>
            <a:ext uri="{FF2B5EF4-FFF2-40B4-BE49-F238E27FC236}">
              <a16:creationId xmlns:a16="http://schemas.microsoft.com/office/drawing/2014/main" id="{B77A9B1E-E443-446B-B2C6-9A40603E37FB}"/>
            </a:ext>
          </a:extLst>
        </xdr:cNvPr>
        <xdr:cNvSpPr txBox="1"/>
      </xdr:nvSpPr>
      <xdr:spPr>
        <a:xfrm>
          <a:off x="16357600"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38463</xdr:rowOff>
    </xdr:from>
    <xdr:to>
      <xdr:col>81</xdr:col>
      <xdr:colOff>101600</xdr:colOff>
      <xdr:row>106</xdr:row>
      <xdr:rowOff>140063</xdr:rowOff>
    </xdr:to>
    <xdr:sp macro="" textlink="">
      <xdr:nvSpPr>
        <xdr:cNvPr id="684" name="楕円 683">
          <a:extLst>
            <a:ext uri="{FF2B5EF4-FFF2-40B4-BE49-F238E27FC236}">
              <a16:creationId xmlns:a16="http://schemas.microsoft.com/office/drawing/2014/main" id="{A6045E5A-2B86-4ECE-B374-DA888CAE823A}"/>
            </a:ext>
          </a:extLst>
        </xdr:cNvPr>
        <xdr:cNvSpPr/>
      </xdr:nvSpPr>
      <xdr:spPr>
        <a:xfrm>
          <a:off x="15430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89263</xdr:rowOff>
    </xdr:from>
    <xdr:to>
      <xdr:col>85</xdr:col>
      <xdr:colOff>127000</xdr:colOff>
      <xdr:row>106</xdr:row>
      <xdr:rowOff>110489</xdr:rowOff>
    </xdr:to>
    <xdr:cxnSp macro="">
      <xdr:nvCxnSpPr>
        <xdr:cNvPr id="685" name="直線コネクタ 684">
          <a:extLst>
            <a:ext uri="{FF2B5EF4-FFF2-40B4-BE49-F238E27FC236}">
              <a16:creationId xmlns:a16="http://schemas.microsoft.com/office/drawing/2014/main" id="{99FC772A-4BFF-42FF-81BF-21B408B8C60D}"/>
            </a:ext>
          </a:extLst>
        </xdr:cNvPr>
        <xdr:cNvCxnSpPr/>
      </xdr:nvCxnSpPr>
      <xdr:spPr>
        <a:xfrm>
          <a:off x="15481300" y="18262963"/>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686" name="楕円 685">
          <a:extLst>
            <a:ext uri="{FF2B5EF4-FFF2-40B4-BE49-F238E27FC236}">
              <a16:creationId xmlns:a16="http://schemas.microsoft.com/office/drawing/2014/main" id="{D9777C3F-9098-4717-9089-40603BF8BF44}"/>
            </a:ext>
          </a:extLst>
        </xdr:cNvPr>
        <xdr:cNvSpPr/>
      </xdr:nvSpPr>
      <xdr:spPr>
        <a:xfrm>
          <a:off x="14541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106</xdr:row>
      <xdr:rowOff>89263</xdr:rowOff>
    </xdr:to>
    <xdr:cxnSp macro="">
      <xdr:nvCxnSpPr>
        <xdr:cNvPr id="687" name="直線コネクタ 686">
          <a:extLst>
            <a:ext uri="{FF2B5EF4-FFF2-40B4-BE49-F238E27FC236}">
              <a16:creationId xmlns:a16="http://schemas.microsoft.com/office/drawing/2014/main" id="{9107DD3F-0CA3-43CF-9896-409DFAEC08D9}"/>
            </a:ext>
          </a:extLst>
        </xdr:cNvPr>
        <xdr:cNvCxnSpPr/>
      </xdr:nvCxnSpPr>
      <xdr:spPr>
        <a:xfrm>
          <a:off x="14592300" y="1824173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90714</xdr:rowOff>
    </xdr:from>
    <xdr:to>
      <xdr:col>72</xdr:col>
      <xdr:colOff>38100</xdr:colOff>
      <xdr:row>106</xdr:row>
      <xdr:rowOff>20864</xdr:rowOff>
    </xdr:to>
    <xdr:sp macro="" textlink="">
      <xdr:nvSpPr>
        <xdr:cNvPr id="688" name="楕円 687">
          <a:extLst>
            <a:ext uri="{FF2B5EF4-FFF2-40B4-BE49-F238E27FC236}">
              <a16:creationId xmlns:a16="http://schemas.microsoft.com/office/drawing/2014/main" id="{421942FA-9B49-4F0A-949B-CB783A069945}"/>
            </a:ext>
          </a:extLst>
        </xdr:cNvPr>
        <xdr:cNvSpPr/>
      </xdr:nvSpPr>
      <xdr:spPr>
        <a:xfrm>
          <a:off x="13652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141514</xdr:rowOff>
    </xdr:from>
    <xdr:to>
      <xdr:col>76</xdr:col>
      <xdr:colOff>114300</xdr:colOff>
      <xdr:row>106</xdr:row>
      <xdr:rowOff>68036</xdr:rowOff>
    </xdr:to>
    <xdr:cxnSp macro="">
      <xdr:nvCxnSpPr>
        <xdr:cNvPr id="689" name="直線コネクタ 688">
          <a:extLst>
            <a:ext uri="{FF2B5EF4-FFF2-40B4-BE49-F238E27FC236}">
              <a16:creationId xmlns:a16="http://schemas.microsoft.com/office/drawing/2014/main" id="{03C67EAB-3EDA-4D1D-9FD7-1B4534F671A4}"/>
            </a:ext>
          </a:extLst>
        </xdr:cNvPr>
        <xdr:cNvCxnSpPr/>
      </xdr:nvCxnSpPr>
      <xdr:spPr>
        <a:xfrm>
          <a:off x="13703300" y="1814376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53158</xdr:rowOff>
    </xdr:from>
    <xdr:to>
      <xdr:col>67</xdr:col>
      <xdr:colOff>101600</xdr:colOff>
      <xdr:row>105</xdr:row>
      <xdr:rowOff>154758</xdr:rowOff>
    </xdr:to>
    <xdr:sp macro="" textlink="">
      <xdr:nvSpPr>
        <xdr:cNvPr id="690" name="楕円 689">
          <a:extLst>
            <a:ext uri="{FF2B5EF4-FFF2-40B4-BE49-F238E27FC236}">
              <a16:creationId xmlns:a16="http://schemas.microsoft.com/office/drawing/2014/main" id="{0DD85590-C43E-4B5B-8EAC-0689ADF01664}"/>
            </a:ext>
          </a:extLst>
        </xdr:cNvPr>
        <xdr:cNvSpPr/>
      </xdr:nvSpPr>
      <xdr:spPr>
        <a:xfrm>
          <a:off x="12763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103958</xdr:rowOff>
    </xdr:from>
    <xdr:to>
      <xdr:col>71</xdr:col>
      <xdr:colOff>177800</xdr:colOff>
      <xdr:row>105</xdr:row>
      <xdr:rowOff>141514</xdr:rowOff>
    </xdr:to>
    <xdr:cxnSp macro="">
      <xdr:nvCxnSpPr>
        <xdr:cNvPr id="691" name="直線コネクタ 690">
          <a:extLst>
            <a:ext uri="{FF2B5EF4-FFF2-40B4-BE49-F238E27FC236}">
              <a16:creationId xmlns:a16="http://schemas.microsoft.com/office/drawing/2014/main" id="{EFFCA650-DA32-4E4F-AF4D-30D32EE73693}"/>
            </a:ext>
          </a:extLst>
        </xdr:cNvPr>
        <xdr:cNvCxnSpPr/>
      </xdr:nvCxnSpPr>
      <xdr:spPr>
        <a:xfrm>
          <a:off x="12814300" y="181062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128832</xdr:rowOff>
    </xdr:from>
    <xdr:ext cx="405111" cy="259045"/>
    <xdr:sp macro="" textlink="">
      <xdr:nvSpPr>
        <xdr:cNvPr id="692" name="n_1aveValue【公民館】&#10;有形固定資産減価償却率">
          <a:extLst>
            <a:ext uri="{FF2B5EF4-FFF2-40B4-BE49-F238E27FC236}">
              <a16:creationId xmlns:a16="http://schemas.microsoft.com/office/drawing/2014/main" id="{AF921226-261C-4862-B781-25AFCE1A4E38}"/>
            </a:ext>
          </a:extLst>
        </xdr:cNvPr>
        <xdr:cNvSpPr txBox="1"/>
      </xdr:nvSpPr>
      <xdr:spPr>
        <a:xfrm>
          <a:off x="15266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61884</xdr:rowOff>
    </xdr:from>
    <xdr:ext cx="405111" cy="259045"/>
    <xdr:sp macro="" textlink="">
      <xdr:nvSpPr>
        <xdr:cNvPr id="693" name="n_2aveValue【公民館】&#10;有形固定資産減価償却率">
          <a:extLst>
            <a:ext uri="{FF2B5EF4-FFF2-40B4-BE49-F238E27FC236}">
              <a16:creationId xmlns:a16="http://schemas.microsoft.com/office/drawing/2014/main" id="{7DC3FD3C-9845-4B53-9175-D280C96F1A54}"/>
            </a:ext>
          </a:extLst>
        </xdr:cNvPr>
        <xdr:cNvSpPr txBox="1"/>
      </xdr:nvSpPr>
      <xdr:spPr>
        <a:xfrm>
          <a:off x="14389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47914</xdr:rowOff>
    </xdr:from>
    <xdr:ext cx="405111" cy="259045"/>
    <xdr:sp macro="" textlink="">
      <xdr:nvSpPr>
        <xdr:cNvPr id="694" name="n_3aveValue【公民館】&#10;有形固定資産減価償却率">
          <a:extLst>
            <a:ext uri="{FF2B5EF4-FFF2-40B4-BE49-F238E27FC236}">
              <a16:creationId xmlns:a16="http://schemas.microsoft.com/office/drawing/2014/main" id="{58D4EEA8-DED9-4ADA-8938-0D624BA847F3}"/>
            </a:ext>
          </a:extLst>
        </xdr:cNvPr>
        <xdr:cNvSpPr txBox="1"/>
      </xdr:nvSpPr>
      <xdr:spPr>
        <a:xfrm>
          <a:off x="135007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93634</xdr:rowOff>
    </xdr:from>
    <xdr:ext cx="405111" cy="259045"/>
    <xdr:sp macro="" textlink="">
      <xdr:nvSpPr>
        <xdr:cNvPr id="695" name="n_4aveValue【公民館】&#10;有形固定資産減価償却率">
          <a:extLst>
            <a:ext uri="{FF2B5EF4-FFF2-40B4-BE49-F238E27FC236}">
              <a16:creationId xmlns:a16="http://schemas.microsoft.com/office/drawing/2014/main" id="{47E4ECFA-BEE9-4DB2-9F22-25D8E6D98012}"/>
            </a:ext>
          </a:extLst>
        </xdr:cNvPr>
        <xdr:cNvSpPr txBox="1"/>
      </xdr:nvSpPr>
      <xdr:spPr>
        <a:xfrm>
          <a:off x="12611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131190</xdr:rowOff>
    </xdr:from>
    <xdr:ext cx="405111" cy="259045"/>
    <xdr:sp macro="" textlink="">
      <xdr:nvSpPr>
        <xdr:cNvPr id="696" name="n_1mainValue【公民館】&#10;有形固定資産減価償却率">
          <a:extLst>
            <a:ext uri="{FF2B5EF4-FFF2-40B4-BE49-F238E27FC236}">
              <a16:creationId xmlns:a16="http://schemas.microsoft.com/office/drawing/2014/main" id="{2DE69D5C-B33E-4080-BE30-A2ADF8B82F34}"/>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697" name="n_2mainValue【公民館】&#10;有形固定資産減価償却率">
          <a:extLst>
            <a:ext uri="{FF2B5EF4-FFF2-40B4-BE49-F238E27FC236}">
              <a16:creationId xmlns:a16="http://schemas.microsoft.com/office/drawing/2014/main" id="{8F129ED6-C7CD-454C-B32F-48680E34958A}"/>
            </a:ext>
          </a:extLst>
        </xdr:cNvPr>
        <xdr:cNvSpPr txBox="1"/>
      </xdr:nvSpPr>
      <xdr:spPr>
        <a:xfrm>
          <a:off x="14389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37391</xdr:rowOff>
    </xdr:from>
    <xdr:ext cx="405111" cy="259045"/>
    <xdr:sp macro="" textlink="">
      <xdr:nvSpPr>
        <xdr:cNvPr id="698" name="n_3mainValue【公民館】&#10;有形固定資産減価償却率">
          <a:extLst>
            <a:ext uri="{FF2B5EF4-FFF2-40B4-BE49-F238E27FC236}">
              <a16:creationId xmlns:a16="http://schemas.microsoft.com/office/drawing/2014/main" id="{7A8991B2-8676-49FF-96DD-F232FDBE6E07}"/>
            </a:ext>
          </a:extLst>
        </xdr:cNvPr>
        <xdr:cNvSpPr txBox="1"/>
      </xdr:nvSpPr>
      <xdr:spPr>
        <a:xfrm>
          <a:off x="13500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171285</xdr:rowOff>
    </xdr:from>
    <xdr:ext cx="405111" cy="259045"/>
    <xdr:sp macro="" textlink="">
      <xdr:nvSpPr>
        <xdr:cNvPr id="699" name="n_4mainValue【公民館】&#10;有形固定資産減価償却率">
          <a:extLst>
            <a:ext uri="{FF2B5EF4-FFF2-40B4-BE49-F238E27FC236}">
              <a16:creationId xmlns:a16="http://schemas.microsoft.com/office/drawing/2014/main" id="{78E4DFBE-4A79-4C57-8250-EDB3BDDAD1E2}"/>
            </a:ext>
          </a:extLst>
        </xdr:cNvPr>
        <xdr:cNvSpPr txBox="1"/>
      </xdr:nvSpPr>
      <xdr:spPr>
        <a:xfrm>
          <a:off x="126117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93B5AA3E-9035-4296-B2A6-86D1365226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8BCD8291-55CB-41DD-B7CB-5BA2FDA8A99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608D9925-BAAD-404A-938D-33F4DF77E18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EF9A1DFE-28C7-4C07-B496-B840F1E6068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EE4C85BC-CEE1-4FCF-82F8-1097B4D2F47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69E37901-927E-49EF-A628-C07A596E158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9F0B2C23-BC8C-4DA6-B666-10EDE22B6D1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E7AE2E71-7C58-4367-BE7A-3805D93DDF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BC336838-4BF8-41F1-85B3-1C504C84EC3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53278439-53EF-43EB-8950-5CDCDEA6C4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B6F5B46F-B2C6-43E2-8867-DF737E1B926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0569B40A-B4BC-41C8-A059-FF0A99B773D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E598C635-A939-4793-9633-56CD12EE630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343DE96F-20E9-4AED-B822-BD64BD85C34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9AFB3A54-EBF5-4B37-919F-4F2BC7AC34E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12A1A4FB-E5C7-4415-A1B3-479AEA367D8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8D08B9C4-8304-4756-81B1-2D2172659BC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9D0434DD-D40D-4F1A-93CA-FA5C6EDB19B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92A514DF-776C-4EED-894A-1038958B8EF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6778C1E6-94FA-4B3B-9C3E-772A3017CB6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79E11E35-6B56-4945-8F19-E0D5C7A5740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2E17FCC9-FF38-4F07-8CCE-0B4C93CF0F0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7E33AE5B-8DD6-4735-A8DD-2E7F25161B6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100330</xdr:rowOff>
    </xdr:from>
    <xdr:to>
      <xdr:col>116</xdr:col>
      <xdr:colOff>62864</xdr:colOff>
      <xdr:row>108</xdr:row>
      <xdr:rowOff>142239</xdr:rowOff>
    </xdr:to>
    <xdr:cxnSp macro="">
      <xdr:nvCxnSpPr>
        <xdr:cNvPr id="723" name="直線コネクタ 722">
          <a:extLst>
            <a:ext uri="{FF2B5EF4-FFF2-40B4-BE49-F238E27FC236}">
              <a16:creationId xmlns:a16="http://schemas.microsoft.com/office/drawing/2014/main" id="{7CD04EDC-22F5-48DC-B992-F4B85DD5E862}"/>
            </a:ext>
          </a:extLst>
        </xdr:cNvPr>
        <xdr:cNvCxnSpPr/>
      </xdr:nvCxnSpPr>
      <xdr:spPr>
        <a:xfrm flipV="1">
          <a:off x="22160864" y="17245330"/>
          <a:ext cx="0" cy="141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4" name="【公民館】&#10;一人当たり面積最小値テキスト">
          <a:extLst>
            <a:ext uri="{FF2B5EF4-FFF2-40B4-BE49-F238E27FC236}">
              <a16:creationId xmlns:a16="http://schemas.microsoft.com/office/drawing/2014/main" id="{83B2CFD4-005E-49FC-8AB4-D91F428FF817}"/>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5" name="直線コネクタ 724">
          <a:extLst>
            <a:ext uri="{FF2B5EF4-FFF2-40B4-BE49-F238E27FC236}">
              <a16:creationId xmlns:a16="http://schemas.microsoft.com/office/drawing/2014/main" id="{B9D8D9C3-6854-40BA-A01C-57675358292F}"/>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47007</xdr:rowOff>
    </xdr:from>
    <xdr:ext cx="469744" cy="259045"/>
    <xdr:sp macro="" textlink="">
      <xdr:nvSpPr>
        <xdr:cNvPr id="726" name="【公民館】&#10;一人当たり面積最大値テキスト">
          <a:extLst>
            <a:ext uri="{FF2B5EF4-FFF2-40B4-BE49-F238E27FC236}">
              <a16:creationId xmlns:a16="http://schemas.microsoft.com/office/drawing/2014/main" id="{C425D97F-E4ED-41F8-AFC4-EF447EFC927F}"/>
            </a:ext>
          </a:extLst>
        </xdr:cNvPr>
        <xdr:cNvSpPr txBox="1"/>
      </xdr:nvSpPr>
      <xdr:spPr>
        <a:xfrm>
          <a:off x="22199600" y="1702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100330</xdr:rowOff>
    </xdr:from>
    <xdr:to>
      <xdr:col>116</xdr:col>
      <xdr:colOff>152400</xdr:colOff>
      <xdr:row>100</xdr:row>
      <xdr:rowOff>100330</xdr:rowOff>
    </xdr:to>
    <xdr:cxnSp macro="">
      <xdr:nvCxnSpPr>
        <xdr:cNvPr id="727" name="直線コネクタ 726">
          <a:extLst>
            <a:ext uri="{FF2B5EF4-FFF2-40B4-BE49-F238E27FC236}">
              <a16:creationId xmlns:a16="http://schemas.microsoft.com/office/drawing/2014/main" id="{11777C1E-99D7-4B91-96B8-5FC0CF5259D4}"/>
            </a:ext>
          </a:extLst>
        </xdr:cNvPr>
        <xdr:cNvCxnSpPr/>
      </xdr:nvCxnSpPr>
      <xdr:spPr>
        <a:xfrm>
          <a:off x="22072600" y="17245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91457</xdr:rowOff>
    </xdr:from>
    <xdr:ext cx="469744" cy="259045"/>
    <xdr:sp macro="" textlink="">
      <xdr:nvSpPr>
        <xdr:cNvPr id="728" name="【公民館】&#10;一人当たり面積平均値テキスト">
          <a:extLst>
            <a:ext uri="{FF2B5EF4-FFF2-40B4-BE49-F238E27FC236}">
              <a16:creationId xmlns:a16="http://schemas.microsoft.com/office/drawing/2014/main" id="{40CF9798-2757-44A2-B9E4-6AD5B8683854}"/>
            </a:ext>
          </a:extLst>
        </xdr:cNvPr>
        <xdr:cNvSpPr txBox="1"/>
      </xdr:nvSpPr>
      <xdr:spPr>
        <a:xfrm>
          <a:off x="22199600" y="18265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113030</xdr:rowOff>
    </xdr:from>
    <xdr:to>
      <xdr:col>116</xdr:col>
      <xdr:colOff>114300</xdr:colOff>
      <xdr:row>107</xdr:row>
      <xdr:rowOff>43180</xdr:rowOff>
    </xdr:to>
    <xdr:sp macro="" textlink="">
      <xdr:nvSpPr>
        <xdr:cNvPr id="729" name="フローチャート: 判断 728">
          <a:extLst>
            <a:ext uri="{FF2B5EF4-FFF2-40B4-BE49-F238E27FC236}">
              <a16:creationId xmlns:a16="http://schemas.microsoft.com/office/drawing/2014/main" id="{0F8FCC93-D946-4645-916B-0559F6D69FBE}"/>
            </a:ext>
          </a:extLst>
        </xdr:cNvPr>
        <xdr:cNvSpPr/>
      </xdr:nvSpPr>
      <xdr:spPr>
        <a:xfrm>
          <a:off x="221107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123189</xdr:rowOff>
    </xdr:from>
    <xdr:to>
      <xdr:col>112</xdr:col>
      <xdr:colOff>38100</xdr:colOff>
      <xdr:row>107</xdr:row>
      <xdr:rowOff>53339</xdr:rowOff>
    </xdr:to>
    <xdr:sp macro="" textlink="">
      <xdr:nvSpPr>
        <xdr:cNvPr id="730" name="フローチャート: 判断 729">
          <a:extLst>
            <a:ext uri="{FF2B5EF4-FFF2-40B4-BE49-F238E27FC236}">
              <a16:creationId xmlns:a16="http://schemas.microsoft.com/office/drawing/2014/main" id="{251FC97E-96B8-48E8-9B3E-58F1FFAC0136}"/>
            </a:ext>
          </a:extLst>
        </xdr:cNvPr>
        <xdr:cNvSpPr/>
      </xdr:nvSpPr>
      <xdr:spPr>
        <a:xfrm>
          <a:off x="21272500" y="1829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90170</xdr:rowOff>
    </xdr:from>
    <xdr:to>
      <xdr:col>107</xdr:col>
      <xdr:colOff>101600</xdr:colOff>
      <xdr:row>107</xdr:row>
      <xdr:rowOff>20320</xdr:rowOff>
    </xdr:to>
    <xdr:sp macro="" textlink="">
      <xdr:nvSpPr>
        <xdr:cNvPr id="731" name="フローチャート: 判断 730">
          <a:extLst>
            <a:ext uri="{FF2B5EF4-FFF2-40B4-BE49-F238E27FC236}">
              <a16:creationId xmlns:a16="http://schemas.microsoft.com/office/drawing/2014/main" id="{1F60A971-90B5-4E30-9E4C-24E47AB53CD1}"/>
            </a:ext>
          </a:extLst>
        </xdr:cNvPr>
        <xdr:cNvSpPr/>
      </xdr:nvSpPr>
      <xdr:spPr>
        <a:xfrm>
          <a:off x="20383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732" name="フローチャート: 判断 731">
          <a:extLst>
            <a:ext uri="{FF2B5EF4-FFF2-40B4-BE49-F238E27FC236}">
              <a16:creationId xmlns:a16="http://schemas.microsoft.com/office/drawing/2014/main" id="{16FB79B5-DCB1-41A4-96AC-C63D2FB017E9}"/>
            </a:ext>
          </a:extLst>
        </xdr:cNvPr>
        <xdr:cNvSpPr/>
      </xdr:nvSpPr>
      <xdr:spPr>
        <a:xfrm>
          <a:off x="19494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733" name="フローチャート: 判断 732">
          <a:extLst>
            <a:ext uri="{FF2B5EF4-FFF2-40B4-BE49-F238E27FC236}">
              <a16:creationId xmlns:a16="http://schemas.microsoft.com/office/drawing/2014/main" id="{C55BE53D-CF1E-492F-B442-6589E8941EBC}"/>
            </a:ext>
          </a:extLst>
        </xdr:cNvPr>
        <xdr:cNvSpPr/>
      </xdr:nvSpPr>
      <xdr:spPr>
        <a:xfrm>
          <a:off x="18605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EFCE4AE-2FB2-49C6-85BE-62572DD42CA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23CE2BB-1774-45FE-8E54-A0CD0E1D411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7298842-06EB-4A24-9314-36DCA6C935E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15695C5-B4E3-4876-8BA2-ACC1A5F1098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DB724999-4E0D-4020-AEF5-BB9F463E254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41911</xdr:rowOff>
    </xdr:from>
    <xdr:to>
      <xdr:col>116</xdr:col>
      <xdr:colOff>114300</xdr:colOff>
      <xdr:row>105</xdr:row>
      <xdr:rowOff>143511</xdr:rowOff>
    </xdr:to>
    <xdr:sp macro="" textlink="">
      <xdr:nvSpPr>
        <xdr:cNvPr id="739" name="楕円 738">
          <a:extLst>
            <a:ext uri="{FF2B5EF4-FFF2-40B4-BE49-F238E27FC236}">
              <a16:creationId xmlns:a16="http://schemas.microsoft.com/office/drawing/2014/main" id="{2E71F7CA-71EC-4C65-A3F8-C75D10615496}"/>
            </a:ext>
          </a:extLst>
        </xdr:cNvPr>
        <xdr:cNvSpPr/>
      </xdr:nvSpPr>
      <xdr:spPr>
        <a:xfrm>
          <a:off x="22110700" y="1804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64788</xdr:rowOff>
    </xdr:from>
    <xdr:ext cx="469744" cy="259045"/>
    <xdr:sp macro="" textlink="">
      <xdr:nvSpPr>
        <xdr:cNvPr id="740" name="【公民館】&#10;一人当たり面積該当値テキスト">
          <a:extLst>
            <a:ext uri="{FF2B5EF4-FFF2-40B4-BE49-F238E27FC236}">
              <a16:creationId xmlns:a16="http://schemas.microsoft.com/office/drawing/2014/main" id="{A2B35555-4149-469C-8D7C-284BC68F0C4D}"/>
            </a:ext>
          </a:extLst>
        </xdr:cNvPr>
        <xdr:cNvSpPr txBox="1"/>
      </xdr:nvSpPr>
      <xdr:spPr>
        <a:xfrm>
          <a:off x="22199600"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50800</xdr:rowOff>
    </xdr:from>
    <xdr:to>
      <xdr:col>112</xdr:col>
      <xdr:colOff>38100</xdr:colOff>
      <xdr:row>105</xdr:row>
      <xdr:rowOff>152400</xdr:rowOff>
    </xdr:to>
    <xdr:sp macro="" textlink="">
      <xdr:nvSpPr>
        <xdr:cNvPr id="741" name="楕円 740">
          <a:extLst>
            <a:ext uri="{FF2B5EF4-FFF2-40B4-BE49-F238E27FC236}">
              <a16:creationId xmlns:a16="http://schemas.microsoft.com/office/drawing/2014/main" id="{CADD83A0-2EAC-4F0D-8752-D37D3465BDD7}"/>
            </a:ext>
          </a:extLst>
        </xdr:cNvPr>
        <xdr:cNvSpPr/>
      </xdr:nvSpPr>
      <xdr:spPr>
        <a:xfrm>
          <a:off x="21272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92711</xdr:rowOff>
    </xdr:from>
    <xdr:to>
      <xdr:col>116</xdr:col>
      <xdr:colOff>63500</xdr:colOff>
      <xdr:row>105</xdr:row>
      <xdr:rowOff>101600</xdr:rowOff>
    </xdr:to>
    <xdr:cxnSp macro="">
      <xdr:nvCxnSpPr>
        <xdr:cNvPr id="742" name="直線コネクタ 741">
          <a:extLst>
            <a:ext uri="{FF2B5EF4-FFF2-40B4-BE49-F238E27FC236}">
              <a16:creationId xmlns:a16="http://schemas.microsoft.com/office/drawing/2014/main" id="{0288262D-39A0-409D-B420-DB8AA44937DF}"/>
            </a:ext>
          </a:extLst>
        </xdr:cNvPr>
        <xdr:cNvCxnSpPr/>
      </xdr:nvCxnSpPr>
      <xdr:spPr>
        <a:xfrm flipV="1">
          <a:off x="21323300" y="18094961"/>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57150</xdr:rowOff>
    </xdr:from>
    <xdr:to>
      <xdr:col>107</xdr:col>
      <xdr:colOff>101600</xdr:colOff>
      <xdr:row>105</xdr:row>
      <xdr:rowOff>158750</xdr:rowOff>
    </xdr:to>
    <xdr:sp macro="" textlink="">
      <xdr:nvSpPr>
        <xdr:cNvPr id="743" name="楕円 742">
          <a:extLst>
            <a:ext uri="{FF2B5EF4-FFF2-40B4-BE49-F238E27FC236}">
              <a16:creationId xmlns:a16="http://schemas.microsoft.com/office/drawing/2014/main" id="{5D422212-C31A-42DD-9D11-D14AA8105C6E}"/>
            </a:ext>
          </a:extLst>
        </xdr:cNvPr>
        <xdr:cNvSpPr/>
      </xdr:nvSpPr>
      <xdr:spPr>
        <a:xfrm>
          <a:off x="203835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101600</xdr:rowOff>
    </xdr:from>
    <xdr:to>
      <xdr:col>111</xdr:col>
      <xdr:colOff>177800</xdr:colOff>
      <xdr:row>105</xdr:row>
      <xdr:rowOff>107950</xdr:rowOff>
    </xdr:to>
    <xdr:cxnSp macro="">
      <xdr:nvCxnSpPr>
        <xdr:cNvPr id="744" name="直線コネクタ 743">
          <a:extLst>
            <a:ext uri="{FF2B5EF4-FFF2-40B4-BE49-F238E27FC236}">
              <a16:creationId xmlns:a16="http://schemas.microsoft.com/office/drawing/2014/main" id="{2CE2A276-7463-460B-BD0F-E75E6BBA481F}"/>
            </a:ext>
          </a:extLst>
        </xdr:cNvPr>
        <xdr:cNvCxnSpPr/>
      </xdr:nvCxnSpPr>
      <xdr:spPr>
        <a:xfrm flipV="1">
          <a:off x="20434300" y="181038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63500</xdr:rowOff>
    </xdr:from>
    <xdr:to>
      <xdr:col>102</xdr:col>
      <xdr:colOff>165100</xdr:colOff>
      <xdr:row>105</xdr:row>
      <xdr:rowOff>165100</xdr:rowOff>
    </xdr:to>
    <xdr:sp macro="" textlink="">
      <xdr:nvSpPr>
        <xdr:cNvPr id="745" name="楕円 744">
          <a:extLst>
            <a:ext uri="{FF2B5EF4-FFF2-40B4-BE49-F238E27FC236}">
              <a16:creationId xmlns:a16="http://schemas.microsoft.com/office/drawing/2014/main" id="{7985C9F4-5C7D-4252-BD1C-983727B0B639}"/>
            </a:ext>
          </a:extLst>
        </xdr:cNvPr>
        <xdr:cNvSpPr/>
      </xdr:nvSpPr>
      <xdr:spPr>
        <a:xfrm>
          <a:off x="19494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107950</xdr:rowOff>
    </xdr:from>
    <xdr:to>
      <xdr:col>107</xdr:col>
      <xdr:colOff>50800</xdr:colOff>
      <xdr:row>105</xdr:row>
      <xdr:rowOff>114300</xdr:rowOff>
    </xdr:to>
    <xdr:cxnSp macro="">
      <xdr:nvCxnSpPr>
        <xdr:cNvPr id="746" name="直線コネクタ 745">
          <a:extLst>
            <a:ext uri="{FF2B5EF4-FFF2-40B4-BE49-F238E27FC236}">
              <a16:creationId xmlns:a16="http://schemas.microsoft.com/office/drawing/2014/main" id="{DB10B7C7-BD13-4FCE-9195-AE632244F9E1}"/>
            </a:ext>
          </a:extLst>
        </xdr:cNvPr>
        <xdr:cNvCxnSpPr/>
      </xdr:nvCxnSpPr>
      <xdr:spPr>
        <a:xfrm flipV="1">
          <a:off x="19545300" y="18110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118111</xdr:rowOff>
    </xdr:from>
    <xdr:to>
      <xdr:col>98</xdr:col>
      <xdr:colOff>38100</xdr:colOff>
      <xdr:row>105</xdr:row>
      <xdr:rowOff>48261</xdr:rowOff>
    </xdr:to>
    <xdr:sp macro="" textlink="">
      <xdr:nvSpPr>
        <xdr:cNvPr id="747" name="楕円 746">
          <a:extLst>
            <a:ext uri="{FF2B5EF4-FFF2-40B4-BE49-F238E27FC236}">
              <a16:creationId xmlns:a16="http://schemas.microsoft.com/office/drawing/2014/main" id="{4F92AEC4-9EFB-4AB9-9965-E70C16C265A8}"/>
            </a:ext>
          </a:extLst>
        </xdr:cNvPr>
        <xdr:cNvSpPr/>
      </xdr:nvSpPr>
      <xdr:spPr>
        <a:xfrm>
          <a:off x="186055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168911</xdr:rowOff>
    </xdr:from>
    <xdr:to>
      <xdr:col>102</xdr:col>
      <xdr:colOff>114300</xdr:colOff>
      <xdr:row>105</xdr:row>
      <xdr:rowOff>114300</xdr:rowOff>
    </xdr:to>
    <xdr:cxnSp macro="">
      <xdr:nvCxnSpPr>
        <xdr:cNvPr id="748" name="直線コネクタ 747">
          <a:extLst>
            <a:ext uri="{FF2B5EF4-FFF2-40B4-BE49-F238E27FC236}">
              <a16:creationId xmlns:a16="http://schemas.microsoft.com/office/drawing/2014/main" id="{DF083DD2-F9F1-4809-9064-29E2A9B1D5AF}"/>
            </a:ext>
          </a:extLst>
        </xdr:cNvPr>
        <xdr:cNvCxnSpPr/>
      </xdr:nvCxnSpPr>
      <xdr:spPr>
        <a:xfrm>
          <a:off x="18656300" y="17999711"/>
          <a:ext cx="889000" cy="11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44466</xdr:rowOff>
    </xdr:from>
    <xdr:ext cx="469744" cy="259045"/>
    <xdr:sp macro="" textlink="">
      <xdr:nvSpPr>
        <xdr:cNvPr id="749" name="n_1aveValue【公民館】&#10;一人当たり面積">
          <a:extLst>
            <a:ext uri="{FF2B5EF4-FFF2-40B4-BE49-F238E27FC236}">
              <a16:creationId xmlns:a16="http://schemas.microsoft.com/office/drawing/2014/main" id="{E82251F8-70DB-49BE-BA7D-9891B61E5402}"/>
            </a:ext>
          </a:extLst>
        </xdr:cNvPr>
        <xdr:cNvSpPr txBox="1"/>
      </xdr:nvSpPr>
      <xdr:spPr>
        <a:xfrm>
          <a:off x="21075727" y="183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11447</xdr:rowOff>
    </xdr:from>
    <xdr:ext cx="469744" cy="259045"/>
    <xdr:sp macro="" textlink="">
      <xdr:nvSpPr>
        <xdr:cNvPr id="750" name="n_2aveValue【公民館】&#10;一人当たり面積">
          <a:extLst>
            <a:ext uri="{FF2B5EF4-FFF2-40B4-BE49-F238E27FC236}">
              <a16:creationId xmlns:a16="http://schemas.microsoft.com/office/drawing/2014/main" id="{5F5D4BC8-4B59-4C8E-81F7-FE6FD0E958F9}"/>
            </a:ext>
          </a:extLst>
        </xdr:cNvPr>
        <xdr:cNvSpPr txBox="1"/>
      </xdr:nvSpPr>
      <xdr:spPr>
        <a:xfrm>
          <a:off x="20199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51" name="n_3aveValue【公民館】&#10;一人当たり面積">
          <a:extLst>
            <a:ext uri="{FF2B5EF4-FFF2-40B4-BE49-F238E27FC236}">
              <a16:creationId xmlns:a16="http://schemas.microsoft.com/office/drawing/2014/main" id="{D90A29AA-6357-49C1-AC23-02113DA6D296}"/>
            </a:ext>
          </a:extLst>
        </xdr:cNvPr>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752" name="n_4aveValue【公民館】&#10;一人当たり面積">
          <a:extLst>
            <a:ext uri="{FF2B5EF4-FFF2-40B4-BE49-F238E27FC236}">
              <a16:creationId xmlns:a16="http://schemas.microsoft.com/office/drawing/2014/main" id="{0902C399-67A6-405C-B808-D6D420036228}"/>
            </a:ext>
          </a:extLst>
        </xdr:cNvPr>
        <xdr:cNvSpPr txBox="1"/>
      </xdr:nvSpPr>
      <xdr:spPr>
        <a:xfrm>
          <a:off x="18421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168927</xdr:rowOff>
    </xdr:from>
    <xdr:ext cx="469744" cy="259045"/>
    <xdr:sp macro="" textlink="">
      <xdr:nvSpPr>
        <xdr:cNvPr id="753" name="n_1mainValue【公民館】&#10;一人当たり面積">
          <a:extLst>
            <a:ext uri="{FF2B5EF4-FFF2-40B4-BE49-F238E27FC236}">
              <a16:creationId xmlns:a16="http://schemas.microsoft.com/office/drawing/2014/main" id="{A482320A-85B9-49F0-AC0A-8FECD96DEA2B}"/>
            </a:ext>
          </a:extLst>
        </xdr:cNvPr>
        <xdr:cNvSpPr txBox="1"/>
      </xdr:nvSpPr>
      <xdr:spPr>
        <a:xfrm>
          <a:off x="21075727"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3827</xdr:rowOff>
    </xdr:from>
    <xdr:ext cx="469744" cy="259045"/>
    <xdr:sp macro="" textlink="">
      <xdr:nvSpPr>
        <xdr:cNvPr id="754" name="n_2mainValue【公民館】&#10;一人当たり面積">
          <a:extLst>
            <a:ext uri="{FF2B5EF4-FFF2-40B4-BE49-F238E27FC236}">
              <a16:creationId xmlns:a16="http://schemas.microsoft.com/office/drawing/2014/main" id="{30932C26-D93A-484A-A7D4-D3DE0ED8BE92}"/>
            </a:ext>
          </a:extLst>
        </xdr:cNvPr>
        <xdr:cNvSpPr txBox="1"/>
      </xdr:nvSpPr>
      <xdr:spPr>
        <a:xfrm>
          <a:off x="201994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10177</xdr:rowOff>
    </xdr:from>
    <xdr:ext cx="469744" cy="259045"/>
    <xdr:sp macro="" textlink="">
      <xdr:nvSpPr>
        <xdr:cNvPr id="755" name="n_3mainValue【公民館】&#10;一人当たり面積">
          <a:extLst>
            <a:ext uri="{FF2B5EF4-FFF2-40B4-BE49-F238E27FC236}">
              <a16:creationId xmlns:a16="http://schemas.microsoft.com/office/drawing/2014/main" id="{1F511A4D-BD39-47CB-9D4A-A3476DEBECC4}"/>
            </a:ext>
          </a:extLst>
        </xdr:cNvPr>
        <xdr:cNvSpPr txBox="1"/>
      </xdr:nvSpPr>
      <xdr:spPr>
        <a:xfrm>
          <a:off x="19310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64788</xdr:rowOff>
    </xdr:from>
    <xdr:ext cx="469744" cy="259045"/>
    <xdr:sp macro="" textlink="">
      <xdr:nvSpPr>
        <xdr:cNvPr id="756" name="n_4mainValue【公民館】&#10;一人当たり面積">
          <a:extLst>
            <a:ext uri="{FF2B5EF4-FFF2-40B4-BE49-F238E27FC236}">
              <a16:creationId xmlns:a16="http://schemas.microsoft.com/office/drawing/2014/main" id="{D895F7F1-8CD6-4FB7-8B99-586F70B26CA7}"/>
            </a:ext>
          </a:extLst>
        </xdr:cNvPr>
        <xdr:cNvSpPr txBox="1"/>
      </xdr:nvSpPr>
      <xdr:spPr>
        <a:xfrm>
          <a:off x="18421427" y="1772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6E8FF703-F42B-4FA2-80F7-B346D3EC892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3C34E114-BC5A-4FD5-B692-5ACB95C8D0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91BE3954-8CFF-478C-B831-CA50861F9C1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引き続き保育所であり、低くなっている施設は学校施設である。しかしながら、学校施設については、小学校２校の有形固定資産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％を超えていることや、同じく保育所においても有形固定資産減価償却率が</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に迫る数値地となっていることなどから、大規模改修などの老朽化対策が必要な状況となっている。随時、詳細な内容も踏まえた個別施設管理計画に基づいた事業実施に早急に取り組む必要がある。現在、公民館を除く施設において、一人当たり面積が類似団体内平均値を下回るなど、住民に対しては十分な状況とは言い難い面はあるものの、今後も人口減少が予想されるなか、維持管理にかかる経費の増加や後年度に向けた老朽化への対応が懸念されるなど当町に適正な公共施設等の在り方について継続して、協議検討を図り施設の統廃合を含めた環境整備を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BCDB9D-994F-4B6A-8953-0248123330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4124A0-E961-44A8-A306-C6F87F3939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322EEF-937A-4CD1-962B-F8EFF713D7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D5C97D-D22E-4772-81A6-184CB0EE51B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70FB8C-28FA-40DD-BC86-7711298EFF3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3DFBB2-BDEF-4EE5-87CB-91C99F06CD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CB6D95-47C8-453F-B344-790C127751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A06550-7E61-474C-AFB8-DCD73D1CE6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0E62C5-62CF-4777-9F46-B3B71672A4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F30209-2417-474D-A6A1-F482ABCD7F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13,685
13,637
61.45
6,978,757
6,639,624
338,693
3,852,460
4,658,256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7A5D063-4AF9-4309-8FB3-41ADD16C9F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8C1DE2-255D-4516-B248-FCA408EEE3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F12490-615B-4DFF-BC69-61C6D941354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54BF73-BC1F-4327-8B07-469FD20C13E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EF3E5D-B2D2-45CD-A991-B5D1A62F40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25D1BDC-9475-4F31-8938-3BE83EF1E04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D30755-F6EF-4E81-9382-29DFBA14CD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FC2A52-A540-4C9A-8013-A3A55EFD51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A67CA4-D95D-4F0F-996B-D6E86DBE63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D06472-3633-4E95-9751-55FEBCAA63B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F2EAF7-5C10-4F36-9A08-C2B8F2C723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6871D9-82A3-4287-91B5-F3FD1747B31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84C5EC-327D-480C-845A-D3A3D5A1C9B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D1655AF-6EE7-42F4-BDF7-EF37A7E7C4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2EE651-AFD8-4777-8196-C1F30E1CCE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1BE9BE-3EAB-4245-88DD-844CAF2540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520C32-85E7-4ADF-B3C1-EA93C4AAC9A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28F97A6-0304-4A7F-BD2A-725957A6480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B46F4E-E0D2-4122-99F2-0A748FEAFB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637AD5-D543-424E-B276-3B3A5AD5B9D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3A7A62-A161-403E-949F-FC8F6AE8745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52D618E-80C1-4FDA-8731-3EBC6F44FD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36A208-62A0-43D1-854A-E8DF12C9F4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66F6F1-87D9-4448-B9F1-DA8AF6E9689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2F8969-1CBF-4AFB-A7D6-24D28A43556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6B41B1-0B2D-4DDC-9908-CD1F448885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A53F4CB-17CE-4537-994C-D97FBC8415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BC7B2A-CA95-4F8A-B7D7-4ABC8A34FC9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358B9C-C299-4D30-97C6-5924DA3DF45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4FAC6B9-0F72-486B-94AA-E890B2A914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2820A38-E11C-494A-8DA9-1EB2F9EEA2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1D7CE61-EF68-48ED-8732-C71CA9F5F29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B9A7627-AFE0-495E-8C03-713EEA4016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38909B4-F84A-405D-A943-4859E8D91A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55D0F36-431A-4380-B6D9-9DEE3695D03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ED3545E-7726-4420-9424-22964996B5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97F5ECF-1D5D-4DFF-B4C4-3060CBA3228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BA58D72-68F6-4AB8-ABBC-06D8C2B7C1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B251C13-8D88-4436-959D-FCE01D60FD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BFC2D32-DF56-462A-B5EA-5D40FCE7283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D7685D3-6671-48FE-9381-81090384B42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E621562-C509-4C66-8C9D-CB744FAD054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C1E0C64-5FDF-49DB-A461-2E5EE2C0D72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6DA1AEB-B667-4EC1-8308-2E9CFB3E32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198A354-44B6-4329-B24A-B6FF2A271A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719FFC4-F550-4922-B372-1C9156A15B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01431C2-B5D4-4346-8B7B-E55DCEBBF0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E8C0840-37B7-4DC0-9868-8EEB4E4E53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795FC12-923A-48FF-BA13-DC675B5F4CA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50D0D10-99BE-4122-AE09-2ABF0D6FA63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5241A4A-18F0-4C0D-8793-09ABF0ED5E4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7A5BD46-F944-46AE-9492-F9C4B99F3BB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0B06592-4AD7-4FC5-B715-583044F020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B717F2D-E54E-41C8-A3B0-6745CE7573A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98408D2-E5B7-4ECA-B252-3090D7FB82A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D20E2A4-73E7-4518-A5FB-D9DAD476862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5F9C28F9-D730-40E0-9EB2-F844D8CB7EC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896792AE-8561-4E08-945A-5BF259535F8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FA1C9369-E786-43CE-9404-001A80A099A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0A127756-12A4-439D-8111-44FDF394081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A925354D-F4A3-436B-9D17-60CD594797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9775E464-9FCA-4936-9E21-EBB84BEA1E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17962</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7536C9AE-1DD6-409C-86E4-9C1789C73C37}"/>
            </a:ext>
          </a:extLst>
        </xdr:cNvPr>
        <xdr:cNvCxnSpPr/>
      </xdr:nvCxnSpPr>
      <xdr:spPr>
        <a:xfrm flipV="1">
          <a:off x="4634865" y="9619162"/>
          <a:ext cx="0" cy="148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E38A2F6-2863-4239-9757-971980A8A91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DE98B61C-2A6A-4FA8-A83C-F2001E72B47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136089</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EDCBD07-2446-47B3-8CAC-D45838627A1E}"/>
            </a:ext>
          </a:extLst>
        </xdr:cNvPr>
        <xdr:cNvSpPr txBox="1"/>
      </xdr:nvSpPr>
      <xdr:spPr>
        <a:xfrm>
          <a:off x="4673600" y="93943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17962</xdr:rowOff>
    </xdr:from>
    <xdr:to>
      <xdr:col>24</xdr:col>
      <xdr:colOff>152400</xdr:colOff>
      <xdr:row>56</xdr:row>
      <xdr:rowOff>17962</xdr:rowOff>
    </xdr:to>
    <xdr:cxnSp macro="">
      <xdr:nvCxnSpPr>
        <xdr:cNvPr id="78" name="直線コネクタ 77">
          <a:extLst>
            <a:ext uri="{FF2B5EF4-FFF2-40B4-BE49-F238E27FC236}">
              <a16:creationId xmlns:a16="http://schemas.microsoft.com/office/drawing/2014/main" id="{03D98A2C-8951-4737-94A6-470146B922BD}"/>
            </a:ext>
          </a:extLst>
        </xdr:cNvPr>
        <xdr:cNvCxnSpPr/>
      </xdr:nvCxnSpPr>
      <xdr:spPr>
        <a:xfrm>
          <a:off x="4546600" y="961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65150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B1E0BA0-176A-4728-A4D6-47B7D260DDB8}"/>
            </a:ext>
          </a:extLst>
        </xdr:cNvPr>
        <xdr:cNvSpPr txBox="1"/>
      </xdr:nvSpPr>
      <xdr:spPr>
        <a:xfrm>
          <a:off x="4673600" y="1035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42273</xdr:rowOff>
    </xdr:from>
    <xdr:to>
      <xdr:col>24</xdr:col>
      <xdr:colOff>114300</xdr:colOff>
      <xdr:row>61</xdr:row>
      <xdr:rowOff>143873</xdr:rowOff>
    </xdr:to>
    <xdr:sp macro="" textlink="">
      <xdr:nvSpPr>
        <xdr:cNvPr id="80" name="フローチャート: 判断 79">
          <a:extLst>
            <a:ext uri="{FF2B5EF4-FFF2-40B4-BE49-F238E27FC236}">
              <a16:creationId xmlns:a16="http://schemas.microsoft.com/office/drawing/2014/main" id="{09E7550F-07EA-496F-8A2B-18AF50EE9D8A}"/>
            </a:ext>
          </a:extLst>
        </xdr:cNvPr>
        <xdr:cNvSpPr/>
      </xdr:nvSpPr>
      <xdr:spPr>
        <a:xfrm>
          <a:off x="45847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56969</xdr:rowOff>
    </xdr:from>
    <xdr:to>
      <xdr:col>20</xdr:col>
      <xdr:colOff>38100</xdr:colOff>
      <xdr:row>61</xdr:row>
      <xdr:rowOff>158569</xdr:rowOff>
    </xdr:to>
    <xdr:sp macro="" textlink="">
      <xdr:nvSpPr>
        <xdr:cNvPr id="81" name="フローチャート: 判断 80">
          <a:extLst>
            <a:ext uri="{FF2B5EF4-FFF2-40B4-BE49-F238E27FC236}">
              <a16:creationId xmlns:a16="http://schemas.microsoft.com/office/drawing/2014/main" id="{C8CA384D-453A-434C-9DE4-B38CF9E73FFF}"/>
            </a:ext>
          </a:extLst>
        </xdr:cNvPr>
        <xdr:cNvSpPr/>
      </xdr:nvSpPr>
      <xdr:spPr>
        <a:xfrm>
          <a:off x="3746500" y="1051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83094</xdr:rowOff>
    </xdr:from>
    <xdr:to>
      <xdr:col>15</xdr:col>
      <xdr:colOff>101600</xdr:colOff>
      <xdr:row>62</xdr:row>
      <xdr:rowOff>13244</xdr:rowOff>
    </xdr:to>
    <xdr:sp macro="" textlink="">
      <xdr:nvSpPr>
        <xdr:cNvPr id="82" name="フローチャート: 判断 81">
          <a:extLst>
            <a:ext uri="{FF2B5EF4-FFF2-40B4-BE49-F238E27FC236}">
              <a16:creationId xmlns:a16="http://schemas.microsoft.com/office/drawing/2014/main" id="{50AD7D70-FFF2-4572-8E31-059F7F852B72}"/>
            </a:ext>
          </a:extLst>
        </xdr:cNvPr>
        <xdr:cNvSpPr/>
      </xdr:nvSpPr>
      <xdr:spPr>
        <a:xfrm>
          <a:off x="2857500" y="1054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3084</xdr:rowOff>
    </xdr:from>
    <xdr:to>
      <xdr:col>10</xdr:col>
      <xdr:colOff>165100</xdr:colOff>
      <xdr:row>61</xdr:row>
      <xdr:rowOff>104684</xdr:rowOff>
    </xdr:to>
    <xdr:sp macro="" textlink="">
      <xdr:nvSpPr>
        <xdr:cNvPr id="83" name="フローチャート: 判断 82">
          <a:extLst>
            <a:ext uri="{FF2B5EF4-FFF2-40B4-BE49-F238E27FC236}">
              <a16:creationId xmlns:a16="http://schemas.microsoft.com/office/drawing/2014/main" id="{F796479C-6FDE-4BCA-A7D6-63FDFAF17A20}"/>
            </a:ext>
          </a:extLst>
        </xdr:cNvPr>
        <xdr:cNvSpPr/>
      </xdr:nvSpPr>
      <xdr:spPr>
        <a:xfrm>
          <a:off x="1968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84" name="フローチャート: 判断 83">
          <a:extLst>
            <a:ext uri="{FF2B5EF4-FFF2-40B4-BE49-F238E27FC236}">
              <a16:creationId xmlns:a16="http://schemas.microsoft.com/office/drawing/2014/main" id="{426BC3B9-C176-44A3-AE25-39676EDC5CDF}"/>
            </a:ext>
          </a:extLst>
        </xdr:cNvPr>
        <xdr:cNvSpPr/>
      </xdr:nvSpPr>
      <xdr:spPr>
        <a:xfrm>
          <a:off x="1079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0CF447D-9537-4A17-B4AB-5CF9842F44F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EE0F593-7319-4F13-9D74-61DA01A63F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8F7D585-950E-4FD8-A53E-513CD841CA7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AA02BB0-3C4C-4000-8DDA-E4BC49BBABA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370A93B5-6C91-4051-A264-B1677D9B91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150041</xdr:rowOff>
    </xdr:from>
    <xdr:to>
      <xdr:col>24</xdr:col>
      <xdr:colOff>114300</xdr:colOff>
      <xdr:row>63</xdr:row>
      <xdr:rowOff>80191</xdr:rowOff>
    </xdr:to>
    <xdr:sp macro="" textlink="">
      <xdr:nvSpPr>
        <xdr:cNvPr id="90" name="楕円 89">
          <a:extLst>
            <a:ext uri="{FF2B5EF4-FFF2-40B4-BE49-F238E27FC236}">
              <a16:creationId xmlns:a16="http://schemas.microsoft.com/office/drawing/2014/main" id="{1E198C6F-BF37-4D99-A6B3-C6B1F4CB0459}"/>
            </a:ext>
          </a:extLst>
        </xdr:cNvPr>
        <xdr:cNvSpPr/>
      </xdr:nvSpPr>
      <xdr:spPr>
        <a:xfrm>
          <a:off x="45847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128468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B2CAE58-1A91-4D6D-B696-EAC52FEFE038}"/>
            </a:ext>
          </a:extLst>
        </xdr:cNvPr>
        <xdr:cNvSpPr txBox="1"/>
      </xdr:nvSpPr>
      <xdr:spPr>
        <a:xfrm>
          <a:off x="4673600"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130447</xdr:rowOff>
    </xdr:from>
    <xdr:to>
      <xdr:col>20</xdr:col>
      <xdr:colOff>38100</xdr:colOff>
      <xdr:row>63</xdr:row>
      <xdr:rowOff>60597</xdr:rowOff>
    </xdr:to>
    <xdr:sp macro="" textlink="">
      <xdr:nvSpPr>
        <xdr:cNvPr id="92" name="楕円 91">
          <a:extLst>
            <a:ext uri="{FF2B5EF4-FFF2-40B4-BE49-F238E27FC236}">
              <a16:creationId xmlns:a16="http://schemas.microsoft.com/office/drawing/2014/main" id="{D2774EF7-B34A-495E-BBBC-8B656B88C792}"/>
            </a:ext>
          </a:extLst>
        </xdr:cNvPr>
        <xdr:cNvSpPr/>
      </xdr:nvSpPr>
      <xdr:spPr>
        <a:xfrm>
          <a:off x="3746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9797</xdr:rowOff>
    </xdr:from>
    <xdr:to>
      <xdr:col>24</xdr:col>
      <xdr:colOff>63500</xdr:colOff>
      <xdr:row>63</xdr:row>
      <xdr:rowOff>29391</xdr:rowOff>
    </xdr:to>
    <xdr:cxnSp macro="">
      <xdr:nvCxnSpPr>
        <xdr:cNvPr id="93" name="直線コネクタ 92">
          <a:extLst>
            <a:ext uri="{FF2B5EF4-FFF2-40B4-BE49-F238E27FC236}">
              <a16:creationId xmlns:a16="http://schemas.microsoft.com/office/drawing/2014/main" id="{EE5619C0-460A-478E-990D-4B805EA87A00}"/>
            </a:ext>
          </a:extLst>
        </xdr:cNvPr>
        <xdr:cNvCxnSpPr/>
      </xdr:nvCxnSpPr>
      <xdr:spPr>
        <a:xfrm>
          <a:off x="3797300" y="1081114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96157</xdr:rowOff>
    </xdr:from>
    <xdr:to>
      <xdr:col>15</xdr:col>
      <xdr:colOff>101600</xdr:colOff>
      <xdr:row>63</xdr:row>
      <xdr:rowOff>26307</xdr:rowOff>
    </xdr:to>
    <xdr:sp macro="" textlink="">
      <xdr:nvSpPr>
        <xdr:cNvPr id="94" name="楕円 93">
          <a:extLst>
            <a:ext uri="{FF2B5EF4-FFF2-40B4-BE49-F238E27FC236}">
              <a16:creationId xmlns:a16="http://schemas.microsoft.com/office/drawing/2014/main" id="{28059FA9-400C-4F65-A03B-17DC4E4070BC}"/>
            </a:ext>
          </a:extLst>
        </xdr:cNvPr>
        <xdr:cNvSpPr/>
      </xdr:nvSpPr>
      <xdr:spPr>
        <a:xfrm>
          <a:off x="2857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146957</xdr:rowOff>
    </xdr:from>
    <xdr:to>
      <xdr:col>19</xdr:col>
      <xdr:colOff>177800</xdr:colOff>
      <xdr:row>63</xdr:row>
      <xdr:rowOff>9797</xdr:rowOff>
    </xdr:to>
    <xdr:cxnSp macro="">
      <xdr:nvCxnSpPr>
        <xdr:cNvPr id="95" name="直線コネクタ 94">
          <a:extLst>
            <a:ext uri="{FF2B5EF4-FFF2-40B4-BE49-F238E27FC236}">
              <a16:creationId xmlns:a16="http://schemas.microsoft.com/office/drawing/2014/main" id="{B4F8E3BC-FB1C-4186-9F46-BBEB2C79F137}"/>
            </a:ext>
          </a:extLst>
        </xdr:cNvPr>
        <xdr:cNvCxnSpPr/>
      </xdr:nvCxnSpPr>
      <xdr:spPr>
        <a:xfrm>
          <a:off x="2908300" y="107768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56969</xdr:rowOff>
    </xdr:from>
    <xdr:to>
      <xdr:col>10</xdr:col>
      <xdr:colOff>165100</xdr:colOff>
      <xdr:row>62</xdr:row>
      <xdr:rowOff>158569</xdr:rowOff>
    </xdr:to>
    <xdr:sp macro="" textlink="">
      <xdr:nvSpPr>
        <xdr:cNvPr id="96" name="楕円 95">
          <a:extLst>
            <a:ext uri="{FF2B5EF4-FFF2-40B4-BE49-F238E27FC236}">
              <a16:creationId xmlns:a16="http://schemas.microsoft.com/office/drawing/2014/main" id="{F90A0473-77E8-4EA6-91FB-66FD135DB327}"/>
            </a:ext>
          </a:extLst>
        </xdr:cNvPr>
        <xdr:cNvSpPr/>
      </xdr:nvSpPr>
      <xdr:spPr>
        <a:xfrm>
          <a:off x="1968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107769</xdr:rowOff>
    </xdr:from>
    <xdr:to>
      <xdr:col>15</xdr:col>
      <xdr:colOff>50800</xdr:colOff>
      <xdr:row>62</xdr:row>
      <xdr:rowOff>146957</xdr:rowOff>
    </xdr:to>
    <xdr:cxnSp macro="">
      <xdr:nvCxnSpPr>
        <xdr:cNvPr id="97" name="直線コネクタ 96">
          <a:extLst>
            <a:ext uri="{FF2B5EF4-FFF2-40B4-BE49-F238E27FC236}">
              <a16:creationId xmlns:a16="http://schemas.microsoft.com/office/drawing/2014/main" id="{63080C9B-811C-452D-91C7-99A747692F66}"/>
            </a:ext>
          </a:extLst>
        </xdr:cNvPr>
        <xdr:cNvCxnSpPr/>
      </xdr:nvCxnSpPr>
      <xdr:spPr>
        <a:xfrm>
          <a:off x="2019300" y="107376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19413</xdr:rowOff>
    </xdr:from>
    <xdr:to>
      <xdr:col>6</xdr:col>
      <xdr:colOff>38100</xdr:colOff>
      <xdr:row>62</xdr:row>
      <xdr:rowOff>121013</xdr:rowOff>
    </xdr:to>
    <xdr:sp macro="" textlink="">
      <xdr:nvSpPr>
        <xdr:cNvPr id="98" name="楕円 97">
          <a:extLst>
            <a:ext uri="{FF2B5EF4-FFF2-40B4-BE49-F238E27FC236}">
              <a16:creationId xmlns:a16="http://schemas.microsoft.com/office/drawing/2014/main" id="{6BA4CF27-A266-4A08-A042-C13A141B3998}"/>
            </a:ext>
          </a:extLst>
        </xdr:cNvPr>
        <xdr:cNvSpPr/>
      </xdr:nvSpPr>
      <xdr:spPr>
        <a:xfrm>
          <a:off x="1079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70213</xdr:rowOff>
    </xdr:from>
    <xdr:to>
      <xdr:col>10</xdr:col>
      <xdr:colOff>114300</xdr:colOff>
      <xdr:row>62</xdr:row>
      <xdr:rowOff>107769</xdr:rowOff>
    </xdr:to>
    <xdr:cxnSp macro="">
      <xdr:nvCxnSpPr>
        <xdr:cNvPr id="99" name="直線コネクタ 98">
          <a:extLst>
            <a:ext uri="{FF2B5EF4-FFF2-40B4-BE49-F238E27FC236}">
              <a16:creationId xmlns:a16="http://schemas.microsoft.com/office/drawing/2014/main" id="{A443C87C-C6AB-4BAE-A82F-298CA9944364}"/>
            </a:ext>
          </a:extLst>
        </xdr:cNvPr>
        <xdr:cNvCxnSpPr/>
      </xdr:nvCxnSpPr>
      <xdr:spPr>
        <a:xfrm>
          <a:off x="1130300" y="1070011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3646</xdr:rowOff>
    </xdr:from>
    <xdr:ext cx="405111" cy="259045"/>
    <xdr:sp macro="" textlink="">
      <xdr:nvSpPr>
        <xdr:cNvPr id="100" name="n_1aveValue【体育館・プール】&#10;有形固定資産減価償却率">
          <a:extLst>
            <a:ext uri="{FF2B5EF4-FFF2-40B4-BE49-F238E27FC236}">
              <a16:creationId xmlns:a16="http://schemas.microsoft.com/office/drawing/2014/main" id="{3DB442B8-6372-417F-B824-B85261FEBEEF}"/>
            </a:ext>
          </a:extLst>
        </xdr:cNvPr>
        <xdr:cNvSpPr txBox="1"/>
      </xdr:nvSpPr>
      <xdr:spPr>
        <a:xfrm>
          <a:off x="3582044" y="1029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29771</xdr:rowOff>
    </xdr:from>
    <xdr:ext cx="405111" cy="259045"/>
    <xdr:sp macro="" textlink="">
      <xdr:nvSpPr>
        <xdr:cNvPr id="101" name="n_2aveValue【体育館・プール】&#10;有形固定資産減価償却率">
          <a:extLst>
            <a:ext uri="{FF2B5EF4-FFF2-40B4-BE49-F238E27FC236}">
              <a16:creationId xmlns:a16="http://schemas.microsoft.com/office/drawing/2014/main" id="{DF538455-D45D-4715-B324-C743055C6748}"/>
            </a:ext>
          </a:extLst>
        </xdr:cNvPr>
        <xdr:cNvSpPr txBox="1"/>
      </xdr:nvSpPr>
      <xdr:spPr>
        <a:xfrm>
          <a:off x="2705744" y="1031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121211</xdr:rowOff>
    </xdr:from>
    <xdr:ext cx="405111" cy="259045"/>
    <xdr:sp macro="" textlink="">
      <xdr:nvSpPr>
        <xdr:cNvPr id="102" name="n_3aveValue【体育館・プール】&#10;有形固定資産減価償却率">
          <a:extLst>
            <a:ext uri="{FF2B5EF4-FFF2-40B4-BE49-F238E27FC236}">
              <a16:creationId xmlns:a16="http://schemas.microsoft.com/office/drawing/2014/main" id="{9FAAFCCB-290C-4CFD-B625-30D942CF17C9}"/>
            </a:ext>
          </a:extLst>
        </xdr:cNvPr>
        <xdr:cNvSpPr txBox="1"/>
      </xdr:nvSpPr>
      <xdr:spPr>
        <a:xfrm>
          <a:off x="1816744" y="1023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96718</xdr:rowOff>
    </xdr:from>
    <xdr:ext cx="405111" cy="259045"/>
    <xdr:sp macro="" textlink="">
      <xdr:nvSpPr>
        <xdr:cNvPr id="103" name="n_4aveValue【体育館・プール】&#10;有形固定資産減価償却率">
          <a:extLst>
            <a:ext uri="{FF2B5EF4-FFF2-40B4-BE49-F238E27FC236}">
              <a16:creationId xmlns:a16="http://schemas.microsoft.com/office/drawing/2014/main" id="{009C876A-ED68-40A8-918E-7CCBE56D4755}"/>
            </a:ext>
          </a:extLst>
        </xdr:cNvPr>
        <xdr:cNvSpPr txBox="1"/>
      </xdr:nvSpPr>
      <xdr:spPr>
        <a:xfrm>
          <a:off x="927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51724</xdr:rowOff>
    </xdr:from>
    <xdr:ext cx="405111" cy="259045"/>
    <xdr:sp macro="" textlink="">
      <xdr:nvSpPr>
        <xdr:cNvPr id="104" name="n_1mainValue【体育館・プール】&#10;有形固定資産減価償却率">
          <a:extLst>
            <a:ext uri="{FF2B5EF4-FFF2-40B4-BE49-F238E27FC236}">
              <a16:creationId xmlns:a16="http://schemas.microsoft.com/office/drawing/2014/main" id="{DB884B07-D2B9-4C59-A1B1-8F01F46522F9}"/>
            </a:ext>
          </a:extLst>
        </xdr:cNvPr>
        <xdr:cNvSpPr txBox="1"/>
      </xdr:nvSpPr>
      <xdr:spPr>
        <a:xfrm>
          <a:off x="35820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17434</xdr:rowOff>
    </xdr:from>
    <xdr:ext cx="405111" cy="259045"/>
    <xdr:sp macro="" textlink="">
      <xdr:nvSpPr>
        <xdr:cNvPr id="105" name="n_2mainValue【体育館・プール】&#10;有形固定資産減価償却率">
          <a:extLst>
            <a:ext uri="{FF2B5EF4-FFF2-40B4-BE49-F238E27FC236}">
              <a16:creationId xmlns:a16="http://schemas.microsoft.com/office/drawing/2014/main" id="{1E464DA9-A114-4C4A-8589-54B633480911}"/>
            </a:ext>
          </a:extLst>
        </xdr:cNvPr>
        <xdr:cNvSpPr txBox="1"/>
      </xdr:nvSpPr>
      <xdr:spPr>
        <a:xfrm>
          <a:off x="27057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149696</xdr:rowOff>
    </xdr:from>
    <xdr:ext cx="405111" cy="259045"/>
    <xdr:sp macro="" textlink="">
      <xdr:nvSpPr>
        <xdr:cNvPr id="106" name="n_3mainValue【体育館・プール】&#10;有形固定資産減価償却率">
          <a:extLst>
            <a:ext uri="{FF2B5EF4-FFF2-40B4-BE49-F238E27FC236}">
              <a16:creationId xmlns:a16="http://schemas.microsoft.com/office/drawing/2014/main" id="{4A60242F-FB02-4C70-8246-F33456A115E0}"/>
            </a:ext>
          </a:extLst>
        </xdr:cNvPr>
        <xdr:cNvSpPr txBox="1"/>
      </xdr:nvSpPr>
      <xdr:spPr>
        <a:xfrm>
          <a:off x="1816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112140</xdr:rowOff>
    </xdr:from>
    <xdr:ext cx="405111" cy="259045"/>
    <xdr:sp macro="" textlink="">
      <xdr:nvSpPr>
        <xdr:cNvPr id="107" name="n_4mainValue【体育館・プール】&#10;有形固定資産減価償却率">
          <a:extLst>
            <a:ext uri="{FF2B5EF4-FFF2-40B4-BE49-F238E27FC236}">
              <a16:creationId xmlns:a16="http://schemas.microsoft.com/office/drawing/2014/main" id="{5E07CC2C-2452-4B8A-A075-52914D58C257}"/>
            </a:ext>
          </a:extLst>
        </xdr:cNvPr>
        <xdr:cNvSpPr txBox="1"/>
      </xdr:nvSpPr>
      <xdr:spPr>
        <a:xfrm>
          <a:off x="927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30790F8E-69F8-4E13-B520-57630F8DFC1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8B98F4A6-152E-4C64-A967-9D11E82E974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F55E7D8-4731-4F60-8A41-9BD144A5F2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73A3250-1C8D-4D25-95CE-6A0396795A8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3715CCC-2A13-4D1D-BADD-A3404244E98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2AB1B83A-85C9-4549-B655-7CB215ACC7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D073361F-E10D-4EC1-8BC7-4779979DE6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3A5E377-2F7B-4555-8244-0263E95B743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7D12187-F836-49AD-B9BA-A8BD69BFE2F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561A98F9-252C-46DE-B8A0-FB4ABF41CE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91A9AD36-DAAE-4D79-8E2A-24937CEE708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09BADF8-4424-4414-83C3-7917EBFC94A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F5F8A1D1-1D0A-4141-A64A-0D4B88CCCA2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1B71D0D7-498B-4ED6-BC84-95B2FE46C2A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FA8BE052-134A-4972-A13D-7DF45F7CF4C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00B362DC-7FAE-420B-BE42-2355479DC99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5CC08ED6-1187-49CE-A1D7-3E4993CC066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99C74241-5DA3-4BA0-B4A0-CEA24E6ADA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2BA0DDB9-2CA2-412B-9424-80C3EB9C1EF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90931C0-70F5-46F9-A074-5685C2B2B14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8DC08C7E-F5E5-4888-B4F8-F546845831D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1E85B467-C92D-435F-B656-BC7B32C1637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35BAB0BA-51A5-4F98-B0DC-E1D5AB76FC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105410</xdr:rowOff>
    </xdr:from>
    <xdr:to>
      <xdr:col>54</xdr:col>
      <xdr:colOff>189865</xdr:colOff>
      <xdr:row>63</xdr:row>
      <xdr:rowOff>146050</xdr:rowOff>
    </xdr:to>
    <xdr:cxnSp macro="">
      <xdr:nvCxnSpPr>
        <xdr:cNvPr id="131" name="直線コネクタ 130">
          <a:extLst>
            <a:ext uri="{FF2B5EF4-FFF2-40B4-BE49-F238E27FC236}">
              <a16:creationId xmlns:a16="http://schemas.microsoft.com/office/drawing/2014/main" id="{376E40C1-FA23-4E12-B0FD-DBE12E0964D8}"/>
            </a:ext>
          </a:extLst>
        </xdr:cNvPr>
        <xdr:cNvCxnSpPr/>
      </xdr:nvCxnSpPr>
      <xdr:spPr>
        <a:xfrm flipV="1">
          <a:off x="10476865" y="953516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149877</xdr:rowOff>
    </xdr:from>
    <xdr:ext cx="469744" cy="259045"/>
    <xdr:sp macro="" textlink="">
      <xdr:nvSpPr>
        <xdr:cNvPr id="132" name="【体育館・プール】&#10;一人当たり面積最小値テキスト">
          <a:extLst>
            <a:ext uri="{FF2B5EF4-FFF2-40B4-BE49-F238E27FC236}">
              <a16:creationId xmlns:a16="http://schemas.microsoft.com/office/drawing/2014/main" id="{9B033D1A-1355-4C77-A7A5-A642C0A5ACFB}"/>
            </a:ext>
          </a:extLst>
        </xdr:cNvPr>
        <xdr:cNvSpPr txBox="1"/>
      </xdr:nvSpPr>
      <xdr:spPr>
        <a:xfrm>
          <a:off x="10515600" y="1095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146050</xdr:rowOff>
    </xdr:from>
    <xdr:to>
      <xdr:col>55</xdr:col>
      <xdr:colOff>88900</xdr:colOff>
      <xdr:row>63</xdr:row>
      <xdr:rowOff>146050</xdr:rowOff>
    </xdr:to>
    <xdr:cxnSp macro="">
      <xdr:nvCxnSpPr>
        <xdr:cNvPr id="133" name="直線コネクタ 132">
          <a:extLst>
            <a:ext uri="{FF2B5EF4-FFF2-40B4-BE49-F238E27FC236}">
              <a16:creationId xmlns:a16="http://schemas.microsoft.com/office/drawing/2014/main" id="{96CFF855-D9B6-4AA2-90DC-AD6F7D57F786}"/>
            </a:ext>
          </a:extLst>
        </xdr:cNvPr>
        <xdr:cNvCxnSpPr/>
      </xdr:nvCxnSpPr>
      <xdr:spPr>
        <a:xfrm>
          <a:off x="10388600" y="1094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52087</xdr:rowOff>
    </xdr:from>
    <xdr:ext cx="469744" cy="259045"/>
    <xdr:sp macro="" textlink="">
      <xdr:nvSpPr>
        <xdr:cNvPr id="134" name="【体育館・プール】&#10;一人当たり面積最大値テキスト">
          <a:extLst>
            <a:ext uri="{FF2B5EF4-FFF2-40B4-BE49-F238E27FC236}">
              <a16:creationId xmlns:a16="http://schemas.microsoft.com/office/drawing/2014/main" id="{DA45058D-5EF3-4420-B40F-D3F2E4BEFC00}"/>
            </a:ext>
          </a:extLst>
        </xdr:cNvPr>
        <xdr:cNvSpPr txBox="1"/>
      </xdr:nvSpPr>
      <xdr:spPr>
        <a:xfrm>
          <a:off x="10515600" y="931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105410</xdr:rowOff>
    </xdr:from>
    <xdr:to>
      <xdr:col>55</xdr:col>
      <xdr:colOff>88900</xdr:colOff>
      <xdr:row>55</xdr:row>
      <xdr:rowOff>105410</xdr:rowOff>
    </xdr:to>
    <xdr:cxnSp macro="">
      <xdr:nvCxnSpPr>
        <xdr:cNvPr id="135" name="直線コネクタ 134">
          <a:extLst>
            <a:ext uri="{FF2B5EF4-FFF2-40B4-BE49-F238E27FC236}">
              <a16:creationId xmlns:a16="http://schemas.microsoft.com/office/drawing/2014/main" id="{EC949D47-E981-4F83-8255-7624D1CDAB3D}"/>
            </a:ext>
          </a:extLst>
        </xdr:cNvPr>
        <xdr:cNvCxnSpPr/>
      </xdr:nvCxnSpPr>
      <xdr:spPr>
        <a:xfrm>
          <a:off x="10388600" y="953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135907</xdr:rowOff>
    </xdr:from>
    <xdr:ext cx="469744" cy="259045"/>
    <xdr:sp macro="" textlink="">
      <xdr:nvSpPr>
        <xdr:cNvPr id="136" name="【体育館・プール】&#10;一人当たり面積平均値テキスト">
          <a:extLst>
            <a:ext uri="{FF2B5EF4-FFF2-40B4-BE49-F238E27FC236}">
              <a16:creationId xmlns:a16="http://schemas.microsoft.com/office/drawing/2014/main" id="{7C144964-34A3-4D83-8FBD-1776FF8592F9}"/>
            </a:ext>
          </a:extLst>
        </xdr:cNvPr>
        <xdr:cNvSpPr txBox="1"/>
      </xdr:nvSpPr>
      <xdr:spPr>
        <a:xfrm>
          <a:off x="10515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157480</xdr:rowOff>
    </xdr:from>
    <xdr:to>
      <xdr:col>55</xdr:col>
      <xdr:colOff>50800</xdr:colOff>
      <xdr:row>61</xdr:row>
      <xdr:rowOff>87630</xdr:rowOff>
    </xdr:to>
    <xdr:sp macro="" textlink="">
      <xdr:nvSpPr>
        <xdr:cNvPr id="137" name="フローチャート: 判断 136">
          <a:extLst>
            <a:ext uri="{FF2B5EF4-FFF2-40B4-BE49-F238E27FC236}">
              <a16:creationId xmlns:a16="http://schemas.microsoft.com/office/drawing/2014/main" id="{9007322A-3A53-4EE5-8A1C-F643414A0339}"/>
            </a:ext>
          </a:extLst>
        </xdr:cNvPr>
        <xdr:cNvSpPr/>
      </xdr:nvSpPr>
      <xdr:spPr>
        <a:xfrm>
          <a:off x="104267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21590</xdr:rowOff>
    </xdr:from>
    <xdr:to>
      <xdr:col>50</xdr:col>
      <xdr:colOff>165100</xdr:colOff>
      <xdr:row>61</xdr:row>
      <xdr:rowOff>123190</xdr:rowOff>
    </xdr:to>
    <xdr:sp macro="" textlink="">
      <xdr:nvSpPr>
        <xdr:cNvPr id="138" name="フローチャート: 判断 137">
          <a:extLst>
            <a:ext uri="{FF2B5EF4-FFF2-40B4-BE49-F238E27FC236}">
              <a16:creationId xmlns:a16="http://schemas.microsoft.com/office/drawing/2014/main" id="{EA14FB6D-6C28-40D4-920E-D4947E910BA4}"/>
            </a:ext>
          </a:extLst>
        </xdr:cNvPr>
        <xdr:cNvSpPr/>
      </xdr:nvSpPr>
      <xdr:spPr>
        <a:xfrm>
          <a:off x="95885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22860</xdr:rowOff>
    </xdr:from>
    <xdr:to>
      <xdr:col>46</xdr:col>
      <xdr:colOff>38100</xdr:colOff>
      <xdr:row>61</xdr:row>
      <xdr:rowOff>124460</xdr:rowOff>
    </xdr:to>
    <xdr:sp macro="" textlink="">
      <xdr:nvSpPr>
        <xdr:cNvPr id="139" name="フローチャート: 判断 138">
          <a:extLst>
            <a:ext uri="{FF2B5EF4-FFF2-40B4-BE49-F238E27FC236}">
              <a16:creationId xmlns:a16="http://schemas.microsoft.com/office/drawing/2014/main" id="{0CD812A0-E59D-4A91-9303-030D8671C384}"/>
            </a:ext>
          </a:extLst>
        </xdr:cNvPr>
        <xdr:cNvSpPr/>
      </xdr:nvSpPr>
      <xdr:spPr>
        <a:xfrm>
          <a:off x="8699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160020</xdr:rowOff>
    </xdr:from>
    <xdr:to>
      <xdr:col>41</xdr:col>
      <xdr:colOff>101600</xdr:colOff>
      <xdr:row>61</xdr:row>
      <xdr:rowOff>90170</xdr:rowOff>
    </xdr:to>
    <xdr:sp macro="" textlink="">
      <xdr:nvSpPr>
        <xdr:cNvPr id="140" name="フローチャート: 判断 139">
          <a:extLst>
            <a:ext uri="{FF2B5EF4-FFF2-40B4-BE49-F238E27FC236}">
              <a16:creationId xmlns:a16="http://schemas.microsoft.com/office/drawing/2014/main" id="{5AD2DF93-7099-49EA-881F-6C2B86F3CF8E}"/>
            </a:ext>
          </a:extLst>
        </xdr:cNvPr>
        <xdr:cNvSpPr/>
      </xdr:nvSpPr>
      <xdr:spPr>
        <a:xfrm>
          <a:off x="78105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38100</xdr:rowOff>
    </xdr:from>
    <xdr:to>
      <xdr:col>36</xdr:col>
      <xdr:colOff>165100</xdr:colOff>
      <xdr:row>61</xdr:row>
      <xdr:rowOff>139700</xdr:rowOff>
    </xdr:to>
    <xdr:sp macro="" textlink="">
      <xdr:nvSpPr>
        <xdr:cNvPr id="141" name="フローチャート: 判断 140">
          <a:extLst>
            <a:ext uri="{FF2B5EF4-FFF2-40B4-BE49-F238E27FC236}">
              <a16:creationId xmlns:a16="http://schemas.microsoft.com/office/drawing/2014/main" id="{2A5B2431-FB23-4B87-A814-F2555CD7E4B2}"/>
            </a:ext>
          </a:extLst>
        </xdr:cNvPr>
        <xdr:cNvSpPr/>
      </xdr:nvSpPr>
      <xdr:spPr>
        <a:xfrm>
          <a:off x="6921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53C2D52-C4C0-4F00-AA4D-7811CDCB08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C75F408-00F2-480C-BE9B-7364D19312B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FD5F4EA-033B-451C-A7D0-FC1E6B2CCA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8D05101E-EC9F-4DA9-A095-F3F6283D184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59066235-B18C-4109-B7DB-855570D8EA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125730</xdr:rowOff>
    </xdr:from>
    <xdr:to>
      <xdr:col>55</xdr:col>
      <xdr:colOff>50800</xdr:colOff>
      <xdr:row>61</xdr:row>
      <xdr:rowOff>55880</xdr:rowOff>
    </xdr:to>
    <xdr:sp macro="" textlink="">
      <xdr:nvSpPr>
        <xdr:cNvPr id="147" name="楕円 146">
          <a:extLst>
            <a:ext uri="{FF2B5EF4-FFF2-40B4-BE49-F238E27FC236}">
              <a16:creationId xmlns:a16="http://schemas.microsoft.com/office/drawing/2014/main" id="{F6717E0E-224B-46FE-86AC-DD2FA84B2BF8}"/>
            </a:ext>
          </a:extLst>
        </xdr:cNvPr>
        <xdr:cNvSpPr/>
      </xdr:nvSpPr>
      <xdr:spPr>
        <a:xfrm>
          <a:off x="104267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148607</xdr:rowOff>
    </xdr:from>
    <xdr:ext cx="469744" cy="259045"/>
    <xdr:sp macro="" textlink="">
      <xdr:nvSpPr>
        <xdr:cNvPr id="148" name="【体育館・プール】&#10;一人当たり面積該当値テキスト">
          <a:extLst>
            <a:ext uri="{FF2B5EF4-FFF2-40B4-BE49-F238E27FC236}">
              <a16:creationId xmlns:a16="http://schemas.microsoft.com/office/drawing/2014/main" id="{D105A51A-C352-4046-9D81-ABD2EEC4E411}"/>
            </a:ext>
          </a:extLst>
        </xdr:cNvPr>
        <xdr:cNvSpPr txBox="1"/>
      </xdr:nvSpPr>
      <xdr:spPr>
        <a:xfrm>
          <a:off x="10515600"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134620</xdr:rowOff>
    </xdr:from>
    <xdr:to>
      <xdr:col>50</xdr:col>
      <xdr:colOff>165100</xdr:colOff>
      <xdr:row>61</xdr:row>
      <xdr:rowOff>64770</xdr:rowOff>
    </xdr:to>
    <xdr:sp macro="" textlink="">
      <xdr:nvSpPr>
        <xdr:cNvPr id="149" name="楕円 148">
          <a:extLst>
            <a:ext uri="{FF2B5EF4-FFF2-40B4-BE49-F238E27FC236}">
              <a16:creationId xmlns:a16="http://schemas.microsoft.com/office/drawing/2014/main" id="{C92E405A-2CA5-4883-87FF-7D042E0AEEED}"/>
            </a:ext>
          </a:extLst>
        </xdr:cNvPr>
        <xdr:cNvSpPr/>
      </xdr:nvSpPr>
      <xdr:spPr>
        <a:xfrm>
          <a:off x="95885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5080</xdr:rowOff>
    </xdr:from>
    <xdr:to>
      <xdr:col>55</xdr:col>
      <xdr:colOff>0</xdr:colOff>
      <xdr:row>61</xdr:row>
      <xdr:rowOff>13970</xdr:rowOff>
    </xdr:to>
    <xdr:cxnSp macro="">
      <xdr:nvCxnSpPr>
        <xdr:cNvPr id="150" name="直線コネクタ 149">
          <a:extLst>
            <a:ext uri="{FF2B5EF4-FFF2-40B4-BE49-F238E27FC236}">
              <a16:creationId xmlns:a16="http://schemas.microsoft.com/office/drawing/2014/main" id="{40159125-64FC-4AB0-9B12-6BD7D2D86ED2}"/>
            </a:ext>
          </a:extLst>
        </xdr:cNvPr>
        <xdr:cNvCxnSpPr/>
      </xdr:nvCxnSpPr>
      <xdr:spPr>
        <a:xfrm flipV="1">
          <a:off x="9639300" y="1046353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140970</xdr:rowOff>
    </xdr:from>
    <xdr:to>
      <xdr:col>46</xdr:col>
      <xdr:colOff>38100</xdr:colOff>
      <xdr:row>61</xdr:row>
      <xdr:rowOff>71120</xdr:rowOff>
    </xdr:to>
    <xdr:sp macro="" textlink="">
      <xdr:nvSpPr>
        <xdr:cNvPr id="151" name="楕円 150">
          <a:extLst>
            <a:ext uri="{FF2B5EF4-FFF2-40B4-BE49-F238E27FC236}">
              <a16:creationId xmlns:a16="http://schemas.microsoft.com/office/drawing/2014/main" id="{6322E40B-AC16-48E6-B4D1-1D7C2B1202F2}"/>
            </a:ext>
          </a:extLst>
        </xdr:cNvPr>
        <xdr:cNvSpPr/>
      </xdr:nvSpPr>
      <xdr:spPr>
        <a:xfrm>
          <a:off x="86995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13970</xdr:rowOff>
    </xdr:from>
    <xdr:to>
      <xdr:col>50</xdr:col>
      <xdr:colOff>114300</xdr:colOff>
      <xdr:row>61</xdr:row>
      <xdr:rowOff>20320</xdr:rowOff>
    </xdr:to>
    <xdr:cxnSp macro="">
      <xdr:nvCxnSpPr>
        <xdr:cNvPr id="152" name="直線コネクタ 151">
          <a:extLst>
            <a:ext uri="{FF2B5EF4-FFF2-40B4-BE49-F238E27FC236}">
              <a16:creationId xmlns:a16="http://schemas.microsoft.com/office/drawing/2014/main" id="{FF9B7A33-E414-4F9D-9EE7-206E1E64D355}"/>
            </a:ext>
          </a:extLst>
        </xdr:cNvPr>
        <xdr:cNvCxnSpPr/>
      </xdr:nvCxnSpPr>
      <xdr:spPr>
        <a:xfrm flipV="1">
          <a:off x="8750300" y="104724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147320</xdr:rowOff>
    </xdr:from>
    <xdr:to>
      <xdr:col>41</xdr:col>
      <xdr:colOff>101600</xdr:colOff>
      <xdr:row>61</xdr:row>
      <xdr:rowOff>77470</xdr:rowOff>
    </xdr:to>
    <xdr:sp macro="" textlink="">
      <xdr:nvSpPr>
        <xdr:cNvPr id="153" name="楕円 152">
          <a:extLst>
            <a:ext uri="{FF2B5EF4-FFF2-40B4-BE49-F238E27FC236}">
              <a16:creationId xmlns:a16="http://schemas.microsoft.com/office/drawing/2014/main" id="{C90590B7-72E5-4B84-9720-AD7B3FF2755E}"/>
            </a:ext>
          </a:extLst>
        </xdr:cNvPr>
        <xdr:cNvSpPr/>
      </xdr:nvSpPr>
      <xdr:spPr>
        <a:xfrm>
          <a:off x="781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20320</xdr:rowOff>
    </xdr:from>
    <xdr:to>
      <xdr:col>45</xdr:col>
      <xdr:colOff>177800</xdr:colOff>
      <xdr:row>61</xdr:row>
      <xdr:rowOff>26670</xdr:rowOff>
    </xdr:to>
    <xdr:cxnSp macro="">
      <xdr:nvCxnSpPr>
        <xdr:cNvPr id="154" name="直線コネクタ 153">
          <a:extLst>
            <a:ext uri="{FF2B5EF4-FFF2-40B4-BE49-F238E27FC236}">
              <a16:creationId xmlns:a16="http://schemas.microsoft.com/office/drawing/2014/main" id="{BA089FD1-E3AD-4930-9A65-7676B42841B1}"/>
            </a:ext>
          </a:extLst>
        </xdr:cNvPr>
        <xdr:cNvCxnSpPr/>
      </xdr:nvCxnSpPr>
      <xdr:spPr>
        <a:xfrm flipV="1">
          <a:off x="7861300" y="104787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22860</xdr:rowOff>
    </xdr:from>
    <xdr:to>
      <xdr:col>36</xdr:col>
      <xdr:colOff>165100</xdr:colOff>
      <xdr:row>61</xdr:row>
      <xdr:rowOff>124460</xdr:rowOff>
    </xdr:to>
    <xdr:sp macro="" textlink="">
      <xdr:nvSpPr>
        <xdr:cNvPr id="155" name="楕円 154">
          <a:extLst>
            <a:ext uri="{FF2B5EF4-FFF2-40B4-BE49-F238E27FC236}">
              <a16:creationId xmlns:a16="http://schemas.microsoft.com/office/drawing/2014/main" id="{9F1657FB-E3A4-4587-91F8-BD4FE5E13B4A}"/>
            </a:ext>
          </a:extLst>
        </xdr:cNvPr>
        <xdr:cNvSpPr/>
      </xdr:nvSpPr>
      <xdr:spPr>
        <a:xfrm>
          <a:off x="6921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26670</xdr:rowOff>
    </xdr:from>
    <xdr:to>
      <xdr:col>41</xdr:col>
      <xdr:colOff>50800</xdr:colOff>
      <xdr:row>61</xdr:row>
      <xdr:rowOff>73660</xdr:rowOff>
    </xdr:to>
    <xdr:cxnSp macro="">
      <xdr:nvCxnSpPr>
        <xdr:cNvPr id="156" name="直線コネクタ 155">
          <a:extLst>
            <a:ext uri="{FF2B5EF4-FFF2-40B4-BE49-F238E27FC236}">
              <a16:creationId xmlns:a16="http://schemas.microsoft.com/office/drawing/2014/main" id="{2EE1B4EE-A2B4-4857-A944-65FF65099EAD}"/>
            </a:ext>
          </a:extLst>
        </xdr:cNvPr>
        <xdr:cNvCxnSpPr/>
      </xdr:nvCxnSpPr>
      <xdr:spPr>
        <a:xfrm flipV="1">
          <a:off x="6972300" y="1048512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114317</xdr:rowOff>
    </xdr:from>
    <xdr:ext cx="469744" cy="259045"/>
    <xdr:sp macro="" textlink="">
      <xdr:nvSpPr>
        <xdr:cNvPr id="157" name="n_1aveValue【体育館・プール】&#10;一人当たり面積">
          <a:extLst>
            <a:ext uri="{FF2B5EF4-FFF2-40B4-BE49-F238E27FC236}">
              <a16:creationId xmlns:a16="http://schemas.microsoft.com/office/drawing/2014/main" id="{1A74764A-F2A9-452A-AA5E-7A8B892744E6}"/>
            </a:ext>
          </a:extLst>
        </xdr:cNvPr>
        <xdr:cNvSpPr txBox="1"/>
      </xdr:nvSpPr>
      <xdr:spPr>
        <a:xfrm>
          <a:off x="9391727" y="1057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115587</xdr:rowOff>
    </xdr:from>
    <xdr:ext cx="469744" cy="259045"/>
    <xdr:sp macro="" textlink="">
      <xdr:nvSpPr>
        <xdr:cNvPr id="158" name="n_2aveValue【体育館・プール】&#10;一人当たり面積">
          <a:extLst>
            <a:ext uri="{FF2B5EF4-FFF2-40B4-BE49-F238E27FC236}">
              <a16:creationId xmlns:a16="http://schemas.microsoft.com/office/drawing/2014/main" id="{01631010-C85B-4F8E-A4D2-77BA9FAA79F5}"/>
            </a:ext>
          </a:extLst>
        </xdr:cNvPr>
        <xdr:cNvSpPr txBox="1"/>
      </xdr:nvSpPr>
      <xdr:spPr>
        <a:xfrm>
          <a:off x="8515427" y="1057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81297</xdr:rowOff>
    </xdr:from>
    <xdr:ext cx="469744" cy="259045"/>
    <xdr:sp macro="" textlink="">
      <xdr:nvSpPr>
        <xdr:cNvPr id="159" name="n_3aveValue【体育館・プール】&#10;一人当たり面積">
          <a:extLst>
            <a:ext uri="{FF2B5EF4-FFF2-40B4-BE49-F238E27FC236}">
              <a16:creationId xmlns:a16="http://schemas.microsoft.com/office/drawing/2014/main" id="{8791C922-3915-412B-A8C6-760985A3281B}"/>
            </a:ext>
          </a:extLst>
        </xdr:cNvPr>
        <xdr:cNvSpPr txBox="1"/>
      </xdr:nvSpPr>
      <xdr:spPr>
        <a:xfrm>
          <a:off x="7626427" y="1053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130827</xdr:rowOff>
    </xdr:from>
    <xdr:ext cx="469744" cy="259045"/>
    <xdr:sp macro="" textlink="">
      <xdr:nvSpPr>
        <xdr:cNvPr id="160" name="n_4aveValue【体育館・プール】&#10;一人当たり面積">
          <a:extLst>
            <a:ext uri="{FF2B5EF4-FFF2-40B4-BE49-F238E27FC236}">
              <a16:creationId xmlns:a16="http://schemas.microsoft.com/office/drawing/2014/main" id="{BE92F5D9-3BAA-4544-B257-758A469719E7}"/>
            </a:ext>
          </a:extLst>
        </xdr:cNvPr>
        <xdr:cNvSpPr txBox="1"/>
      </xdr:nvSpPr>
      <xdr:spPr>
        <a:xfrm>
          <a:off x="6737427"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81297</xdr:rowOff>
    </xdr:from>
    <xdr:ext cx="469744" cy="259045"/>
    <xdr:sp macro="" textlink="">
      <xdr:nvSpPr>
        <xdr:cNvPr id="161" name="n_1mainValue【体育館・プール】&#10;一人当たり面積">
          <a:extLst>
            <a:ext uri="{FF2B5EF4-FFF2-40B4-BE49-F238E27FC236}">
              <a16:creationId xmlns:a16="http://schemas.microsoft.com/office/drawing/2014/main" id="{95B9254D-E2A7-4594-A573-2E2B4CB68985}"/>
            </a:ext>
          </a:extLst>
        </xdr:cNvPr>
        <xdr:cNvSpPr txBox="1"/>
      </xdr:nvSpPr>
      <xdr:spPr>
        <a:xfrm>
          <a:off x="9391727" y="1019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87647</xdr:rowOff>
    </xdr:from>
    <xdr:ext cx="469744" cy="259045"/>
    <xdr:sp macro="" textlink="">
      <xdr:nvSpPr>
        <xdr:cNvPr id="162" name="n_2mainValue【体育館・プール】&#10;一人当たり面積">
          <a:extLst>
            <a:ext uri="{FF2B5EF4-FFF2-40B4-BE49-F238E27FC236}">
              <a16:creationId xmlns:a16="http://schemas.microsoft.com/office/drawing/2014/main" id="{5B0E91B1-68E2-485A-94A2-155A1FE192AE}"/>
            </a:ext>
          </a:extLst>
        </xdr:cNvPr>
        <xdr:cNvSpPr txBox="1"/>
      </xdr:nvSpPr>
      <xdr:spPr>
        <a:xfrm>
          <a:off x="8515427"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93997</xdr:rowOff>
    </xdr:from>
    <xdr:ext cx="469744" cy="259045"/>
    <xdr:sp macro="" textlink="">
      <xdr:nvSpPr>
        <xdr:cNvPr id="163" name="n_3mainValue【体育館・プール】&#10;一人当たり面積">
          <a:extLst>
            <a:ext uri="{FF2B5EF4-FFF2-40B4-BE49-F238E27FC236}">
              <a16:creationId xmlns:a16="http://schemas.microsoft.com/office/drawing/2014/main" id="{078FD3E2-BD42-4F66-BBD0-1F2CE42F3C46}"/>
            </a:ext>
          </a:extLst>
        </xdr:cNvPr>
        <xdr:cNvSpPr txBox="1"/>
      </xdr:nvSpPr>
      <xdr:spPr>
        <a:xfrm>
          <a:off x="7626427"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140987</xdr:rowOff>
    </xdr:from>
    <xdr:ext cx="469744" cy="259045"/>
    <xdr:sp macro="" textlink="">
      <xdr:nvSpPr>
        <xdr:cNvPr id="164" name="n_4mainValue【体育館・プール】&#10;一人当たり面積">
          <a:extLst>
            <a:ext uri="{FF2B5EF4-FFF2-40B4-BE49-F238E27FC236}">
              <a16:creationId xmlns:a16="http://schemas.microsoft.com/office/drawing/2014/main" id="{CF90D6E9-9367-4E73-8F2A-02E163485663}"/>
            </a:ext>
          </a:extLst>
        </xdr:cNvPr>
        <xdr:cNvSpPr txBox="1"/>
      </xdr:nvSpPr>
      <xdr:spPr>
        <a:xfrm>
          <a:off x="6737427" y="102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FCFFBB75-0772-45ED-B861-72214E77E79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634F11E8-7442-4802-93E1-D457A0E4A8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C1AD258-1C72-468F-BF21-B58F3528F9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470AA41C-EF08-474E-867E-6F3F981120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B581590D-CE6B-47AD-A554-A7985959A9A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74CA6A4-2191-4985-83FD-14469D8491E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AE24E4E-AAFC-4A73-B66A-9D4E18D102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F90AF65E-8254-453F-99B8-BB36A50D05A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66FA2CAA-DAA8-4B25-95A4-1D326C71B5E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6DFA5E30-8A39-4014-8F99-AA526C8B53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3DDBB55D-925B-472D-9C2D-418FCBFEC8A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CA5F8A97-1C41-4F02-8A45-1A150CD1C0E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90060A35-9235-4DDB-BEE5-B1F61EC6B4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5B9D2297-7F19-4682-BB96-EA087FDA5F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1337099A-1508-4E41-8BEF-A440D56B370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26CFE450-13BA-4B4C-A657-B9FB472ED57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A5D44D14-EFA5-4AC8-A4FC-C10031B6AF5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54D4720F-86CA-4CB3-AE8A-39C4C57930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90585E87-45E3-4145-A336-ACD05A87B47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7F69E1E4-EC4E-4298-ADF6-7D12149532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41514DD9-A7AA-44D7-878A-C6C63A5D581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1F7134A2-2870-4FF8-8F54-645E37D9332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2B907820-DB30-4454-9DB3-A52257B688D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A63AFECE-CE38-4682-9ADD-CF986B10CBA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038896F3-36A5-4A18-A249-511ADA1965F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979C4D28-73CF-471D-98A5-5FBADCFC1C8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FC90AF80-EBF6-4945-A365-F478533DC7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76C5D87B-B13E-4E99-AAF0-D4DD4C5E6C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C8246D71-288E-476F-991B-F677D2C746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D1AB2D62-CDDC-4850-8C7E-8794465553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9D08DF81-4194-437B-9443-7899EB99F26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294ED0A1-A147-4D27-A86C-A7D6AAB87E1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C078FB9F-9B53-4999-9521-E132562BED6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CC902B12-2BA9-49C7-AAD4-300934E4864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8AEB43C6-0E15-40DC-B4C7-B79A479FCE2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D7CF8198-7FCD-43D2-9404-BF23A966F7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53BE6548-21CC-43ED-BAEF-2AFE8A859D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4D7DA639-3795-4D3C-B19C-2680EEB5ADC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BEF22B18-EA70-47DF-A57D-3F4A711529E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C0B335C5-87F9-4570-98FD-768736DDB79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3CC3D8C8-7FCD-4BFB-B9A5-74FB937223F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BEA9DCD3-51E4-4A74-975E-F636011198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109A4F83-420F-4887-9493-B866BA7B91B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8CBB8DE9-7C86-4E85-AA6C-B1AD438AC4C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415B79EF-54B6-4D95-B69C-90B58C5CCC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BA60C86A-1D44-405C-B30F-0E0832791C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D2DB3334-92E0-40BA-A566-C7B6C17641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9D0C6BE7-5DB0-42D9-B36F-56176F9A277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4E8E453D-F57C-4AFB-B16A-13115993BC5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CE698E05-4BAC-4C40-AA35-57B65D7F30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7D8F922A-1D84-4752-A090-3ECDD993F2B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58B3B921-25D1-493D-9E87-43EF7E82F4B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417B8737-5662-4665-9A9F-1846596C314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44EFC10A-9391-460F-AC52-357143CB62D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D861EF77-3957-4B4B-B8E1-3500075C9B2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5119C0DC-0062-4CDE-8980-71E814753D8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1" name="テキスト ボックス 220">
          <a:extLst>
            <a:ext uri="{FF2B5EF4-FFF2-40B4-BE49-F238E27FC236}">
              <a16:creationId xmlns:a16="http://schemas.microsoft.com/office/drawing/2014/main" id="{2D0EE7E5-B495-405C-9F63-0BAE5E5CAC7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2" name="直線コネクタ 221">
          <a:extLst>
            <a:ext uri="{FF2B5EF4-FFF2-40B4-BE49-F238E27FC236}">
              <a16:creationId xmlns:a16="http://schemas.microsoft.com/office/drawing/2014/main" id="{70BE05BB-81AB-4CB1-ADA2-FAD9B80AAB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3" name="テキスト ボックス 222">
          <a:extLst>
            <a:ext uri="{FF2B5EF4-FFF2-40B4-BE49-F238E27FC236}">
              <a16:creationId xmlns:a16="http://schemas.microsoft.com/office/drawing/2014/main" id="{7C963747-8E09-415F-BB03-D570DA90E14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4" name="直線コネクタ 223">
          <a:extLst>
            <a:ext uri="{FF2B5EF4-FFF2-40B4-BE49-F238E27FC236}">
              <a16:creationId xmlns:a16="http://schemas.microsoft.com/office/drawing/2014/main" id="{369A8149-E7B1-4D18-AC5A-950CC0AC22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5" name="テキスト ボックス 224">
          <a:extLst>
            <a:ext uri="{FF2B5EF4-FFF2-40B4-BE49-F238E27FC236}">
              <a16:creationId xmlns:a16="http://schemas.microsoft.com/office/drawing/2014/main" id="{02B1A42A-3776-4174-B82B-858D706B134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6" name="直線コネクタ 225">
          <a:extLst>
            <a:ext uri="{FF2B5EF4-FFF2-40B4-BE49-F238E27FC236}">
              <a16:creationId xmlns:a16="http://schemas.microsoft.com/office/drawing/2014/main" id="{B1243D99-2772-4FA7-9EAD-D706A72D01E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7" name="テキスト ボックス 226">
          <a:extLst>
            <a:ext uri="{FF2B5EF4-FFF2-40B4-BE49-F238E27FC236}">
              <a16:creationId xmlns:a16="http://schemas.microsoft.com/office/drawing/2014/main" id="{8B559EB9-A389-4611-A98B-E9B41AEF9B8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8" name="直線コネクタ 227">
          <a:extLst>
            <a:ext uri="{FF2B5EF4-FFF2-40B4-BE49-F238E27FC236}">
              <a16:creationId xmlns:a16="http://schemas.microsoft.com/office/drawing/2014/main" id="{0797465E-0F3B-4DCB-B039-A80F2BA8559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9" name="テキスト ボックス 228">
          <a:extLst>
            <a:ext uri="{FF2B5EF4-FFF2-40B4-BE49-F238E27FC236}">
              <a16:creationId xmlns:a16="http://schemas.microsoft.com/office/drawing/2014/main" id="{9BCBE7CF-D5A6-4740-BAFF-4FFBDCDBCD4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0" name="直線コネクタ 229">
          <a:extLst>
            <a:ext uri="{FF2B5EF4-FFF2-40B4-BE49-F238E27FC236}">
              <a16:creationId xmlns:a16="http://schemas.microsoft.com/office/drawing/2014/main" id="{ED2B7EEC-EFF5-4228-A703-DC7EB660604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1" name="テキスト ボックス 230">
          <a:extLst>
            <a:ext uri="{FF2B5EF4-FFF2-40B4-BE49-F238E27FC236}">
              <a16:creationId xmlns:a16="http://schemas.microsoft.com/office/drawing/2014/main" id="{31CA3330-3B89-4D55-A905-EE3414AE48B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2" name="直線コネクタ 231">
          <a:extLst>
            <a:ext uri="{FF2B5EF4-FFF2-40B4-BE49-F238E27FC236}">
              <a16:creationId xmlns:a16="http://schemas.microsoft.com/office/drawing/2014/main" id="{4BFAACF6-DEDB-4FBB-8A92-F5639F3D51F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3" name="テキスト ボックス 232">
          <a:extLst>
            <a:ext uri="{FF2B5EF4-FFF2-40B4-BE49-F238E27FC236}">
              <a16:creationId xmlns:a16="http://schemas.microsoft.com/office/drawing/2014/main" id="{739152EC-30DC-4106-89E0-548287C92DC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4" name="直線コネクタ 233">
          <a:extLst>
            <a:ext uri="{FF2B5EF4-FFF2-40B4-BE49-F238E27FC236}">
              <a16:creationId xmlns:a16="http://schemas.microsoft.com/office/drawing/2014/main" id="{6E06F705-698B-4F34-B4F8-7FD156B31B0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5" name="テキスト ボックス 234">
          <a:extLst>
            <a:ext uri="{FF2B5EF4-FFF2-40B4-BE49-F238E27FC236}">
              <a16:creationId xmlns:a16="http://schemas.microsoft.com/office/drawing/2014/main" id="{6329CCA9-E199-42D3-BFB1-C8B02D2EF0A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6" name="直線コネクタ 235">
          <a:extLst>
            <a:ext uri="{FF2B5EF4-FFF2-40B4-BE49-F238E27FC236}">
              <a16:creationId xmlns:a16="http://schemas.microsoft.com/office/drawing/2014/main" id="{5912AB24-52C2-40B4-AD2B-647BE99BC36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7" name="【保健センター・保健所】&#10;有形固定資産減価償却率グラフ枠">
          <a:extLst>
            <a:ext uri="{FF2B5EF4-FFF2-40B4-BE49-F238E27FC236}">
              <a16:creationId xmlns:a16="http://schemas.microsoft.com/office/drawing/2014/main" id="{F2D1A6E4-1EB8-45B3-BC43-DCF47CA9C7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97972</xdr:rowOff>
    </xdr:from>
    <xdr:to>
      <xdr:col>85</xdr:col>
      <xdr:colOff>126364</xdr:colOff>
      <xdr:row>64</xdr:row>
      <xdr:rowOff>130628</xdr:rowOff>
    </xdr:to>
    <xdr:cxnSp macro="">
      <xdr:nvCxnSpPr>
        <xdr:cNvPr id="238" name="直線コネクタ 237">
          <a:extLst>
            <a:ext uri="{FF2B5EF4-FFF2-40B4-BE49-F238E27FC236}">
              <a16:creationId xmlns:a16="http://schemas.microsoft.com/office/drawing/2014/main" id="{9B9D4D55-666C-4C22-B9F1-568D59AD5C62}"/>
            </a:ext>
          </a:extLst>
        </xdr:cNvPr>
        <xdr:cNvCxnSpPr/>
      </xdr:nvCxnSpPr>
      <xdr:spPr>
        <a:xfrm flipV="1">
          <a:off x="16318864" y="9527722"/>
          <a:ext cx="0" cy="157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9" name="【保健センター・保健所】&#10;有形固定資産減価償却率最小値テキスト">
          <a:extLst>
            <a:ext uri="{FF2B5EF4-FFF2-40B4-BE49-F238E27FC236}">
              <a16:creationId xmlns:a16="http://schemas.microsoft.com/office/drawing/2014/main" id="{08D933F2-5548-4526-8161-FB5AA30C5F5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40" name="直線コネクタ 239">
          <a:extLst>
            <a:ext uri="{FF2B5EF4-FFF2-40B4-BE49-F238E27FC236}">
              <a16:creationId xmlns:a16="http://schemas.microsoft.com/office/drawing/2014/main" id="{61B4D4C5-8DB4-45F0-809C-929F6857955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44649</xdr:rowOff>
    </xdr:from>
    <xdr:ext cx="340478" cy="259045"/>
    <xdr:sp macro="" textlink="">
      <xdr:nvSpPr>
        <xdr:cNvPr id="241" name="【保健センター・保健所】&#10;有形固定資産減価償却率最大値テキスト">
          <a:extLst>
            <a:ext uri="{FF2B5EF4-FFF2-40B4-BE49-F238E27FC236}">
              <a16:creationId xmlns:a16="http://schemas.microsoft.com/office/drawing/2014/main" id="{9F290304-5C6A-41B7-96CE-24388B3F31CD}"/>
            </a:ext>
          </a:extLst>
        </xdr:cNvPr>
        <xdr:cNvSpPr txBox="1"/>
      </xdr:nvSpPr>
      <xdr:spPr>
        <a:xfrm>
          <a:off x="16357600" y="9302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97972</xdr:rowOff>
    </xdr:from>
    <xdr:to>
      <xdr:col>86</xdr:col>
      <xdr:colOff>25400</xdr:colOff>
      <xdr:row>55</xdr:row>
      <xdr:rowOff>97972</xdr:rowOff>
    </xdr:to>
    <xdr:cxnSp macro="">
      <xdr:nvCxnSpPr>
        <xdr:cNvPr id="242" name="直線コネクタ 241">
          <a:extLst>
            <a:ext uri="{FF2B5EF4-FFF2-40B4-BE49-F238E27FC236}">
              <a16:creationId xmlns:a16="http://schemas.microsoft.com/office/drawing/2014/main" id="{5B023E1E-769E-476C-83F2-12820526C673}"/>
            </a:ext>
          </a:extLst>
        </xdr:cNvPr>
        <xdr:cNvCxnSpPr/>
      </xdr:nvCxnSpPr>
      <xdr:spPr>
        <a:xfrm>
          <a:off x="16230600" y="952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63517</xdr:rowOff>
    </xdr:from>
    <xdr:ext cx="405111" cy="259045"/>
    <xdr:sp macro="" textlink="">
      <xdr:nvSpPr>
        <xdr:cNvPr id="243" name="【保健センター・保健所】&#10;有形固定資産減価償却率平均値テキスト">
          <a:extLst>
            <a:ext uri="{FF2B5EF4-FFF2-40B4-BE49-F238E27FC236}">
              <a16:creationId xmlns:a16="http://schemas.microsoft.com/office/drawing/2014/main" id="{8D9DD680-87A5-4A63-BA0D-802E4B2794A5}"/>
            </a:ext>
          </a:extLst>
        </xdr:cNvPr>
        <xdr:cNvSpPr txBox="1"/>
      </xdr:nvSpPr>
      <xdr:spPr>
        <a:xfrm>
          <a:off x="16357600" y="1017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40640</xdr:rowOff>
    </xdr:from>
    <xdr:to>
      <xdr:col>85</xdr:col>
      <xdr:colOff>177800</xdr:colOff>
      <xdr:row>60</xdr:row>
      <xdr:rowOff>142240</xdr:rowOff>
    </xdr:to>
    <xdr:sp macro="" textlink="">
      <xdr:nvSpPr>
        <xdr:cNvPr id="244" name="フローチャート: 判断 243">
          <a:extLst>
            <a:ext uri="{FF2B5EF4-FFF2-40B4-BE49-F238E27FC236}">
              <a16:creationId xmlns:a16="http://schemas.microsoft.com/office/drawing/2014/main" id="{62D85E53-E737-4D00-A967-7853DC823DD1}"/>
            </a:ext>
          </a:extLst>
        </xdr:cNvPr>
        <xdr:cNvSpPr/>
      </xdr:nvSpPr>
      <xdr:spPr>
        <a:xfrm>
          <a:off x="16268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19413</xdr:rowOff>
    </xdr:from>
    <xdr:to>
      <xdr:col>81</xdr:col>
      <xdr:colOff>101600</xdr:colOff>
      <xdr:row>60</xdr:row>
      <xdr:rowOff>121013</xdr:rowOff>
    </xdr:to>
    <xdr:sp macro="" textlink="">
      <xdr:nvSpPr>
        <xdr:cNvPr id="245" name="フローチャート: 判断 244">
          <a:extLst>
            <a:ext uri="{FF2B5EF4-FFF2-40B4-BE49-F238E27FC236}">
              <a16:creationId xmlns:a16="http://schemas.microsoft.com/office/drawing/2014/main" id="{C6964D0E-43A2-48EC-84E6-6F038550FBE2}"/>
            </a:ext>
          </a:extLst>
        </xdr:cNvPr>
        <xdr:cNvSpPr/>
      </xdr:nvSpPr>
      <xdr:spPr>
        <a:xfrm>
          <a:off x="154305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21046</xdr:rowOff>
    </xdr:from>
    <xdr:to>
      <xdr:col>76</xdr:col>
      <xdr:colOff>165100</xdr:colOff>
      <xdr:row>60</xdr:row>
      <xdr:rowOff>122646</xdr:rowOff>
    </xdr:to>
    <xdr:sp macro="" textlink="">
      <xdr:nvSpPr>
        <xdr:cNvPr id="246" name="フローチャート: 判断 245">
          <a:extLst>
            <a:ext uri="{FF2B5EF4-FFF2-40B4-BE49-F238E27FC236}">
              <a16:creationId xmlns:a16="http://schemas.microsoft.com/office/drawing/2014/main" id="{B719CD47-20D5-414C-B432-B054385D488E}"/>
            </a:ext>
          </a:extLst>
        </xdr:cNvPr>
        <xdr:cNvSpPr/>
      </xdr:nvSpPr>
      <xdr:spPr>
        <a:xfrm>
          <a:off x="14541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17780</xdr:rowOff>
    </xdr:from>
    <xdr:to>
      <xdr:col>72</xdr:col>
      <xdr:colOff>38100</xdr:colOff>
      <xdr:row>60</xdr:row>
      <xdr:rowOff>119380</xdr:rowOff>
    </xdr:to>
    <xdr:sp macro="" textlink="">
      <xdr:nvSpPr>
        <xdr:cNvPr id="247" name="フローチャート: 判断 246">
          <a:extLst>
            <a:ext uri="{FF2B5EF4-FFF2-40B4-BE49-F238E27FC236}">
              <a16:creationId xmlns:a16="http://schemas.microsoft.com/office/drawing/2014/main" id="{EC949C42-C9FA-488C-8DDD-2C6D3A88A5ED}"/>
            </a:ext>
          </a:extLst>
        </xdr:cNvPr>
        <xdr:cNvSpPr/>
      </xdr:nvSpPr>
      <xdr:spPr>
        <a:xfrm>
          <a:off x="13652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145143</xdr:rowOff>
    </xdr:from>
    <xdr:to>
      <xdr:col>67</xdr:col>
      <xdr:colOff>101600</xdr:colOff>
      <xdr:row>60</xdr:row>
      <xdr:rowOff>75293</xdr:rowOff>
    </xdr:to>
    <xdr:sp macro="" textlink="">
      <xdr:nvSpPr>
        <xdr:cNvPr id="248" name="フローチャート: 判断 247">
          <a:extLst>
            <a:ext uri="{FF2B5EF4-FFF2-40B4-BE49-F238E27FC236}">
              <a16:creationId xmlns:a16="http://schemas.microsoft.com/office/drawing/2014/main" id="{B2046ECD-FF68-4266-8E4B-443E96B06B47}"/>
            </a:ext>
          </a:extLst>
        </xdr:cNvPr>
        <xdr:cNvSpPr/>
      </xdr:nvSpPr>
      <xdr:spPr>
        <a:xfrm>
          <a:off x="12763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78C40AE-009B-45AC-8A5B-856037EA362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D5E4B8EC-3F4B-4256-BE10-55AD8AB8F62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387CC995-EF3C-4AD6-979E-760FC40A95E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79810348-C44B-40F5-A6D9-F4BB817044E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882F01A5-9166-483E-B6E5-2C290524ACC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78196</xdr:rowOff>
    </xdr:from>
    <xdr:to>
      <xdr:col>85</xdr:col>
      <xdr:colOff>177800</xdr:colOff>
      <xdr:row>63</xdr:row>
      <xdr:rowOff>8346</xdr:rowOff>
    </xdr:to>
    <xdr:sp macro="" textlink="">
      <xdr:nvSpPr>
        <xdr:cNvPr id="254" name="楕円 253">
          <a:extLst>
            <a:ext uri="{FF2B5EF4-FFF2-40B4-BE49-F238E27FC236}">
              <a16:creationId xmlns:a16="http://schemas.microsoft.com/office/drawing/2014/main" id="{787DD267-21A2-4B55-9A1D-6FBC32ADBDD6}"/>
            </a:ext>
          </a:extLst>
        </xdr:cNvPr>
        <xdr:cNvSpPr/>
      </xdr:nvSpPr>
      <xdr:spPr>
        <a:xfrm>
          <a:off x="16268700" y="107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56623</xdr:rowOff>
    </xdr:from>
    <xdr:ext cx="405111" cy="259045"/>
    <xdr:sp macro="" textlink="">
      <xdr:nvSpPr>
        <xdr:cNvPr id="255" name="【保健センター・保健所】&#10;有形固定資産減価償却率該当値テキスト">
          <a:extLst>
            <a:ext uri="{FF2B5EF4-FFF2-40B4-BE49-F238E27FC236}">
              <a16:creationId xmlns:a16="http://schemas.microsoft.com/office/drawing/2014/main" id="{045ABB7A-ACB0-453F-A8A8-D5EC2890E8C8}"/>
            </a:ext>
          </a:extLst>
        </xdr:cNvPr>
        <xdr:cNvSpPr txBox="1"/>
      </xdr:nvSpPr>
      <xdr:spPr>
        <a:xfrm>
          <a:off x="16357600"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16147</xdr:rowOff>
    </xdr:from>
    <xdr:to>
      <xdr:col>81</xdr:col>
      <xdr:colOff>101600</xdr:colOff>
      <xdr:row>62</xdr:row>
      <xdr:rowOff>117747</xdr:rowOff>
    </xdr:to>
    <xdr:sp macro="" textlink="">
      <xdr:nvSpPr>
        <xdr:cNvPr id="256" name="楕円 255">
          <a:extLst>
            <a:ext uri="{FF2B5EF4-FFF2-40B4-BE49-F238E27FC236}">
              <a16:creationId xmlns:a16="http://schemas.microsoft.com/office/drawing/2014/main" id="{C972C003-CB5F-450F-A523-D9AC37832113}"/>
            </a:ext>
          </a:extLst>
        </xdr:cNvPr>
        <xdr:cNvSpPr/>
      </xdr:nvSpPr>
      <xdr:spPr>
        <a:xfrm>
          <a:off x="15430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66947</xdr:rowOff>
    </xdr:from>
    <xdr:to>
      <xdr:col>85</xdr:col>
      <xdr:colOff>127000</xdr:colOff>
      <xdr:row>62</xdr:row>
      <xdr:rowOff>128996</xdr:rowOff>
    </xdr:to>
    <xdr:cxnSp macro="">
      <xdr:nvCxnSpPr>
        <xdr:cNvPr id="257" name="直線コネクタ 256">
          <a:extLst>
            <a:ext uri="{FF2B5EF4-FFF2-40B4-BE49-F238E27FC236}">
              <a16:creationId xmlns:a16="http://schemas.microsoft.com/office/drawing/2014/main" id="{B13C8EA1-D612-4881-A2F2-56511E8440C1}"/>
            </a:ext>
          </a:extLst>
        </xdr:cNvPr>
        <xdr:cNvCxnSpPr/>
      </xdr:nvCxnSpPr>
      <xdr:spPr>
        <a:xfrm>
          <a:off x="15481300" y="1069684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114119</xdr:rowOff>
    </xdr:from>
    <xdr:to>
      <xdr:col>76</xdr:col>
      <xdr:colOff>165100</xdr:colOff>
      <xdr:row>62</xdr:row>
      <xdr:rowOff>44269</xdr:rowOff>
    </xdr:to>
    <xdr:sp macro="" textlink="">
      <xdr:nvSpPr>
        <xdr:cNvPr id="258" name="楕円 257">
          <a:extLst>
            <a:ext uri="{FF2B5EF4-FFF2-40B4-BE49-F238E27FC236}">
              <a16:creationId xmlns:a16="http://schemas.microsoft.com/office/drawing/2014/main" id="{D391C6F9-A810-4B7A-A1F3-7A5F79301AD6}"/>
            </a:ext>
          </a:extLst>
        </xdr:cNvPr>
        <xdr:cNvSpPr/>
      </xdr:nvSpPr>
      <xdr:spPr>
        <a:xfrm>
          <a:off x="14541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164919</xdr:rowOff>
    </xdr:from>
    <xdr:to>
      <xdr:col>81</xdr:col>
      <xdr:colOff>50800</xdr:colOff>
      <xdr:row>62</xdr:row>
      <xdr:rowOff>66947</xdr:rowOff>
    </xdr:to>
    <xdr:cxnSp macro="">
      <xdr:nvCxnSpPr>
        <xdr:cNvPr id="259" name="直線コネクタ 258">
          <a:extLst>
            <a:ext uri="{FF2B5EF4-FFF2-40B4-BE49-F238E27FC236}">
              <a16:creationId xmlns:a16="http://schemas.microsoft.com/office/drawing/2014/main" id="{4D2F4C80-D5D3-4EE4-9B00-FA3F05E575A3}"/>
            </a:ext>
          </a:extLst>
        </xdr:cNvPr>
        <xdr:cNvCxnSpPr/>
      </xdr:nvCxnSpPr>
      <xdr:spPr>
        <a:xfrm>
          <a:off x="14592300" y="1062336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37374</xdr:rowOff>
    </xdr:from>
    <xdr:to>
      <xdr:col>72</xdr:col>
      <xdr:colOff>38100</xdr:colOff>
      <xdr:row>61</xdr:row>
      <xdr:rowOff>138974</xdr:rowOff>
    </xdr:to>
    <xdr:sp macro="" textlink="">
      <xdr:nvSpPr>
        <xdr:cNvPr id="260" name="楕円 259">
          <a:extLst>
            <a:ext uri="{FF2B5EF4-FFF2-40B4-BE49-F238E27FC236}">
              <a16:creationId xmlns:a16="http://schemas.microsoft.com/office/drawing/2014/main" id="{7408DDAD-90A3-47D3-9808-5CD9A3C1C7E6}"/>
            </a:ext>
          </a:extLst>
        </xdr:cNvPr>
        <xdr:cNvSpPr/>
      </xdr:nvSpPr>
      <xdr:spPr>
        <a:xfrm>
          <a:off x="13652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88174</xdr:rowOff>
    </xdr:from>
    <xdr:to>
      <xdr:col>76</xdr:col>
      <xdr:colOff>114300</xdr:colOff>
      <xdr:row>61</xdr:row>
      <xdr:rowOff>164919</xdr:rowOff>
    </xdr:to>
    <xdr:cxnSp macro="">
      <xdr:nvCxnSpPr>
        <xdr:cNvPr id="261" name="直線コネクタ 260">
          <a:extLst>
            <a:ext uri="{FF2B5EF4-FFF2-40B4-BE49-F238E27FC236}">
              <a16:creationId xmlns:a16="http://schemas.microsoft.com/office/drawing/2014/main" id="{DD1CC1DF-54F8-461D-8199-842903C69196}"/>
            </a:ext>
          </a:extLst>
        </xdr:cNvPr>
        <xdr:cNvCxnSpPr/>
      </xdr:nvCxnSpPr>
      <xdr:spPr>
        <a:xfrm>
          <a:off x="13703300" y="1054662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133713</xdr:rowOff>
    </xdr:from>
    <xdr:to>
      <xdr:col>67</xdr:col>
      <xdr:colOff>101600</xdr:colOff>
      <xdr:row>61</xdr:row>
      <xdr:rowOff>63863</xdr:rowOff>
    </xdr:to>
    <xdr:sp macro="" textlink="">
      <xdr:nvSpPr>
        <xdr:cNvPr id="262" name="楕円 261">
          <a:extLst>
            <a:ext uri="{FF2B5EF4-FFF2-40B4-BE49-F238E27FC236}">
              <a16:creationId xmlns:a16="http://schemas.microsoft.com/office/drawing/2014/main" id="{3ED685FD-4012-46E3-90E2-B35C8440C502}"/>
            </a:ext>
          </a:extLst>
        </xdr:cNvPr>
        <xdr:cNvSpPr/>
      </xdr:nvSpPr>
      <xdr:spPr>
        <a:xfrm>
          <a:off x="12763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13063</xdr:rowOff>
    </xdr:from>
    <xdr:to>
      <xdr:col>71</xdr:col>
      <xdr:colOff>177800</xdr:colOff>
      <xdr:row>61</xdr:row>
      <xdr:rowOff>88174</xdr:rowOff>
    </xdr:to>
    <xdr:cxnSp macro="">
      <xdr:nvCxnSpPr>
        <xdr:cNvPr id="263" name="直線コネクタ 262">
          <a:extLst>
            <a:ext uri="{FF2B5EF4-FFF2-40B4-BE49-F238E27FC236}">
              <a16:creationId xmlns:a16="http://schemas.microsoft.com/office/drawing/2014/main" id="{CACE58F8-F7DF-4E17-8454-CF2A251EE316}"/>
            </a:ext>
          </a:extLst>
        </xdr:cNvPr>
        <xdr:cNvCxnSpPr/>
      </xdr:nvCxnSpPr>
      <xdr:spPr>
        <a:xfrm>
          <a:off x="12814300" y="1047151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137540</xdr:rowOff>
    </xdr:from>
    <xdr:ext cx="405111" cy="259045"/>
    <xdr:sp macro="" textlink="">
      <xdr:nvSpPr>
        <xdr:cNvPr id="264" name="n_1aveValue【保健センター・保健所】&#10;有形固定資産減価償却率">
          <a:extLst>
            <a:ext uri="{FF2B5EF4-FFF2-40B4-BE49-F238E27FC236}">
              <a16:creationId xmlns:a16="http://schemas.microsoft.com/office/drawing/2014/main" id="{CB2234CE-6031-4F0A-B682-C7E303C887B2}"/>
            </a:ext>
          </a:extLst>
        </xdr:cNvPr>
        <xdr:cNvSpPr txBox="1"/>
      </xdr:nvSpPr>
      <xdr:spPr>
        <a:xfrm>
          <a:off x="1526604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139173</xdr:rowOff>
    </xdr:from>
    <xdr:ext cx="405111" cy="259045"/>
    <xdr:sp macro="" textlink="">
      <xdr:nvSpPr>
        <xdr:cNvPr id="265" name="n_2aveValue【保健センター・保健所】&#10;有形固定資産減価償却率">
          <a:extLst>
            <a:ext uri="{FF2B5EF4-FFF2-40B4-BE49-F238E27FC236}">
              <a16:creationId xmlns:a16="http://schemas.microsoft.com/office/drawing/2014/main" id="{80E79825-B490-4A1A-9D1B-84432950536F}"/>
            </a:ext>
          </a:extLst>
        </xdr:cNvPr>
        <xdr:cNvSpPr txBox="1"/>
      </xdr:nvSpPr>
      <xdr:spPr>
        <a:xfrm>
          <a:off x="14389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135907</xdr:rowOff>
    </xdr:from>
    <xdr:ext cx="405111" cy="259045"/>
    <xdr:sp macro="" textlink="">
      <xdr:nvSpPr>
        <xdr:cNvPr id="266" name="n_3aveValue【保健センター・保健所】&#10;有形固定資産減価償却率">
          <a:extLst>
            <a:ext uri="{FF2B5EF4-FFF2-40B4-BE49-F238E27FC236}">
              <a16:creationId xmlns:a16="http://schemas.microsoft.com/office/drawing/2014/main" id="{3378E38E-90F5-4F3E-AAE2-D167C7403CBC}"/>
            </a:ext>
          </a:extLst>
        </xdr:cNvPr>
        <xdr:cNvSpPr txBox="1"/>
      </xdr:nvSpPr>
      <xdr:spPr>
        <a:xfrm>
          <a:off x="13500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91820</xdr:rowOff>
    </xdr:from>
    <xdr:ext cx="405111" cy="259045"/>
    <xdr:sp macro="" textlink="">
      <xdr:nvSpPr>
        <xdr:cNvPr id="267" name="n_4aveValue【保健センター・保健所】&#10;有形固定資産減価償却率">
          <a:extLst>
            <a:ext uri="{FF2B5EF4-FFF2-40B4-BE49-F238E27FC236}">
              <a16:creationId xmlns:a16="http://schemas.microsoft.com/office/drawing/2014/main" id="{2E73636F-4EDF-4B19-96A2-2463B8A8E883}"/>
            </a:ext>
          </a:extLst>
        </xdr:cNvPr>
        <xdr:cNvSpPr txBox="1"/>
      </xdr:nvSpPr>
      <xdr:spPr>
        <a:xfrm>
          <a:off x="12611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108874</xdr:rowOff>
    </xdr:from>
    <xdr:ext cx="405111" cy="259045"/>
    <xdr:sp macro="" textlink="">
      <xdr:nvSpPr>
        <xdr:cNvPr id="268" name="n_1mainValue【保健センター・保健所】&#10;有形固定資産減価償却率">
          <a:extLst>
            <a:ext uri="{FF2B5EF4-FFF2-40B4-BE49-F238E27FC236}">
              <a16:creationId xmlns:a16="http://schemas.microsoft.com/office/drawing/2014/main" id="{D6A119A7-883C-41E8-99C8-89B0129F3D5F}"/>
            </a:ext>
          </a:extLst>
        </xdr:cNvPr>
        <xdr:cNvSpPr txBox="1"/>
      </xdr:nvSpPr>
      <xdr:spPr>
        <a:xfrm>
          <a:off x="152660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35396</xdr:rowOff>
    </xdr:from>
    <xdr:ext cx="405111" cy="259045"/>
    <xdr:sp macro="" textlink="">
      <xdr:nvSpPr>
        <xdr:cNvPr id="269" name="n_2mainValue【保健センター・保健所】&#10;有形固定資産減価償却率">
          <a:extLst>
            <a:ext uri="{FF2B5EF4-FFF2-40B4-BE49-F238E27FC236}">
              <a16:creationId xmlns:a16="http://schemas.microsoft.com/office/drawing/2014/main" id="{6769EE9E-6304-4F68-8910-1CC75E1813F3}"/>
            </a:ext>
          </a:extLst>
        </xdr:cNvPr>
        <xdr:cNvSpPr txBox="1"/>
      </xdr:nvSpPr>
      <xdr:spPr>
        <a:xfrm>
          <a:off x="14389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130101</xdr:rowOff>
    </xdr:from>
    <xdr:ext cx="405111" cy="259045"/>
    <xdr:sp macro="" textlink="">
      <xdr:nvSpPr>
        <xdr:cNvPr id="270" name="n_3mainValue【保健センター・保健所】&#10;有形固定資産減価償却率">
          <a:extLst>
            <a:ext uri="{FF2B5EF4-FFF2-40B4-BE49-F238E27FC236}">
              <a16:creationId xmlns:a16="http://schemas.microsoft.com/office/drawing/2014/main" id="{DEA8F374-9012-498C-8840-820D255E2F5A}"/>
            </a:ext>
          </a:extLst>
        </xdr:cNvPr>
        <xdr:cNvSpPr txBox="1"/>
      </xdr:nvSpPr>
      <xdr:spPr>
        <a:xfrm>
          <a:off x="13500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54990</xdr:rowOff>
    </xdr:from>
    <xdr:ext cx="405111" cy="259045"/>
    <xdr:sp macro="" textlink="">
      <xdr:nvSpPr>
        <xdr:cNvPr id="271" name="n_4mainValue【保健センター・保健所】&#10;有形固定資産減価償却率">
          <a:extLst>
            <a:ext uri="{FF2B5EF4-FFF2-40B4-BE49-F238E27FC236}">
              <a16:creationId xmlns:a16="http://schemas.microsoft.com/office/drawing/2014/main" id="{2EB3DB08-E2F6-471A-9F3C-A5D3F27731FE}"/>
            </a:ext>
          </a:extLst>
        </xdr:cNvPr>
        <xdr:cNvSpPr txBox="1"/>
      </xdr:nvSpPr>
      <xdr:spPr>
        <a:xfrm>
          <a:off x="12611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2" name="正方形/長方形 271">
          <a:extLst>
            <a:ext uri="{FF2B5EF4-FFF2-40B4-BE49-F238E27FC236}">
              <a16:creationId xmlns:a16="http://schemas.microsoft.com/office/drawing/2014/main" id="{5FA69FDF-50E8-4531-891A-ABCC189A977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3" name="正方形/長方形 272">
          <a:extLst>
            <a:ext uri="{FF2B5EF4-FFF2-40B4-BE49-F238E27FC236}">
              <a16:creationId xmlns:a16="http://schemas.microsoft.com/office/drawing/2014/main" id="{5D714A34-C6AE-4FBB-A1FD-21873B6166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4" name="正方形/長方形 273">
          <a:extLst>
            <a:ext uri="{FF2B5EF4-FFF2-40B4-BE49-F238E27FC236}">
              <a16:creationId xmlns:a16="http://schemas.microsoft.com/office/drawing/2014/main" id="{0565875B-2137-4EB1-BA5D-2558A49144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5" name="正方形/長方形 274">
          <a:extLst>
            <a:ext uri="{FF2B5EF4-FFF2-40B4-BE49-F238E27FC236}">
              <a16:creationId xmlns:a16="http://schemas.microsoft.com/office/drawing/2014/main" id="{73068CE6-6A23-4384-9E2D-A490C1DA46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6" name="正方形/長方形 275">
          <a:extLst>
            <a:ext uri="{FF2B5EF4-FFF2-40B4-BE49-F238E27FC236}">
              <a16:creationId xmlns:a16="http://schemas.microsoft.com/office/drawing/2014/main" id="{FC5F9037-4CBA-4639-A658-92304598FD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7" name="正方形/長方形 276">
          <a:extLst>
            <a:ext uri="{FF2B5EF4-FFF2-40B4-BE49-F238E27FC236}">
              <a16:creationId xmlns:a16="http://schemas.microsoft.com/office/drawing/2014/main" id="{C050BFBF-F241-4679-A0A3-931A9CBE649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8" name="正方形/長方形 277">
          <a:extLst>
            <a:ext uri="{FF2B5EF4-FFF2-40B4-BE49-F238E27FC236}">
              <a16:creationId xmlns:a16="http://schemas.microsoft.com/office/drawing/2014/main" id="{85A6A7E6-903E-4511-B234-CC6AA3BAA9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9" name="正方形/長方形 278">
          <a:extLst>
            <a:ext uri="{FF2B5EF4-FFF2-40B4-BE49-F238E27FC236}">
              <a16:creationId xmlns:a16="http://schemas.microsoft.com/office/drawing/2014/main" id="{92297F80-0A24-43D1-B4AB-D2BEA3FBA5B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0" name="テキスト ボックス 279">
          <a:extLst>
            <a:ext uri="{FF2B5EF4-FFF2-40B4-BE49-F238E27FC236}">
              <a16:creationId xmlns:a16="http://schemas.microsoft.com/office/drawing/2014/main" id="{F659BFC2-F1E2-4F5C-BD69-C645DE5583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1" name="直線コネクタ 280">
          <a:extLst>
            <a:ext uri="{FF2B5EF4-FFF2-40B4-BE49-F238E27FC236}">
              <a16:creationId xmlns:a16="http://schemas.microsoft.com/office/drawing/2014/main" id="{B31F5898-A00E-4732-92C3-673D15D163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282" name="直線コネクタ 281">
          <a:extLst>
            <a:ext uri="{FF2B5EF4-FFF2-40B4-BE49-F238E27FC236}">
              <a16:creationId xmlns:a16="http://schemas.microsoft.com/office/drawing/2014/main" id="{21EE75C0-BD37-47C4-B1C3-5C2F1793F17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283" name="テキスト ボックス 282">
          <a:extLst>
            <a:ext uri="{FF2B5EF4-FFF2-40B4-BE49-F238E27FC236}">
              <a16:creationId xmlns:a16="http://schemas.microsoft.com/office/drawing/2014/main" id="{D6B53FAF-C5DF-4B55-8CEA-20D0D1C270A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284" name="直線コネクタ 283">
          <a:extLst>
            <a:ext uri="{FF2B5EF4-FFF2-40B4-BE49-F238E27FC236}">
              <a16:creationId xmlns:a16="http://schemas.microsoft.com/office/drawing/2014/main" id="{B849DBC2-4128-4CAE-BB5C-B27AEF4531B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285" name="テキスト ボックス 284">
          <a:extLst>
            <a:ext uri="{FF2B5EF4-FFF2-40B4-BE49-F238E27FC236}">
              <a16:creationId xmlns:a16="http://schemas.microsoft.com/office/drawing/2014/main" id="{C4D6359C-9908-4549-8D92-1A6D7EA9DFC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286" name="直線コネクタ 285">
          <a:extLst>
            <a:ext uri="{FF2B5EF4-FFF2-40B4-BE49-F238E27FC236}">
              <a16:creationId xmlns:a16="http://schemas.microsoft.com/office/drawing/2014/main" id="{4F97968D-541F-4D42-9064-AC0B26F0060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287" name="テキスト ボックス 286">
          <a:extLst>
            <a:ext uri="{FF2B5EF4-FFF2-40B4-BE49-F238E27FC236}">
              <a16:creationId xmlns:a16="http://schemas.microsoft.com/office/drawing/2014/main" id="{A6573024-EE02-4237-8786-35CD6A78CCC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288" name="直線コネクタ 287">
          <a:extLst>
            <a:ext uri="{FF2B5EF4-FFF2-40B4-BE49-F238E27FC236}">
              <a16:creationId xmlns:a16="http://schemas.microsoft.com/office/drawing/2014/main" id="{968CA9EA-875B-47A2-8937-C260339D75C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289" name="テキスト ボックス 288">
          <a:extLst>
            <a:ext uri="{FF2B5EF4-FFF2-40B4-BE49-F238E27FC236}">
              <a16:creationId xmlns:a16="http://schemas.microsoft.com/office/drawing/2014/main" id="{8AC4349E-FAD0-44DC-B3F4-BBCD7E88E6B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290" name="直線コネクタ 289">
          <a:extLst>
            <a:ext uri="{FF2B5EF4-FFF2-40B4-BE49-F238E27FC236}">
              <a16:creationId xmlns:a16="http://schemas.microsoft.com/office/drawing/2014/main" id="{BF75D66A-8EA9-411F-863C-674AA547791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291" name="テキスト ボックス 290">
          <a:extLst>
            <a:ext uri="{FF2B5EF4-FFF2-40B4-BE49-F238E27FC236}">
              <a16:creationId xmlns:a16="http://schemas.microsoft.com/office/drawing/2014/main" id="{ACEED472-2827-4AEA-9E98-DAE64AF12BE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292" name="直線コネクタ 291">
          <a:extLst>
            <a:ext uri="{FF2B5EF4-FFF2-40B4-BE49-F238E27FC236}">
              <a16:creationId xmlns:a16="http://schemas.microsoft.com/office/drawing/2014/main" id="{EF025D0B-E604-4366-A661-8E23BF79B76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293" name="テキスト ボックス 292">
          <a:extLst>
            <a:ext uri="{FF2B5EF4-FFF2-40B4-BE49-F238E27FC236}">
              <a16:creationId xmlns:a16="http://schemas.microsoft.com/office/drawing/2014/main" id="{01597F2F-EEB6-49AB-9185-8FBE7787FD5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4" name="直線コネクタ 293">
          <a:extLst>
            <a:ext uri="{FF2B5EF4-FFF2-40B4-BE49-F238E27FC236}">
              <a16:creationId xmlns:a16="http://schemas.microsoft.com/office/drawing/2014/main" id="{0F8CD7B3-E49E-4D06-926F-9882AF2230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5" name="テキスト ボックス 294">
          <a:extLst>
            <a:ext uri="{FF2B5EF4-FFF2-40B4-BE49-F238E27FC236}">
              <a16:creationId xmlns:a16="http://schemas.microsoft.com/office/drawing/2014/main" id="{C59F5F33-9095-412C-B51E-FF966C9241C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6" name="【保健センター・保健所】&#10;一人当たり面積グラフ枠">
          <a:extLst>
            <a:ext uri="{FF2B5EF4-FFF2-40B4-BE49-F238E27FC236}">
              <a16:creationId xmlns:a16="http://schemas.microsoft.com/office/drawing/2014/main" id="{E7E32712-DB20-4252-86EE-52ECE460CF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68580</xdr:rowOff>
    </xdr:to>
    <xdr:cxnSp macro="">
      <xdr:nvCxnSpPr>
        <xdr:cNvPr id="297" name="直線コネクタ 296">
          <a:extLst>
            <a:ext uri="{FF2B5EF4-FFF2-40B4-BE49-F238E27FC236}">
              <a16:creationId xmlns:a16="http://schemas.microsoft.com/office/drawing/2014/main" id="{7C3602A3-C5FF-4F22-B85D-A8D2735258E4}"/>
            </a:ext>
          </a:extLst>
        </xdr:cNvPr>
        <xdr:cNvCxnSpPr/>
      </xdr:nvCxnSpPr>
      <xdr:spPr>
        <a:xfrm flipV="1">
          <a:off x="22160864" y="9470572"/>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72407</xdr:rowOff>
    </xdr:from>
    <xdr:ext cx="469744" cy="259045"/>
    <xdr:sp macro="" textlink="">
      <xdr:nvSpPr>
        <xdr:cNvPr id="298" name="【保健センター・保健所】&#10;一人当たり面積最小値テキスト">
          <a:extLst>
            <a:ext uri="{FF2B5EF4-FFF2-40B4-BE49-F238E27FC236}">
              <a16:creationId xmlns:a16="http://schemas.microsoft.com/office/drawing/2014/main" id="{2E21CB63-09E2-4767-B75B-FF503F9BD72A}"/>
            </a:ext>
          </a:extLst>
        </xdr:cNvPr>
        <xdr:cNvSpPr txBox="1"/>
      </xdr:nvSpPr>
      <xdr:spPr>
        <a:xfrm>
          <a:off x="2219960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68580</xdr:rowOff>
    </xdr:from>
    <xdr:to>
      <xdr:col>116</xdr:col>
      <xdr:colOff>152400</xdr:colOff>
      <xdr:row>64</xdr:row>
      <xdr:rowOff>68580</xdr:rowOff>
    </xdr:to>
    <xdr:cxnSp macro="">
      <xdr:nvCxnSpPr>
        <xdr:cNvPr id="299" name="直線コネクタ 298">
          <a:extLst>
            <a:ext uri="{FF2B5EF4-FFF2-40B4-BE49-F238E27FC236}">
              <a16:creationId xmlns:a16="http://schemas.microsoft.com/office/drawing/2014/main" id="{672A2AF4-D5A2-444A-97F1-E5FE2E4CCDA1}"/>
            </a:ext>
          </a:extLst>
        </xdr:cNvPr>
        <xdr:cNvCxnSpPr/>
      </xdr:nvCxnSpPr>
      <xdr:spPr>
        <a:xfrm>
          <a:off x="22072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300" name="【保健センター・保健所】&#10;一人当たり面積最大値テキスト">
          <a:extLst>
            <a:ext uri="{FF2B5EF4-FFF2-40B4-BE49-F238E27FC236}">
              <a16:creationId xmlns:a16="http://schemas.microsoft.com/office/drawing/2014/main" id="{323CD790-B624-45D9-971A-228F1FA533A1}"/>
            </a:ext>
          </a:extLst>
        </xdr:cNvPr>
        <xdr:cNvSpPr txBox="1"/>
      </xdr:nvSpPr>
      <xdr:spPr>
        <a:xfrm>
          <a:off x="22199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301" name="直線コネクタ 300">
          <a:extLst>
            <a:ext uri="{FF2B5EF4-FFF2-40B4-BE49-F238E27FC236}">
              <a16:creationId xmlns:a16="http://schemas.microsoft.com/office/drawing/2014/main" id="{4ABBFEBF-CCCA-4747-9452-419608F14DD6}"/>
            </a:ext>
          </a:extLst>
        </xdr:cNvPr>
        <xdr:cNvCxnSpPr/>
      </xdr:nvCxnSpPr>
      <xdr:spPr>
        <a:xfrm>
          <a:off x="22072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28864</xdr:rowOff>
    </xdr:from>
    <xdr:ext cx="469744" cy="259045"/>
    <xdr:sp macro="" textlink="">
      <xdr:nvSpPr>
        <xdr:cNvPr id="302" name="【保健センター・保健所】&#10;一人当たり面積平均値テキスト">
          <a:extLst>
            <a:ext uri="{FF2B5EF4-FFF2-40B4-BE49-F238E27FC236}">
              <a16:creationId xmlns:a16="http://schemas.microsoft.com/office/drawing/2014/main" id="{177B209A-B05F-434A-B2C3-6110B87399DB}"/>
            </a:ext>
          </a:extLst>
        </xdr:cNvPr>
        <xdr:cNvSpPr txBox="1"/>
      </xdr:nvSpPr>
      <xdr:spPr>
        <a:xfrm>
          <a:off x="22199600" y="10658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50437</xdr:rowOff>
    </xdr:from>
    <xdr:to>
      <xdr:col>116</xdr:col>
      <xdr:colOff>114300</xdr:colOff>
      <xdr:row>62</xdr:row>
      <xdr:rowOff>152037</xdr:rowOff>
    </xdr:to>
    <xdr:sp macro="" textlink="">
      <xdr:nvSpPr>
        <xdr:cNvPr id="303" name="フローチャート: 判断 302">
          <a:extLst>
            <a:ext uri="{FF2B5EF4-FFF2-40B4-BE49-F238E27FC236}">
              <a16:creationId xmlns:a16="http://schemas.microsoft.com/office/drawing/2014/main" id="{F6EB2ECF-D1FA-41E6-974C-475362D68996}"/>
            </a:ext>
          </a:extLst>
        </xdr:cNvPr>
        <xdr:cNvSpPr/>
      </xdr:nvSpPr>
      <xdr:spPr>
        <a:xfrm>
          <a:off x="22110700" y="106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73297</xdr:rowOff>
    </xdr:from>
    <xdr:to>
      <xdr:col>112</xdr:col>
      <xdr:colOff>38100</xdr:colOff>
      <xdr:row>63</xdr:row>
      <xdr:rowOff>3447</xdr:rowOff>
    </xdr:to>
    <xdr:sp macro="" textlink="">
      <xdr:nvSpPr>
        <xdr:cNvPr id="304" name="フローチャート: 判断 303">
          <a:extLst>
            <a:ext uri="{FF2B5EF4-FFF2-40B4-BE49-F238E27FC236}">
              <a16:creationId xmlns:a16="http://schemas.microsoft.com/office/drawing/2014/main" id="{C0726319-DF42-4816-A24B-60B1C205DD30}"/>
            </a:ext>
          </a:extLst>
        </xdr:cNvPr>
        <xdr:cNvSpPr/>
      </xdr:nvSpPr>
      <xdr:spPr>
        <a:xfrm>
          <a:off x="21272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305" name="フローチャート: 判断 304">
          <a:extLst>
            <a:ext uri="{FF2B5EF4-FFF2-40B4-BE49-F238E27FC236}">
              <a16:creationId xmlns:a16="http://schemas.microsoft.com/office/drawing/2014/main" id="{2E8805B3-E74D-4EB9-8847-C3EC795FE502}"/>
            </a:ext>
          </a:extLst>
        </xdr:cNvPr>
        <xdr:cNvSpPr/>
      </xdr:nvSpPr>
      <xdr:spPr>
        <a:xfrm>
          <a:off x="20383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56969</xdr:rowOff>
    </xdr:from>
    <xdr:to>
      <xdr:col>102</xdr:col>
      <xdr:colOff>165100</xdr:colOff>
      <xdr:row>62</xdr:row>
      <xdr:rowOff>158569</xdr:rowOff>
    </xdr:to>
    <xdr:sp macro="" textlink="">
      <xdr:nvSpPr>
        <xdr:cNvPr id="306" name="フローチャート: 判断 305">
          <a:extLst>
            <a:ext uri="{FF2B5EF4-FFF2-40B4-BE49-F238E27FC236}">
              <a16:creationId xmlns:a16="http://schemas.microsoft.com/office/drawing/2014/main" id="{C7D1E071-0BDF-4376-8EA5-5EBE9BD70C87}"/>
            </a:ext>
          </a:extLst>
        </xdr:cNvPr>
        <xdr:cNvSpPr/>
      </xdr:nvSpPr>
      <xdr:spPr>
        <a:xfrm>
          <a:off x="19494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307" name="フローチャート: 判断 306">
          <a:extLst>
            <a:ext uri="{FF2B5EF4-FFF2-40B4-BE49-F238E27FC236}">
              <a16:creationId xmlns:a16="http://schemas.microsoft.com/office/drawing/2014/main" id="{6DD3E4BE-99A6-40F9-895D-13D60F8FCBCB}"/>
            </a:ext>
          </a:extLst>
        </xdr:cNvPr>
        <xdr:cNvSpPr/>
      </xdr:nvSpPr>
      <xdr:spPr>
        <a:xfrm>
          <a:off x="18605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A2053088-A313-4FC2-AEEA-46E524F272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9" name="テキスト ボックス 308">
          <a:extLst>
            <a:ext uri="{FF2B5EF4-FFF2-40B4-BE49-F238E27FC236}">
              <a16:creationId xmlns:a16="http://schemas.microsoft.com/office/drawing/2014/main" id="{97CE6A3C-6730-4C0E-A56A-A3FCD25891E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10" name="テキスト ボックス 309">
          <a:extLst>
            <a:ext uri="{FF2B5EF4-FFF2-40B4-BE49-F238E27FC236}">
              <a16:creationId xmlns:a16="http://schemas.microsoft.com/office/drawing/2014/main" id="{728567BF-4084-4D67-81D2-8522C959C1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11" name="テキスト ボックス 310">
          <a:extLst>
            <a:ext uri="{FF2B5EF4-FFF2-40B4-BE49-F238E27FC236}">
              <a16:creationId xmlns:a16="http://schemas.microsoft.com/office/drawing/2014/main" id="{4975D8F7-EAE7-4DE7-8552-FFA5A795A4E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12" name="テキスト ボックス 311">
          <a:extLst>
            <a:ext uri="{FF2B5EF4-FFF2-40B4-BE49-F238E27FC236}">
              <a16:creationId xmlns:a16="http://schemas.microsoft.com/office/drawing/2014/main" id="{F75CBFAB-1126-4BFC-9F8E-1CA2DD6D386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7983</xdr:rowOff>
    </xdr:from>
    <xdr:to>
      <xdr:col>116</xdr:col>
      <xdr:colOff>114300</xdr:colOff>
      <xdr:row>62</xdr:row>
      <xdr:rowOff>109583</xdr:rowOff>
    </xdr:to>
    <xdr:sp macro="" textlink="">
      <xdr:nvSpPr>
        <xdr:cNvPr id="313" name="楕円 312">
          <a:extLst>
            <a:ext uri="{FF2B5EF4-FFF2-40B4-BE49-F238E27FC236}">
              <a16:creationId xmlns:a16="http://schemas.microsoft.com/office/drawing/2014/main" id="{54D50F01-235C-4EED-89CD-2E2E82E35425}"/>
            </a:ext>
          </a:extLst>
        </xdr:cNvPr>
        <xdr:cNvSpPr/>
      </xdr:nvSpPr>
      <xdr:spPr>
        <a:xfrm>
          <a:off x="221107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30860</xdr:rowOff>
    </xdr:from>
    <xdr:ext cx="469744" cy="259045"/>
    <xdr:sp macro="" textlink="">
      <xdr:nvSpPr>
        <xdr:cNvPr id="314" name="【保健センター・保健所】&#10;一人当たり面積該当値テキスト">
          <a:extLst>
            <a:ext uri="{FF2B5EF4-FFF2-40B4-BE49-F238E27FC236}">
              <a16:creationId xmlns:a16="http://schemas.microsoft.com/office/drawing/2014/main" id="{9C501D1C-2C1C-4CDB-BE58-1BD132D0E1F4}"/>
            </a:ext>
          </a:extLst>
        </xdr:cNvPr>
        <xdr:cNvSpPr txBox="1"/>
      </xdr:nvSpPr>
      <xdr:spPr>
        <a:xfrm>
          <a:off x="22199600" y="1048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14515</xdr:rowOff>
    </xdr:from>
    <xdr:to>
      <xdr:col>112</xdr:col>
      <xdr:colOff>38100</xdr:colOff>
      <xdr:row>62</xdr:row>
      <xdr:rowOff>116115</xdr:rowOff>
    </xdr:to>
    <xdr:sp macro="" textlink="">
      <xdr:nvSpPr>
        <xdr:cNvPr id="315" name="楕円 314">
          <a:extLst>
            <a:ext uri="{FF2B5EF4-FFF2-40B4-BE49-F238E27FC236}">
              <a16:creationId xmlns:a16="http://schemas.microsoft.com/office/drawing/2014/main" id="{08967744-23C8-49FF-B54E-035742A6A610}"/>
            </a:ext>
          </a:extLst>
        </xdr:cNvPr>
        <xdr:cNvSpPr/>
      </xdr:nvSpPr>
      <xdr:spPr>
        <a:xfrm>
          <a:off x="21272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58783</xdr:rowOff>
    </xdr:from>
    <xdr:to>
      <xdr:col>116</xdr:col>
      <xdr:colOff>63500</xdr:colOff>
      <xdr:row>62</xdr:row>
      <xdr:rowOff>65315</xdr:rowOff>
    </xdr:to>
    <xdr:cxnSp macro="">
      <xdr:nvCxnSpPr>
        <xdr:cNvPr id="316" name="直線コネクタ 315">
          <a:extLst>
            <a:ext uri="{FF2B5EF4-FFF2-40B4-BE49-F238E27FC236}">
              <a16:creationId xmlns:a16="http://schemas.microsoft.com/office/drawing/2014/main" id="{54A6C93F-FA0A-431F-B1AE-B00DA2EB1536}"/>
            </a:ext>
          </a:extLst>
        </xdr:cNvPr>
        <xdr:cNvCxnSpPr/>
      </xdr:nvCxnSpPr>
      <xdr:spPr>
        <a:xfrm flipV="1">
          <a:off x="21323300" y="10688683"/>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17780</xdr:rowOff>
    </xdr:from>
    <xdr:to>
      <xdr:col>107</xdr:col>
      <xdr:colOff>101600</xdr:colOff>
      <xdr:row>62</xdr:row>
      <xdr:rowOff>119380</xdr:rowOff>
    </xdr:to>
    <xdr:sp macro="" textlink="">
      <xdr:nvSpPr>
        <xdr:cNvPr id="317" name="楕円 316">
          <a:extLst>
            <a:ext uri="{FF2B5EF4-FFF2-40B4-BE49-F238E27FC236}">
              <a16:creationId xmlns:a16="http://schemas.microsoft.com/office/drawing/2014/main" id="{F5628DFB-F73D-4450-A09B-A363B2AE5336}"/>
            </a:ext>
          </a:extLst>
        </xdr:cNvPr>
        <xdr:cNvSpPr/>
      </xdr:nvSpPr>
      <xdr:spPr>
        <a:xfrm>
          <a:off x="2038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65315</xdr:rowOff>
    </xdr:from>
    <xdr:to>
      <xdr:col>111</xdr:col>
      <xdr:colOff>177800</xdr:colOff>
      <xdr:row>62</xdr:row>
      <xdr:rowOff>68580</xdr:rowOff>
    </xdr:to>
    <xdr:cxnSp macro="">
      <xdr:nvCxnSpPr>
        <xdr:cNvPr id="318" name="直線コネクタ 317">
          <a:extLst>
            <a:ext uri="{FF2B5EF4-FFF2-40B4-BE49-F238E27FC236}">
              <a16:creationId xmlns:a16="http://schemas.microsoft.com/office/drawing/2014/main" id="{4E768273-51A2-4356-B805-AC57D77A3351}"/>
            </a:ext>
          </a:extLst>
        </xdr:cNvPr>
        <xdr:cNvCxnSpPr/>
      </xdr:nvCxnSpPr>
      <xdr:spPr>
        <a:xfrm flipV="1">
          <a:off x="20434300" y="1069521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24312</xdr:rowOff>
    </xdr:from>
    <xdr:to>
      <xdr:col>102</xdr:col>
      <xdr:colOff>165100</xdr:colOff>
      <xdr:row>62</xdr:row>
      <xdr:rowOff>125912</xdr:rowOff>
    </xdr:to>
    <xdr:sp macro="" textlink="">
      <xdr:nvSpPr>
        <xdr:cNvPr id="319" name="楕円 318">
          <a:extLst>
            <a:ext uri="{FF2B5EF4-FFF2-40B4-BE49-F238E27FC236}">
              <a16:creationId xmlns:a16="http://schemas.microsoft.com/office/drawing/2014/main" id="{4403EB4A-03F2-411B-B176-57F532D73565}"/>
            </a:ext>
          </a:extLst>
        </xdr:cNvPr>
        <xdr:cNvSpPr/>
      </xdr:nvSpPr>
      <xdr:spPr>
        <a:xfrm>
          <a:off x="19494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68580</xdr:rowOff>
    </xdr:from>
    <xdr:to>
      <xdr:col>107</xdr:col>
      <xdr:colOff>50800</xdr:colOff>
      <xdr:row>62</xdr:row>
      <xdr:rowOff>75112</xdr:rowOff>
    </xdr:to>
    <xdr:cxnSp macro="">
      <xdr:nvCxnSpPr>
        <xdr:cNvPr id="320" name="直線コネクタ 319">
          <a:extLst>
            <a:ext uri="{FF2B5EF4-FFF2-40B4-BE49-F238E27FC236}">
              <a16:creationId xmlns:a16="http://schemas.microsoft.com/office/drawing/2014/main" id="{CF45A77D-CD8C-49C3-930A-B8ECFAE3307C}"/>
            </a:ext>
          </a:extLst>
        </xdr:cNvPr>
        <xdr:cNvCxnSpPr/>
      </xdr:nvCxnSpPr>
      <xdr:spPr>
        <a:xfrm flipV="1">
          <a:off x="19545300" y="106984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53703</xdr:rowOff>
    </xdr:from>
    <xdr:to>
      <xdr:col>98</xdr:col>
      <xdr:colOff>38100</xdr:colOff>
      <xdr:row>62</xdr:row>
      <xdr:rowOff>155303</xdr:rowOff>
    </xdr:to>
    <xdr:sp macro="" textlink="">
      <xdr:nvSpPr>
        <xdr:cNvPr id="321" name="楕円 320">
          <a:extLst>
            <a:ext uri="{FF2B5EF4-FFF2-40B4-BE49-F238E27FC236}">
              <a16:creationId xmlns:a16="http://schemas.microsoft.com/office/drawing/2014/main" id="{7F7FA21D-768B-4AB6-A134-867C00E139C8}"/>
            </a:ext>
          </a:extLst>
        </xdr:cNvPr>
        <xdr:cNvSpPr/>
      </xdr:nvSpPr>
      <xdr:spPr>
        <a:xfrm>
          <a:off x="18605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75112</xdr:rowOff>
    </xdr:from>
    <xdr:to>
      <xdr:col>102</xdr:col>
      <xdr:colOff>114300</xdr:colOff>
      <xdr:row>62</xdr:row>
      <xdr:rowOff>104503</xdr:rowOff>
    </xdr:to>
    <xdr:cxnSp macro="">
      <xdr:nvCxnSpPr>
        <xdr:cNvPr id="322" name="直線コネクタ 321">
          <a:extLst>
            <a:ext uri="{FF2B5EF4-FFF2-40B4-BE49-F238E27FC236}">
              <a16:creationId xmlns:a16="http://schemas.microsoft.com/office/drawing/2014/main" id="{47AFE608-CE98-451E-A44A-9C2BBABF531D}"/>
            </a:ext>
          </a:extLst>
        </xdr:cNvPr>
        <xdr:cNvCxnSpPr/>
      </xdr:nvCxnSpPr>
      <xdr:spPr>
        <a:xfrm flipV="1">
          <a:off x="18656300" y="107050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166024</xdr:rowOff>
    </xdr:from>
    <xdr:ext cx="469744" cy="259045"/>
    <xdr:sp macro="" textlink="">
      <xdr:nvSpPr>
        <xdr:cNvPr id="323" name="n_1aveValue【保健センター・保健所】&#10;一人当たり面積">
          <a:extLst>
            <a:ext uri="{FF2B5EF4-FFF2-40B4-BE49-F238E27FC236}">
              <a16:creationId xmlns:a16="http://schemas.microsoft.com/office/drawing/2014/main" id="{337F0123-6080-4745-B471-F677A6448CC5}"/>
            </a:ext>
          </a:extLst>
        </xdr:cNvPr>
        <xdr:cNvSpPr txBox="1"/>
      </xdr:nvSpPr>
      <xdr:spPr>
        <a:xfrm>
          <a:off x="210757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159493</xdr:rowOff>
    </xdr:from>
    <xdr:ext cx="469744" cy="259045"/>
    <xdr:sp macro="" textlink="">
      <xdr:nvSpPr>
        <xdr:cNvPr id="324" name="n_2aveValue【保健センター・保健所】&#10;一人当たり面積">
          <a:extLst>
            <a:ext uri="{FF2B5EF4-FFF2-40B4-BE49-F238E27FC236}">
              <a16:creationId xmlns:a16="http://schemas.microsoft.com/office/drawing/2014/main" id="{A6D91E67-5344-48B8-94DA-51C406E489C0}"/>
            </a:ext>
          </a:extLst>
        </xdr:cNvPr>
        <xdr:cNvSpPr txBox="1"/>
      </xdr:nvSpPr>
      <xdr:spPr>
        <a:xfrm>
          <a:off x="20199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149696</xdr:rowOff>
    </xdr:from>
    <xdr:ext cx="469744" cy="259045"/>
    <xdr:sp macro="" textlink="">
      <xdr:nvSpPr>
        <xdr:cNvPr id="325" name="n_3aveValue【保健センター・保健所】&#10;一人当たり面積">
          <a:extLst>
            <a:ext uri="{FF2B5EF4-FFF2-40B4-BE49-F238E27FC236}">
              <a16:creationId xmlns:a16="http://schemas.microsoft.com/office/drawing/2014/main" id="{F134D7D0-3053-498F-A61D-03EBF93857C9}"/>
            </a:ext>
          </a:extLst>
        </xdr:cNvPr>
        <xdr:cNvSpPr txBox="1"/>
      </xdr:nvSpPr>
      <xdr:spPr>
        <a:xfrm>
          <a:off x="19310427" y="1077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149696</xdr:rowOff>
    </xdr:from>
    <xdr:ext cx="469744" cy="259045"/>
    <xdr:sp macro="" textlink="">
      <xdr:nvSpPr>
        <xdr:cNvPr id="326" name="n_4aveValue【保健センター・保健所】&#10;一人当たり面積">
          <a:extLst>
            <a:ext uri="{FF2B5EF4-FFF2-40B4-BE49-F238E27FC236}">
              <a16:creationId xmlns:a16="http://schemas.microsoft.com/office/drawing/2014/main" id="{091E4A0C-96C0-46B2-92C0-949A993EC86B}"/>
            </a:ext>
          </a:extLst>
        </xdr:cNvPr>
        <xdr:cNvSpPr txBox="1"/>
      </xdr:nvSpPr>
      <xdr:spPr>
        <a:xfrm>
          <a:off x="18421427" y="1077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132642</xdr:rowOff>
    </xdr:from>
    <xdr:ext cx="469744" cy="259045"/>
    <xdr:sp macro="" textlink="">
      <xdr:nvSpPr>
        <xdr:cNvPr id="327" name="n_1mainValue【保健センター・保健所】&#10;一人当たり面積">
          <a:extLst>
            <a:ext uri="{FF2B5EF4-FFF2-40B4-BE49-F238E27FC236}">
              <a16:creationId xmlns:a16="http://schemas.microsoft.com/office/drawing/2014/main" id="{500C248D-8CFA-4FD6-AE72-E44D5916CF50}"/>
            </a:ext>
          </a:extLst>
        </xdr:cNvPr>
        <xdr:cNvSpPr txBox="1"/>
      </xdr:nvSpPr>
      <xdr:spPr>
        <a:xfrm>
          <a:off x="21075727" y="1041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135907</xdr:rowOff>
    </xdr:from>
    <xdr:ext cx="469744" cy="259045"/>
    <xdr:sp macro="" textlink="">
      <xdr:nvSpPr>
        <xdr:cNvPr id="328" name="n_2mainValue【保健センター・保健所】&#10;一人当たり面積">
          <a:extLst>
            <a:ext uri="{FF2B5EF4-FFF2-40B4-BE49-F238E27FC236}">
              <a16:creationId xmlns:a16="http://schemas.microsoft.com/office/drawing/2014/main" id="{04C2C844-192D-4E10-BBC1-4A4689370511}"/>
            </a:ext>
          </a:extLst>
        </xdr:cNvPr>
        <xdr:cNvSpPr txBox="1"/>
      </xdr:nvSpPr>
      <xdr:spPr>
        <a:xfrm>
          <a:off x="20199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142439</xdr:rowOff>
    </xdr:from>
    <xdr:ext cx="469744" cy="259045"/>
    <xdr:sp macro="" textlink="">
      <xdr:nvSpPr>
        <xdr:cNvPr id="329" name="n_3mainValue【保健センター・保健所】&#10;一人当たり面積">
          <a:extLst>
            <a:ext uri="{FF2B5EF4-FFF2-40B4-BE49-F238E27FC236}">
              <a16:creationId xmlns:a16="http://schemas.microsoft.com/office/drawing/2014/main" id="{9A8E1CBA-594A-415E-A3FA-E438B81F839F}"/>
            </a:ext>
          </a:extLst>
        </xdr:cNvPr>
        <xdr:cNvSpPr txBox="1"/>
      </xdr:nvSpPr>
      <xdr:spPr>
        <a:xfrm>
          <a:off x="19310427" y="1042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380</xdr:rowOff>
    </xdr:from>
    <xdr:ext cx="469744" cy="259045"/>
    <xdr:sp macro="" textlink="">
      <xdr:nvSpPr>
        <xdr:cNvPr id="330" name="n_4mainValue【保健センター・保健所】&#10;一人当たり面積">
          <a:extLst>
            <a:ext uri="{FF2B5EF4-FFF2-40B4-BE49-F238E27FC236}">
              <a16:creationId xmlns:a16="http://schemas.microsoft.com/office/drawing/2014/main" id="{0704B949-1E7B-45DD-ADC9-BA0C34491F2A}"/>
            </a:ext>
          </a:extLst>
        </xdr:cNvPr>
        <xdr:cNvSpPr txBox="1"/>
      </xdr:nvSpPr>
      <xdr:spPr>
        <a:xfrm>
          <a:off x="18421427" y="1045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31" name="正方形/長方形 330">
          <a:extLst>
            <a:ext uri="{FF2B5EF4-FFF2-40B4-BE49-F238E27FC236}">
              <a16:creationId xmlns:a16="http://schemas.microsoft.com/office/drawing/2014/main" id="{CFCCE5BE-1401-4479-A9CF-4BA19C0E23F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2" name="正方形/長方形 331">
          <a:extLst>
            <a:ext uri="{FF2B5EF4-FFF2-40B4-BE49-F238E27FC236}">
              <a16:creationId xmlns:a16="http://schemas.microsoft.com/office/drawing/2014/main" id="{F9856396-7E64-4D6E-B64B-5E43C1CA156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3" name="正方形/長方形 332">
          <a:extLst>
            <a:ext uri="{FF2B5EF4-FFF2-40B4-BE49-F238E27FC236}">
              <a16:creationId xmlns:a16="http://schemas.microsoft.com/office/drawing/2014/main" id="{2D485297-0EF7-4B1C-9BD8-8DA2190483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4" name="正方形/長方形 333">
          <a:extLst>
            <a:ext uri="{FF2B5EF4-FFF2-40B4-BE49-F238E27FC236}">
              <a16:creationId xmlns:a16="http://schemas.microsoft.com/office/drawing/2014/main" id="{15B199FD-CB0C-44A3-B541-E65DF807E8B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5" name="正方形/長方形 334">
          <a:extLst>
            <a:ext uri="{FF2B5EF4-FFF2-40B4-BE49-F238E27FC236}">
              <a16:creationId xmlns:a16="http://schemas.microsoft.com/office/drawing/2014/main" id="{EAD2BF5C-3E4A-4850-B739-EF451CF45D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6" name="正方形/長方形 335">
          <a:extLst>
            <a:ext uri="{FF2B5EF4-FFF2-40B4-BE49-F238E27FC236}">
              <a16:creationId xmlns:a16="http://schemas.microsoft.com/office/drawing/2014/main" id="{08B25A25-5301-43B7-BAF4-6DBC647561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7" name="正方形/長方形 336">
          <a:extLst>
            <a:ext uri="{FF2B5EF4-FFF2-40B4-BE49-F238E27FC236}">
              <a16:creationId xmlns:a16="http://schemas.microsoft.com/office/drawing/2014/main" id="{0799B69B-F154-4826-B18B-FC1F84F00BF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8" name="正方形/長方形 337">
          <a:extLst>
            <a:ext uri="{FF2B5EF4-FFF2-40B4-BE49-F238E27FC236}">
              <a16:creationId xmlns:a16="http://schemas.microsoft.com/office/drawing/2014/main" id="{69CFB91D-3EF7-48D2-831C-9D78465BB0D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9" name="テキスト ボックス 338">
          <a:extLst>
            <a:ext uri="{FF2B5EF4-FFF2-40B4-BE49-F238E27FC236}">
              <a16:creationId xmlns:a16="http://schemas.microsoft.com/office/drawing/2014/main" id="{0314CFE3-4610-4B9E-B595-BA94FB9652E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40" name="直線コネクタ 339">
          <a:extLst>
            <a:ext uri="{FF2B5EF4-FFF2-40B4-BE49-F238E27FC236}">
              <a16:creationId xmlns:a16="http://schemas.microsoft.com/office/drawing/2014/main" id="{8F81B57E-07B7-49D0-833F-DAC2FCDC772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41" name="テキスト ボックス 340">
          <a:extLst>
            <a:ext uri="{FF2B5EF4-FFF2-40B4-BE49-F238E27FC236}">
              <a16:creationId xmlns:a16="http://schemas.microsoft.com/office/drawing/2014/main" id="{66E2B28B-2BC1-4531-8BF6-F1FEEF00D32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2" name="直線コネクタ 341">
          <a:extLst>
            <a:ext uri="{FF2B5EF4-FFF2-40B4-BE49-F238E27FC236}">
              <a16:creationId xmlns:a16="http://schemas.microsoft.com/office/drawing/2014/main" id="{B0D2273C-7CA6-4D1F-859B-27E926CD0FF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3" name="テキスト ボックス 342">
          <a:extLst>
            <a:ext uri="{FF2B5EF4-FFF2-40B4-BE49-F238E27FC236}">
              <a16:creationId xmlns:a16="http://schemas.microsoft.com/office/drawing/2014/main" id="{C3B65E4C-2594-4A7E-9D3C-AADA59A0C78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4" name="直線コネクタ 343">
          <a:extLst>
            <a:ext uri="{FF2B5EF4-FFF2-40B4-BE49-F238E27FC236}">
              <a16:creationId xmlns:a16="http://schemas.microsoft.com/office/drawing/2014/main" id="{21BD4573-711E-42BA-8A02-652DC304CB8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5" name="テキスト ボックス 344">
          <a:extLst>
            <a:ext uri="{FF2B5EF4-FFF2-40B4-BE49-F238E27FC236}">
              <a16:creationId xmlns:a16="http://schemas.microsoft.com/office/drawing/2014/main" id="{065F8867-28AA-4440-90C8-0B6E27E0FF0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6" name="直線コネクタ 345">
          <a:extLst>
            <a:ext uri="{FF2B5EF4-FFF2-40B4-BE49-F238E27FC236}">
              <a16:creationId xmlns:a16="http://schemas.microsoft.com/office/drawing/2014/main" id="{45F15C22-8868-47C1-8EC9-0F18666C575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7" name="テキスト ボックス 346">
          <a:extLst>
            <a:ext uri="{FF2B5EF4-FFF2-40B4-BE49-F238E27FC236}">
              <a16:creationId xmlns:a16="http://schemas.microsoft.com/office/drawing/2014/main" id="{DD0D5A9F-2037-4BAD-91A7-35819ECC45B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8" name="直線コネクタ 347">
          <a:extLst>
            <a:ext uri="{FF2B5EF4-FFF2-40B4-BE49-F238E27FC236}">
              <a16:creationId xmlns:a16="http://schemas.microsoft.com/office/drawing/2014/main" id="{9721A9E2-F4F9-4DB4-B1A8-7B6B0C4587C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9" name="テキスト ボックス 348">
          <a:extLst>
            <a:ext uri="{FF2B5EF4-FFF2-40B4-BE49-F238E27FC236}">
              <a16:creationId xmlns:a16="http://schemas.microsoft.com/office/drawing/2014/main" id="{E9427A46-2C1E-4BA3-85D0-7D52D4A2327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50" name="直線コネクタ 349">
          <a:extLst>
            <a:ext uri="{FF2B5EF4-FFF2-40B4-BE49-F238E27FC236}">
              <a16:creationId xmlns:a16="http://schemas.microsoft.com/office/drawing/2014/main" id="{C929606F-EAF2-49B0-96BD-F9D2EA8CC02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51" name="テキスト ボックス 350">
          <a:extLst>
            <a:ext uri="{FF2B5EF4-FFF2-40B4-BE49-F238E27FC236}">
              <a16:creationId xmlns:a16="http://schemas.microsoft.com/office/drawing/2014/main" id="{A517DE98-AC80-4231-8543-79552EAC350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2" name="直線コネクタ 351">
          <a:extLst>
            <a:ext uri="{FF2B5EF4-FFF2-40B4-BE49-F238E27FC236}">
              <a16:creationId xmlns:a16="http://schemas.microsoft.com/office/drawing/2014/main" id="{DAA08B6F-6582-4F5D-BB2E-95153F2E4AC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3" name="テキスト ボックス 352">
          <a:extLst>
            <a:ext uri="{FF2B5EF4-FFF2-40B4-BE49-F238E27FC236}">
              <a16:creationId xmlns:a16="http://schemas.microsoft.com/office/drawing/2014/main" id="{8C15E2A2-E340-492B-B247-EB0463983A1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4" name="【消防施設】&#10;有形固定資産減価償却率グラフ枠">
          <a:extLst>
            <a:ext uri="{FF2B5EF4-FFF2-40B4-BE49-F238E27FC236}">
              <a16:creationId xmlns:a16="http://schemas.microsoft.com/office/drawing/2014/main" id="{8E018855-34A7-49BE-B362-B08BD856300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34289</xdr:rowOff>
    </xdr:from>
    <xdr:to>
      <xdr:col>85</xdr:col>
      <xdr:colOff>126364</xdr:colOff>
      <xdr:row>85</xdr:row>
      <xdr:rowOff>169545</xdr:rowOff>
    </xdr:to>
    <xdr:cxnSp macro="">
      <xdr:nvCxnSpPr>
        <xdr:cNvPr id="355" name="直線コネクタ 354">
          <a:extLst>
            <a:ext uri="{FF2B5EF4-FFF2-40B4-BE49-F238E27FC236}">
              <a16:creationId xmlns:a16="http://schemas.microsoft.com/office/drawing/2014/main" id="{386CFCA5-D02D-424F-ACE2-9EA7DD51804D}"/>
            </a:ext>
          </a:extLst>
        </xdr:cNvPr>
        <xdr:cNvCxnSpPr/>
      </xdr:nvCxnSpPr>
      <xdr:spPr>
        <a:xfrm flipV="1">
          <a:off x="16318864" y="13235939"/>
          <a:ext cx="0" cy="1506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1922</xdr:rowOff>
    </xdr:from>
    <xdr:ext cx="405111" cy="259045"/>
    <xdr:sp macro="" textlink="">
      <xdr:nvSpPr>
        <xdr:cNvPr id="356" name="【消防施設】&#10;有形固定資産減価償却率最小値テキスト">
          <a:extLst>
            <a:ext uri="{FF2B5EF4-FFF2-40B4-BE49-F238E27FC236}">
              <a16:creationId xmlns:a16="http://schemas.microsoft.com/office/drawing/2014/main" id="{9918901D-6617-44F4-B9F9-87B75DCE9C9C}"/>
            </a:ext>
          </a:extLst>
        </xdr:cNvPr>
        <xdr:cNvSpPr txBox="1"/>
      </xdr:nvSpPr>
      <xdr:spPr>
        <a:xfrm>
          <a:off x="16357600" y="1474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169545</xdr:rowOff>
    </xdr:from>
    <xdr:to>
      <xdr:col>86</xdr:col>
      <xdr:colOff>25400</xdr:colOff>
      <xdr:row>85</xdr:row>
      <xdr:rowOff>169545</xdr:rowOff>
    </xdr:to>
    <xdr:cxnSp macro="">
      <xdr:nvCxnSpPr>
        <xdr:cNvPr id="357" name="直線コネクタ 356">
          <a:extLst>
            <a:ext uri="{FF2B5EF4-FFF2-40B4-BE49-F238E27FC236}">
              <a16:creationId xmlns:a16="http://schemas.microsoft.com/office/drawing/2014/main" id="{A5E08710-29A0-45DC-BECB-905D10CBF318}"/>
            </a:ext>
          </a:extLst>
        </xdr:cNvPr>
        <xdr:cNvCxnSpPr/>
      </xdr:nvCxnSpPr>
      <xdr:spPr>
        <a:xfrm>
          <a:off x="16230600" y="1474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152416</xdr:rowOff>
    </xdr:from>
    <xdr:ext cx="405111" cy="259045"/>
    <xdr:sp macro="" textlink="">
      <xdr:nvSpPr>
        <xdr:cNvPr id="358" name="【消防施設】&#10;有形固定資産減価償却率最大値テキスト">
          <a:extLst>
            <a:ext uri="{FF2B5EF4-FFF2-40B4-BE49-F238E27FC236}">
              <a16:creationId xmlns:a16="http://schemas.microsoft.com/office/drawing/2014/main" id="{10F5559A-2042-4A62-B5E4-23194432A803}"/>
            </a:ext>
          </a:extLst>
        </xdr:cNvPr>
        <xdr:cNvSpPr txBox="1"/>
      </xdr:nvSpPr>
      <xdr:spPr>
        <a:xfrm>
          <a:off x="16357600"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34289</xdr:rowOff>
    </xdr:from>
    <xdr:to>
      <xdr:col>86</xdr:col>
      <xdr:colOff>25400</xdr:colOff>
      <xdr:row>77</xdr:row>
      <xdr:rowOff>34289</xdr:rowOff>
    </xdr:to>
    <xdr:cxnSp macro="">
      <xdr:nvCxnSpPr>
        <xdr:cNvPr id="359" name="直線コネクタ 358">
          <a:extLst>
            <a:ext uri="{FF2B5EF4-FFF2-40B4-BE49-F238E27FC236}">
              <a16:creationId xmlns:a16="http://schemas.microsoft.com/office/drawing/2014/main" id="{56DFBD10-3032-47BE-ABBD-477E9A616DB0}"/>
            </a:ext>
          </a:extLst>
        </xdr:cNvPr>
        <xdr:cNvCxnSpPr/>
      </xdr:nvCxnSpPr>
      <xdr:spPr>
        <a:xfrm>
          <a:off x="16230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2557</xdr:rowOff>
    </xdr:from>
    <xdr:ext cx="405111" cy="259045"/>
    <xdr:sp macro="" textlink="">
      <xdr:nvSpPr>
        <xdr:cNvPr id="360" name="【消防施設】&#10;有形固定資産減価償却率平均値テキスト">
          <a:extLst>
            <a:ext uri="{FF2B5EF4-FFF2-40B4-BE49-F238E27FC236}">
              <a16:creationId xmlns:a16="http://schemas.microsoft.com/office/drawing/2014/main" id="{66940318-9244-4CAF-A3F1-0FD2C78F7FBF}"/>
            </a:ext>
          </a:extLst>
        </xdr:cNvPr>
        <xdr:cNvSpPr txBox="1"/>
      </xdr:nvSpPr>
      <xdr:spPr>
        <a:xfrm>
          <a:off x="16357600" y="1389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361" name="フローチャート: 判断 360">
          <a:extLst>
            <a:ext uri="{FF2B5EF4-FFF2-40B4-BE49-F238E27FC236}">
              <a16:creationId xmlns:a16="http://schemas.microsoft.com/office/drawing/2014/main" id="{43FCBC4B-B6D6-4B95-B301-F83C21F7DEFA}"/>
            </a:ext>
          </a:extLst>
        </xdr:cNvPr>
        <xdr:cNvSpPr/>
      </xdr:nvSpPr>
      <xdr:spPr>
        <a:xfrm>
          <a:off x="162687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362" name="フローチャート: 判断 361">
          <a:extLst>
            <a:ext uri="{FF2B5EF4-FFF2-40B4-BE49-F238E27FC236}">
              <a16:creationId xmlns:a16="http://schemas.microsoft.com/office/drawing/2014/main" id="{0BE9C918-1469-4B7D-97EC-C4BEC3151FA8}"/>
            </a:ext>
          </a:extLst>
        </xdr:cNvPr>
        <xdr:cNvSpPr/>
      </xdr:nvSpPr>
      <xdr:spPr>
        <a:xfrm>
          <a:off x="15430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2539</xdr:rowOff>
    </xdr:from>
    <xdr:to>
      <xdr:col>76</xdr:col>
      <xdr:colOff>165100</xdr:colOff>
      <xdr:row>82</xdr:row>
      <xdr:rowOff>104139</xdr:rowOff>
    </xdr:to>
    <xdr:sp macro="" textlink="">
      <xdr:nvSpPr>
        <xdr:cNvPr id="363" name="フローチャート: 判断 362">
          <a:extLst>
            <a:ext uri="{FF2B5EF4-FFF2-40B4-BE49-F238E27FC236}">
              <a16:creationId xmlns:a16="http://schemas.microsoft.com/office/drawing/2014/main" id="{60C97C3F-6B15-47F1-9EC8-A96907828C40}"/>
            </a:ext>
          </a:extLst>
        </xdr:cNvPr>
        <xdr:cNvSpPr/>
      </xdr:nvSpPr>
      <xdr:spPr>
        <a:xfrm>
          <a:off x="14541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137795</xdr:rowOff>
    </xdr:from>
    <xdr:to>
      <xdr:col>72</xdr:col>
      <xdr:colOff>38100</xdr:colOff>
      <xdr:row>82</xdr:row>
      <xdr:rowOff>67945</xdr:rowOff>
    </xdr:to>
    <xdr:sp macro="" textlink="">
      <xdr:nvSpPr>
        <xdr:cNvPr id="364" name="フローチャート: 判断 363">
          <a:extLst>
            <a:ext uri="{FF2B5EF4-FFF2-40B4-BE49-F238E27FC236}">
              <a16:creationId xmlns:a16="http://schemas.microsoft.com/office/drawing/2014/main" id="{F8F3CE81-9D05-4340-AB47-999A1CF69E56}"/>
            </a:ext>
          </a:extLst>
        </xdr:cNvPr>
        <xdr:cNvSpPr/>
      </xdr:nvSpPr>
      <xdr:spPr>
        <a:xfrm>
          <a:off x="13652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166370</xdr:rowOff>
    </xdr:from>
    <xdr:to>
      <xdr:col>67</xdr:col>
      <xdr:colOff>101600</xdr:colOff>
      <xdr:row>82</xdr:row>
      <xdr:rowOff>96520</xdr:rowOff>
    </xdr:to>
    <xdr:sp macro="" textlink="">
      <xdr:nvSpPr>
        <xdr:cNvPr id="365" name="フローチャート: 判断 364">
          <a:extLst>
            <a:ext uri="{FF2B5EF4-FFF2-40B4-BE49-F238E27FC236}">
              <a16:creationId xmlns:a16="http://schemas.microsoft.com/office/drawing/2014/main" id="{C986B90E-7D68-43A2-9729-D8A19BE201A0}"/>
            </a:ext>
          </a:extLst>
        </xdr:cNvPr>
        <xdr:cNvSpPr/>
      </xdr:nvSpPr>
      <xdr:spPr>
        <a:xfrm>
          <a:off x="12763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9D24E915-2CDD-4678-B069-B9B303BFCB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F6C44324-342E-4BE8-82D1-83E8E97021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1EA76B17-4524-4A9D-BE98-BA386DA282C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1889AC3B-1FC3-460F-BE15-097EA663F16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70" name="テキスト ボックス 369">
          <a:extLst>
            <a:ext uri="{FF2B5EF4-FFF2-40B4-BE49-F238E27FC236}">
              <a16:creationId xmlns:a16="http://schemas.microsoft.com/office/drawing/2014/main" id="{2A3940D4-D97C-4F5E-A5B0-752B1CA7FD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124461</xdr:rowOff>
    </xdr:from>
    <xdr:to>
      <xdr:col>85</xdr:col>
      <xdr:colOff>177800</xdr:colOff>
      <xdr:row>85</xdr:row>
      <xdr:rowOff>54611</xdr:rowOff>
    </xdr:to>
    <xdr:sp macro="" textlink="">
      <xdr:nvSpPr>
        <xdr:cNvPr id="371" name="楕円 370">
          <a:extLst>
            <a:ext uri="{FF2B5EF4-FFF2-40B4-BE49-F238E27FC236}">
              <a16:creationId xmlns:a16="http://schemas.microsoft.com/office/drawing/2014/main" id="{1E8B5BE7-7AC6-4318-A02C-FA32B6D8E3AA}"/>
            </a:ext>
          </a:extLst>
        </xdr:cNvPr>
        <xdr:cNvSpPr/>
      </xdr:nvSpPr>
      <xdr:spPr>
        <a:xfrm>
          <a:off x="16268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102888</xdr:rowOff>
    </xdr:from>
    <xdr:ext cx="405111" cy="259045"/>
    <xdr:sp macro="" textlink="">
      <xdr:nvSpPr>
        <xdr:cNvPr id="372" name="【消防施設】&#10;有形固定資産減価償却率該当値テキスト">
          <a:extLst>
            <a:ext uri="{FF2B5EF4-FFF2-40B4-BE49-F238E27FC236}">
              <a16:creationId xmlns:a16="http://schemas.microsoft.com/office/drawing/2014/main" id="{2A36687A-42CE-4913-B5CC-395F7ED2FDB9}"/>
            </a:ext>
          </a:extLst>
        </xdr:cNvPr>
        <xdr:cNvSpPr txBox="1"/>
      </xdr:nvSpPr>
      <xdr:spPr>
        <a:xfrm>
          <a:off x="16357600"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107314</xdr:rowOff>
    </xdr:from>
    <xdr:to>
      <xdr:col>81</xdr:col>
      <xdr:colOff>101600</xdr:colOff>
      <xdr:row>85</xdr:row>
      <xdr:rowOff>37464</xdr:rowOff>
    </xdr:to>
    <xdr:sp macro="" textlink="">
      <xdr:nvSpPr>
        <xdr:cNvPr id="373" name="楕円 372">
          <a:extLst>
            <a:ext uri="{FF2B5EF4-FFF2-40B4-BE49-F238E27FC236}">
              <a16:creationId xmlns:a16="http://schemas.microsoft.com/office/drawing/2014/main" id="{B6EB5570-D7C1-4BC6-A048-353E90AF48EE}"/>
            </a:ext>
          </a:extLst>
        </xdr:cNvPr>
        <xdr:cNvSpPr/>
      </xdr:nvSpPr>
      <xdr:spPr>
        <a:xfrm>
          <a:off x="15430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158114</xdr:rowOff>
    </xdr:from>
    <xdr:to>
      <xdr:col>85</xdr:col>
      <xdr:colOff>127000</xdr:colOff>
      <xdr:row>85</xdr:row>
      <xdr:rowOff>3811</xdr:rowOff>
    </xdr:to>
    <xdr:cxnSp macro="">
      <xdr:nvCxnSpPr>
        <xdr:cNvPr id="374" name="直線コネクタ 373">
          <a:extLst>
            <a:ext uri="{FF2B5EF4-FFF2-40B4-BE49-F238E27FC236}">
              <a16:creationId xmlns:a16="http://schemas.microsoft.com/office/drawing/2014/main" id="{90A074CA-4579-40AE-911C-495FA19E6CBD}"/>
            </a:ext>
          </a:extLst>
        </xdr:cNvPr>
        <xdr:cNvCxnSpPr/>
      </xdr:nvCxnSpPr>
      <xdr:spPr>
        <a:xfrm>
          <a:off x="15481300" y="1455991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73025</xdr:rowOff>
    </xdr:from>
    <xdr:to>
      <xdr:col>76</xdr:col>
      <xdr:colOff>165100</xdr:colOff>
      <xdr:row>85</xdr:row>
      <xdr:rowOff>3175</xdr:rowOff>
    </xdr:to>
    <xdr:sp macro="" textlink="">
      <xdr:nvSpPr>
        <xdr:cNvPr id="375" name="楕円 374">
          <a:extLst>
            <a:ext uri="{FF2B5EF4-FFF2-40B4-BE49-F238E27FC236}">
              <a16:creationId xmlns:a16="http://schemas.microsoft.com/office/drawing/2014/main" id="{75601FA4-9467-4657-B299-66A6BBB75C8B}"/>
            </a:ext>
          </a:extLst>
        </xdr:cNvPr>
        <xdr:cNvSpPr/>
      </xdr:nvSpPr>
      <xdr:spPr>
        <a:xfrm>
          <a:off x="14541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123825</xdr:rowOff>
    </xdr:from>
    <xdr:to>
      <xdr:col>81</xdr:col>
      <xdr:colOff>50800</xdr:colOff>
      <xdr:row>84</xdr:row>
      <xdr:rowOff>158114</xdr:rowOff>
    </xdr:to>
    <xdr:cxnSp macro="">
      <xdr:nvCxnSpPr>
        <xdr:cNvPr id="376" name="直線コネクタ 375">
          <a:extLst>
            <a:ext uri="{FF2B5EF4-FFF2-40B4-BE49-F238E27FC236}">
              <a16:creationId xmlns:a16="http://schemas.microsoft.com/office/drawing/2014/main" id="{CE19991F-D3ED-4FE5-87C8-182492271AE0}"/>
            </a:ext>
          </a:extLst>
        </xdr:cNvPr>
        <xdr:cNvCxnSpPr/>
      </xdr:nvCxnSpPr>
      <xdr:spPr>
        <a:xfrm>
          <a:off x="14592300" y="145256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33020</xdr:rowOff>
    </xdr:from>
    <xdr:to>
      <xdr:col>72</xdr:col>
      <xdr:colOff>38100</xdr:colOff>
      <xdr:row>84</xdr:row>
      <xdr:rowOff>134620</xdr:rowOff>
    </xdr:to>
    <xdr:sp macro="" textlink="">
      <xdr:nvSpPr>
        <xdr:cNvPr id="377" name="楕円 376">
          <a:extLst>
            <a:ext uri="{FF2B5EF4-FFF2-40B4-BE49-F238E27FC236}">
              <a16:creationId xmlns:a16="http://schemas.microsoft.com/office/drawing/2014/main" id="{F6FE2C67-B6C7-4F70-A254-BA0ABB8031C8}"/>
            </a:ext>
          </a:extLst>
        </xdr:cNvPr>
        <xdr:cNvSpPr/>
      </xdr:nvSpPr>
      <xdr:spPr>
        <a:xfrm>
          <a:off x="1365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83820</xdr:rowOff>
    </xdr:from>
    <xdr:to>
      <xdr:col>76</xdr:col>
      <xdr:colOff>114300</xdr:colOff>
      <xdr:row>84</xdr:row>
      <xdr:rowOff>123825</xdr:rowOff>
    </xdr:to>
    <xdr:cxnSp macro="">
      <xdr:nvCxnSpPr>
        <xdr:cNvPr id="378" name="直線コネクタ 377">
          <a:extLst>
            <a:ext uri="{FF2B5EF4-FFF2-40B4-BE49-F238E27FC236}">
              <a16:creationId xmlns:a16="http://schemas.microsoft.com/office/drawing/2014/main" id="{40D9A2F1-5C81-4E63-96FA-C5023AF75644}"/>
            </a:ext>
          </a:extLst>
        </xdr:cNvPr>
        <xdr:cNvCxnSpPr/>
      </xdr:nvCxnSpPr>
      <xdr:spPr>
        <a:xfrm>
          <a:off x="13703300" y="14485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164464</xdr:rowOff>
    </xdr:from>
    <xdr:to>
      <xdr:col>67</xdr:col>
      <xdr:colOff>101600</xdr:colOff>
      <xdr:row>84</xdr:row>
      <xdr:rowOff>94614</xdr:rowOff>
    </xdr:to>
    <xdr:sp macro="" textlink="">
      <xdr:nvSpPr>
        <xdr:cNvPr id="379" name="楕円 378">
          <a:extLst>
            <a:ext uri="{FF2B5EF4-FFF2-40B4-BE49-F238E27FC236}">
              <a16:creationId xmlns:a16="http://schemas.microsoft.com/office/drawing/2014/main" id="{B57D7437-74BF-4C29-BEB4-5872D99F5ABC}"/>
            </a:ext>
          </a:extLst>
        </xdr:cNvPr>
        <xdr:cNvSpPr/>
      </xdr:nvSpPr>
      <xdr:spPr>
        <a:xfrm>
          <a:off x="12763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43814</xdr:rowOff>
    </xdr:from>
    <xdr:to>
      <xdr:col>71</xdr:col>
      <xdr:colOff>177800</xdr:colOff>
      <xdr:row>84</xdr:row>
      <xdr:rowOff>83820</xdr:rowOff>
    </xdr:to>
    <xdr:cxnSp macro="">
      <xdr:nvCxnSpPr>
        <xdr:cNvPr id="380" name="直線コネクタ 379">
          <a:extLst>
            <a:ext uri="{FF2B5EF4-FFF2-40B4-BE49-F238E27FC236}">
              <a16:creationId xmlns:a16="http://schemas.microsoft.com/office/drawing/2014/main" id="{CE99DCDB-ACD1-410A-9D49-CBECC68073B3}"/>
            </a:ext>
          </a:extLst>
        </xdr:cNvPr>
        <xdr:cNvCxnSpPr/>
      </xdr:nvCxnSpPr>
      <xdr:spPr>
        <a:xfrm>
          <a:off x="12814300" y="144456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381" name="n_1aveValue【消防施設】&#10;有形固定資産減価償却率">
          <a:extLst>
            <a:ext uri="{FF2B5EF4-FFF2-40B4-BE49-F238E27FC236}">
              <a16:creationId xmlns:a16="http://schemas.microsoft.com/office/drawing/2014/main" id="{AD8ADE0D-400C-4A18-A119-3BFE7FE7A2FC}"/>
            </a:ext>
          </a:extLst>
        </xdr:cNvPr>
        <xdr:cNvSpPr txBox="1"/>
      </xdr:nvSpPr>
      <xdr:spPr>
        <a:xfrm>
          <a:off x="15266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120666</xdr:rowOff>
    </xdr:from>
    <xdr:ext cx="405111" cy="259045"/>
    <xdr:sp macro="" textlink="">
      <xdr:nvSpPr>
        <xdr:cNvPr id="382" name="n_2aveValue【消防施設】&#10;有形固定資産減価償却率">
          <a:extLst>
            <a:ext uri="{FF2B5EF4-FFF2-40B4-BE49-F238E27FC236}">
              <a16:creationId xmlns:a16="http://schemas.microsoft.com/office/drawing/2014/main" id="{63FE8735-0A5C-42D6-9D6D-BD6B844A2E8B}"/>
            </a:ext>
          </a:extLst>
        </xdr:cNvPr>
        <xdr:cNvSpPr txBox="1"/>
      </xdr:nvSpPr>
      <xdr:spPr>
        <a:xfrm>
          <a:off x="14389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84472</xdr:rowOff>
    </xdr:from>
    <xdr:ext cx="405111" cy="259045"/>
    <xdr:sp macro="" textlink="">
      <xdr:nvSpPr>
        <xdr:cNvPr id="383" name="n_3aveValue【消防施設】&#10;有形固定資産減価償却率">
          <a:extLst>
            <a:ext uri="{FF2B5EF4-FFF2-40B4-BE49-F238E27FC236}">
              <a16:creationId xmlns:a16="http://schemas.microsoft.com/office/drawing/2014/main" id="{E123E3E6-3F4E-49F1-8076-C79FD7C0F56F}"/>
            </a:ext>
          </a:extLst>
        </xdr:cNvPr>
        <xdr:cNvSpPr txBox="1"/>
      </xdr:nvSpPr>
      <xdr:spPr>
        <a:xfrm>
          <a:off x="13500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113047</xdr:rowOff>
    </xdr:from>
    <xdr:ext cx="405111" cy="259045"/>
    <xdr:sp macro="" textlink="">
      <xdr:nvSpPr>
        <xdr:cNvPr id="384" name="n_4aveValue【消防施設】&#10;有形固定資産減価償却率">
          <a:extLst>
            <a:ext uri="{FF2B5EF4-FFF2-40B4-BE49-F238E27FC236}">
              <a16:creationId xmlns:a16="http://schemas.microsoft.com/office/drawing/2014/main" id="{F19BD269-E657-4997-BAD6-289EE8367AC8}"/>
            </a:ext>
          </a:extLst>
        </xdr:cNvPr>
        <xdr:cNvSpPr txBox="1"/>
      </xdr:nvSpPr>
      <xdr:spPr>
        <a:xfrm>
          <a:off x="12611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28591</xdr:rowOff>
    </xdr:from>
    <xdr:ext cx="405111" cy="259045"/>
    <xdr:sp macro="" textlink="">
      <xdr:nvSpPr>
        <xdr:cNvPr id="385" name="n_1mainValue【消防施設】&#10;有形固定資産減価償却率">
          <a:extLst>
            <a:ext uri="{FF2B5EF4-FFF2-40B4-BE49-F238E27FC236}">
              <a16:creationId xmlns:a16="http://schemas.microsoft.com/office/drawing/2014/main" id="{C794A417-1403-4E95-ABCE-237E3C432D42}"/>
            </a:ext>
          </a:extLst>
        </xdr:cNvPr>
        <xdr:cNvSpPr txBox="1"/>
      </xdr:nvSpPr>
      <xdr:spPr>
        <a:xfrm>
          <a:off x="15266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165752</xdr:rowOff>
    </xdr:from>
    <xdr:ext cx="405111" cy="259045"/>
    <xdr:sp macro="" textlink="">
      <xdr:nvSpPr>
        <xdr:cNvPr id="386" name="n_2mainValue【消防施設】&#10;有形固定資産減価償却率">
          <a:extLst>
            <a:ext uri="{FF2B5EF4-FFF2-40B4-BE49-F238E27FC236}">
              <a16:creationId xmlns:a16="http://schemas.microsoft.com/office/drawing/2014/main" id="{E7C38BE2-80B5-450E-95EB-B94E594FAAFB}"/>
            </a:ext>
          </a:extLst>
        </xdr:cNvPr>
        <xdr:cNvSpPr txBox="1"/>
      </xdr:nvSpPr>
      <xdr:spPr>
        <a:xfrm>
          <a:off x="14389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125747</xdr:rowOff>
    </xdr:from>
    <xdr:ext cx="405111" cy="259045"/>
    <xdr:sp macro="" textlink="">
      <xdr:nvSpPr>
        <xdr:cNvPr id="387" name="n_3mainValue【消防施設】&#10;有形固定資産減価償却率">
          <a:extLst>
            <a:ext uri="{FF2B5EF4-FFF2-40B4-BE49-F238E27FC236}">
              <a16:creationId xmlns:a16="http://schemas.microsoft.com/office/drawing/2014/main" id="{EB59B5B9-9B0C-4B26-BE5D-611F397C2924}"/>
            </a:ext>
          </a:extLst>
        </xdr:cNvPr>
        <xdr:cNvSpPr txBox="1"/>
      </xdr:nvSpPr>
      <xdr:spPr>
        <a:xfrm>
          <a:off x="13500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85741</xdr:rowOff>
    </xdr:from>
    <xdr:ext cx="405111" cy="259045"/>
    <xdr:sp macro="" textlink="">
      <xdr:nvSpPr>
        <xdr:cNvPr id="388" name="n_4mainValue【消防施設】&#10;有形固定資産減価償却率">
          <a:extLst>
            <a:ext uri="{FF2B5EF4-FFF2-40B4-BE49-F238E27FC236}">
              <a16:creationId xmlns:a16="http://schemas.microsoft.com/office/drawing/2014/main" id="{1B7BCF15-15F0-41B2-94FD-FE3817710B4B}"/>
            </a:ext>
          </a:extLst>
        </xdr:cNvPr>
        <xdr:cNvSpPr txBox="1"/>
      </xdr:nvSpPr>
      <xdr:spPr>
        <a:xfrm>
          <a:off x="12611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9" name="正方形/長方形 388">
          <a:extLst>
            <a:ext uri="{FF2B5EF4-FFF2-40B4-BE49-F238E27FC236}">
              <a16:creationId xmlns:a16="http://schemas.microsoft.com/office/drawing/2014/main" id="{41CFDE63-8181-4EE0-857D-DEB341E795C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90" name="正方形/長方形 389">
          <a:extLst>
            <a:ext uri="{FF2B5EF4-FFF2-40B4-BE49-F238E27FC236}">
              <a16:creationId xmlns:a16="http://schemas.microsoft.com/office/drawing/2014/main" id="{BC5D0A8D-ECCC-44AB-BBE4-6B45BB8AD9C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1" name="正方形/長方形 390">
          <a:extLst>
            <a:ext uri="{FF2B5EF4-FFF2-40B4-BE49-F238E27FC236}">
              <a16:creationId xmlns:a16="http://schemas.microsoft.com/office/drawing/2014/main" id="{462D82C6-472F-4A62-BEBD-235CCDD6A9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2" name="正方形/長方形 391">
          <a:extLst>
            <a:ext uri="{FF2B5EF4-FFF2-40B4-BE49-F238E27FC236}">
              <a16:creationId xmlns:a16="http://schemas.microsoft.com/office/drawing/2014/main" id="{0B81D24D-CDB1-4BC8-9D6F-30E81D7D5DD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3" name="正方形/長方形 392">
          <a:extLst>
            <a:ext uri="{FF2B5EF4-FFF2-40B4-BE49-F238E27FC236}">
              <a16:creationId xmlns:a16="http://schemas.microsoft.com/office/drawing/2014/main" id="{F453D31A-E4CD-4D78-AF56-8D53DD0AF63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4" name="正方形/長方形 393">
          <a:extLst>
            <a:ext uri="{FF2B5EF4-FFF2-40B4-BE49-F238E27FC236}">
              <a16:creationId xmlns:a16="http://schemas.microsoft.com/office/drawing/2014/main" id="{36B45D06-B89C-47AB-B16A-ADAD472430B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5" name="正方形/長方形 394">
          <a:extLst>
            <a:ext uri="{FF2B5EF4-FFF2-40B4-BE49-F238E27FC236}">
              <a16:creationId xmlns:a16="http://schemas.microsoft.com/office/drawing/2014/main" id="{CC4AF3D3-FEF7-486B-B138-5EB8BBD2D90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6" name="正方形/長方形 395">
          <a:extLst>
            <a:ext uri="{FF2B5EF4-FFF2-40B4-BE49-F238E27FC236}">
              <a16:creationId xmlns:a16="http://schemas.microsoft.com/office/drawing/2014/main" id="{B152324F-FDFE-4469-8347-03EFBE5C37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7" name="テキスト ボックス 396">
          <a:extLst>
            <a:ext uri="{FF2B5EF4-FFF2-40B4-BE49-F238E27FC236}">
              <a16:creationId xmlns:a16="http://schemas.microsoft.com/office/drawing/2014/main" id="{4002F078-3E8F-4130-BA73-A34E2ACAF8C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8" name="直線コネクタ 397">
          <a:extLst>
            <a:ext uri="{FF2B5EF4-FFF2-40B4-BE49-F238E27FC236}">
              <a16:creationId xmlns:a16="http://schemas.microsoft.com/office/drawing/2014/main" id="{3F4B5099-CDDC-4447-A358-6D32C46D516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9" name="直線コネクタ 398">
          <a:extLst>
            <a:ext uri="{FF2B5EF4-FFF2-40B4-BE49-F238E27FC236}">
              <a16:creationId xmlns:a16="http://schemas.microsoft.com/office/drawing/2014/main" id="{800787ED-2B98-481E-875D-D5C76932846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00" name="テキスト ボックス 399">
          <a:extLst>
            <a:ext uri="{FF2B5EF4-FFF2-40B4-BE49-F238E27FC236}">
              <a16:creationId xmlns:a16="http://schemas.microsoft.com/office/drawing/2014/main" id="{0B468E30-1140-4C0B-A950-6FBD8A59711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01" name="直線コネクタ 400">
          <a:extLst>
            <a:ext uri="{FF2B5EF4-FFF2-40B4-BE49-F238E27FC236}">
              <a16:creationId xmlns:a16="http://schemas.microsoft.com/office/drawing/2014/main" id="{4524ED9C-74E3-49E3-943B-34E0C9B5E73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02" name="テキスト ボックス 401">
          <a:extLst>
            <a:ext uri="{FF2B5EF4-FFF2-40B4-BE49-F238E27FC236}">
              <a16:creationId xmlns:a16="http://schemas.microsoft.com/office/drawing/2014/main" id="{9709F6E8-6D60-471B-9C5E-ED36B1BF04F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03" name="直線コネクタ 402">
          <a:extLst>
            <a:ext uri="{FF2B5EF4-FFF2-40B4-BE49-F238E27FC236}">
              <a16:creationId xmlns:a16="http://schemas.microsoft.com/office/drawing/2014/main" id="{72E7BF2C-2944-4344-B969-04AE2932B87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4" name="テキスト ボックス 403">
          <a:extLst>
            <a:ext uri="{FF2B5EF4-FFF2-40B4-BE49-F238E27FC236}">
              <a16:creationId xmlns:a16="http://schemas.microsoft.com/office/drawing/2014/main" id="{C1A26304-3C41-4AA2-8A9B-073B65D2C04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5" name="直線コネクタ 404">
          <a:extLst>
            <a:ext uri="{FF2B5EF4-FFF2-40B4-BE49-F238E27FC236}">
              <a16:creationId xmlns:a16="http://schemas.microsoft.com/office/drawing/2014/main" id="{8A400F42-AA3E-4546-9CAF-E0BFBE8E8E9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6" name="テキスト ボックス 405">
          <a:extLst>
            <a:ext uri="{FF2B5EF4-FFF2-40B4-BE49-F238E27FC236}">
              <a16:creationId xmlns:a16="http://schemas.microsoft.com/office/drawing/2014/main" id="{59069B32-D74B-414D-B02E-7FFE7C42006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7" name="直線コネクタ 406">
          <a:extLst>
            <a:ext uri="{FF2B5EF4-FFF2-40B4-BE49-F238E27FC236}">
              <a16:creationId xmlns:a16="http://schemas.microsoft.com/office/drawing/2014/main" id="{6EB6D6C9-23A4-40AB-AB5C-7C50F0FF1A3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8" name="テキスト ボックス 407">
          <a:extLst>
            <a:ext uri="{FF2B5EF4-FFF2-40B4-BE49-F238E27FC236}">
              <a16:creationId xmlns:a16="http://schemas.microsoft.com/office/drawing/2014/main" id="{74413188-D16C-489A-8D68-693C228DD09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9" name="直線コネクタ 408">
          <a:extLst>
            <a:ext uri="{FF2B5EF4-FFF2-40B4-BE49-F238E27FC236}">
              <a16:creationId xmlns:a16="http://schemas.microsoft.com/office/drawing/2014/main" id="{E581527C-DB7D-4E46-AC9D-4470BD6F425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0" name="テキスト ボックス 409">
          <a:extLst>
            <a:ext uri="{FF2B5EF4-FFF2-40B4-BE49-F238E27FC236}">
              <a16:creationId xmlns:a16="http://schemas.microsoft.com/office/drawing/2014/main" id="{65130BFD-616A-4D49-9A54-F7CF7444CE1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1" name="【消防施設】&#10;一人当たり面積グラフ枠">
          <a:extLst>
            <a:ext uri="{FF2B5EF4-FFF2-40B4-BE49-F238E27FC236}">
              <a16:creationId xmlns:a16="http://schemas.microsoft.com/office/drawing/2014/main" id="{DE0F869D-BF80-4880-ADA3-41542C46BB3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106680</xdr:rowOff>
    </xdr:from>
    <xdr:to>
      <xdr:col>116</xdr:col>
      <xdr:colOff>62864</xdr:colOff>
      <xdr:row>86</xdr:row>
      <xdr:rowOff>76200</xdr:rowOff>
    </xdr:to>
    <xdr:cxnSp macro="">
      <xdr:nvCxnSpPr>
        <xdr:cNvPr id="412" name="直線コネクタ 411">
          <a:extLst>
            <a:ext uri="{FF2B5EF4-FFF2-40B4-BE49-F238E27FC236}">
              <a16:creationId xmlns:a16="http://schemas.microsoft.com/office/drawing/2014/main" id="{F547D3EB-9F6D-4B5B-8C68-0E1F5754E3D0}"/>
            </a:ext>
          </a:extLst>
        </xdr:cNvPr>
        <xdr:cNvCxnSpPr/>
      </xdr:nvCxnSpPr>
      <xdr:spPr>
        <a:xfrm flipV="1">
          <a:off x="22160864" y="1330833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413" name="【消防施設】&#10;一人当たり面積最小値テキスト">
          <a:extLst>
            <a:ext uri="{FF2B5EF4-FFF2-40B4-BE49-F238E27FC236}">
              <a16:creationId xmlns:a16="http://schemas.microsoft.com/office/drawing/2014/main" id="{80CDE520-1C1C-485C-904F-3F557ECA6AA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414" name="直線コネクタ 413">
          <a:extLst>
            <a:ext uri="{FF2B5EF4-FFF2-40B4-BE49-F238E27FC236}">
              <a16:creationId xmlns:a16="http://schemas.microsoft.com/office/drawing/2014/main" id="{FF29872B-FC1A-44B0-A162-1537269AB919}"/>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53357</xdr:rowOff>
    </xdr:from>
    <xdr:ext cx="469744" cy="259045"/>
    <xdr:sp macro="" textlink="">
      <xdr:nvSpPr>
        <xdr:cNvPr id="415" name="【消防施設】&#10;一人当たり面積最大値テキスト">
          <a:extLst>
            <a:ext uri="{FF2B5EF4-FFF2-40B4-BE49-F238E27FC236}">
              <a16:creationId xmlns:a16="http://schemas.microsoft.com/office/drawing/2014/main" id="{C2C9F07D-6E4D-4484-8BF6-5347081DD8F1}"/>
            </a:ext>
          </a:extLst>
        </xdr:cNvPr>
        <xdr:cNvSpPr txBox="1"/>
      </xdr:nvSpPr>
      <xdr:spPr>
        <a:xfrm>
          <a:off x="22199600" y="1308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106680</xdr:rowOff>
    </xdr:from>
    <xdr:to>
      <xdr:col>116</xdr:col>
      <xdr:colOff>152400</xdr:colOff>
      <xdr:row>77</xdr:row>
      <xdr:rowOff>106680</xdr:rowOff>
    </xdr:to>
    <xdr:cxnSp macro="">
      <xdr:nvCxnSpPr>
        <xdr:cNvPr id="416" name="直線コネクタ 415">
          <a:extLst>
            <a:ext uri="{FF2B5EF4-FFF2-40B4-BE49-F238E27FC236}">
              <a16:creationId xmlns:a16="http://schemas.microsoft.com/office/drawing/2014/main" id="{37AA6B6F-7900-48F7-89FF-D7C0FBDCCE09}"/>
            </a:ext>
          </a:extLst>
        </xdr:cNvPr>
        <xdr:cNvCxnSpPr/>
      </xdr:nvCxnSpPr>
      <xdr:spPr>
        <a:xfrm>
          <a:off x="22072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156863</xdr:rowOff>
    </xdr:from>
    <xdr:ext cx="469744" cy="259045"/>
    <xdr:sp macro="" textlink="">
      <xdr:nvSpPr>
        <xdr:cNvPr id="417" name="【消防施設】&#10;一人当たり面積平均値テキスト">
          <a:extLst>
            <a:ext uri="{FF2B5EF4-FFF2-40B4-BE49-F238E27FC236}">
              <a16:creationId xmlns:a16="http://schemas.microsoft.com/office/drawing/2014/main" id="{AE3DD0FD-BD9E-4FD9-A0E1-9F14EEBE88D3}"/>
            </a:ext>
          </a:extLst>
        </xdr:cNvPr>
        <xdr:cNvSpPr txBox="1"/>
      </xdr:nvSpPr>
      <xdr:spPr>
        <a:xfrm>
          <a:off x="22199600" y="14387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133986</xdr:rowOff>
    </xdr:from>
    <xdr:to>
      <xdr:col>116</xdr:col>
      <xdr:colOff>114300</xdr:colOff>
      <xdr:row>85</xdr:row>
      <xdr:rowOff>64136</xdr:rowOff>
    </xdr:to>
    <xdr:sp macro="" textlink="">
      <xdr:nvSpPr>
        <xdr:cNvPr id="418" name="フローチャート: 判断 417">
          <a:extLst>
            <a:ext uri="{FF2B5EF4-FFF2-40B4-BE49-F238E27FC236}">
              <a16:creationId xmlns:a16="http://schemas.microsoft.com/office/drawing/2014/main" id="{13D18AE7-08DB-4D57-8C7D-80DA290F86D2}"/>
            </a:ext>
          </a:extLst>
        </xdr:cNvPr>
        <xdr:cNvSpPr/>
      </xdr:nvSpPr>
      <xdr:spPr>
        <a:xfrm>
          <a:off x="22110700" y="1453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141605</xdr:rowOff>
    </xdr:from>
    <xdr:to>
      <xdr:col>112</xdr:col>
      <xdr:colOff>38100</xdr:colOff>
      <xdr:row>85</xdr:row>
      <xdr:rowOff>71755</xdr:rowOff>
    </xdr:to>
    <xdr:sp macro="" textlink="">
      <xdr:nvSpPr>
        <xdr:cNvPr id="419" name="フローチャート: 判断 418">
          <a:extLst>
            <a:ext uri="{FF2B5EF4-FFF2-40B4-BE49-F238E27FC236}">
              <a16:creationId xmlns:a16="http://schemas.microsoft.com/office/drawing/2014/main" id="{7BE4A2E0-207C-42DE-A5EE-71E34DA3FF66}"/>
            </a:ext>
          </a:extLst>
        </xdr:cNvPr>
        <xdr:cNvSpPr/>
      </xdr:nvSpPr>
      <xdr:spPr>
        <a:xfrm>
          <a:off x="21272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124461</xdr:rowOff>
    </xdr:from>
    <xdr:to>
      <xdr:col>107</xdr:col>
      <xdr:colOff>101600</xdr:colOff>
      <xdr:row>84</xdr:row>
      <xdr:rowOff>54611</xdr:rowOff>
    </xdr:to>
    <xdr:sp macro="" textlink="">
      <xdr:nvSpPr>
        <xdr:cNvPr id="420" name="フローチャート: 判断 419">
          <a:extLst>
            <a:ext uri="{FF2B5EF4-FFF2-40B4-BE49-F238E27FC236}">
              <a16:creationId xmlns:a16="http://schemas.microsoft.com/office/drawing/2014/main" id="{003E32D2-0AF5-41C7-84B9-203E4B43C101}"/>
            </a:ext>
          </a:extLst>
        </xdr:cNvPr>
        <xdr:cNvSpPr/>
      </xdr:nvSpPr>
      <xdr:spPr>
        <a:xfrm>
          <a:off x="20383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153036</xdr:rowOff>
    </xdr:from>
    <xdr:to>
      <xdr:col>102</xdr:col>
      <xdr:colOff>165100</xdr:colOff>
      <xdr:row>85</xdr:row>
      <xdr:rowOff>83186</xdr:rowOff>
    </xdr:to>
    <xdr:sp macro="" textlink="">
      <xdr:nvSpPr>
        <xdr:cNvPr id="421" name="フローチャート: 判断 420">
          <a:extLst>
            <a:ext uri="{FF2B5EF4-FFF2-40B4-BE49-F238E27FC236}">
              <a16:creationId xmlns:a16="http://schemas.microsoft.com/office/drawing/2014/main" id="{E0F8C31C-0B7D-44B5-89C3-BFB43806FBD7}"/>
            </a:ext>
          </a:extLst>
        </xdr:cNvPr>
        <xdr:cNvSpPr/>
      </xdr:nvSpPr>
      <xdr:spPr>
        <a:xfrm>
          <a:off x="19494500" y="1455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422" name="フローチャート: 判断 421">
          <a:extLst>
            <a:ext uri="{FF2B5EF4-FFF2-40B4-BE49-F238E27FC236}">
              <a16:creationId xmlns:a16="http://schemas.microsoft.com/office/drawing/2014/main" id="{6A2F686D-A91F-48FF-A4E9-1183CFFB6923}"/>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5C807803-2BA4-4298-BC17-6CB8AE6C24B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DB32A305-6F92-4B95-B491-69E99B1DA1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E094651F-6071-48F2-9CA9-1E28D00DC77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63406867-8A25-42B9-ACF7-7A73816D593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D3064D95-7F65-4394-BF84-70E970E823B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50164</xdr:rowOff>
    </xdr:from>
    <xdr:to>
      <xdr:col>116</xdr:col>
      <xdr:colOff>114300</xdr:colOff>
      <xdr:row>85</xdr:row>
      <xdr:rowOff>151764</xdr:rowOff>
    </xdr:to>
    <xdr:sp macro="" textlink="">
      <xdr:nvSpPr>
        <xdr:cNvPr id="428" name="楕円 427">
          <a:extLst>
            <a:ext uri="{FF2B5EF4-FFF2-40B4-BE49-F238E27FC236}">
              <a16:creationId xmlns:a16="http://schemas.microsoft.com/office/drawing/2014/main" id="{2851DCBC-D35B-4C26-A1A4-5127C59909F5}"/>
            </a:ext>
          </a:extLst>
        </xdr:cNvPr>
        <xdr:cNvSpPr/>
      </xdr:nvSpPr>
      <xdr:spPr>
        <a:xfrm>
          <a:off x="221107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28591</xdr:rowOff>
    </xdr:from>
    <xdr:ext cx="469744" cy="259045"/>
    <xdr:sp macro="" textlink="">
      <xdr:nvSpPr>
        <xdr:cNvPr id="429" name="【消防施設】&#10;一人当たり面積該当値テキスト">
          <a:extLst>
            <a:ext uri="{FF2B5EF4-FFF2-40B4-BE49-F238E27FC236}">
              <a16:creationId xmlns:a16="http://schemas.microsoft.com/office/drawing/2014/main" id="{69B74E69-6A3F-437E-8FB0-1A16AD29502E}"/>
            </a:ext>
          </a:extLst>
        </xdr:cNvPr>
        <xdr:cNvSpPr txBox="1"/>
      </xdr:nvSpPr>
      <xdr:spPr>
        <a:xfrm>
          <a:off x="22199600"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50164</xdr:rowOff>
    </xdr:from>
    <xdr:to>
      <xdr:col>112</xdr:col>
      <xdr:colOff>38100</xdr:colOff>
      <xdr:row>85</xdr:row>
      <xdr:rowOff>151764</xdr:rowOff>
    </xdr:to>
    <xdr:sp macro="" textlink="">
      <xdr:nvSpPr>
        <xdr:cNvPr id="430" name="楕円 429">
          <a:extLst>
            <a:ext uri="{FF2B5EF4-FFF2-40B4-BE49-F238E27FC236}">
              <a16:creationId xmlns:a16="http://schemas.microsoft.com/office/drawing/2014/main" id="{289707A1-10C9-44FD-9002-2CCF16D16A32}"/>
            </a:ext>
          </a:extLst>
        </xdr:cNvPr>
        <xdr:cNvSpPr/>
      </xdr:nvSpPr>
      <xdr:spPr>
        <a:xfrm>
          <a:off x="21272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100964</xdr:rowOff>
    </xdr:from>
    <xdr:to>
      <xdr:col>116</xdr:col>
      <xdr:colOff>63500</xdr:colOff>
      <xdr:row>85</xdr:row>
      <xdr:rowOff>100964</xdr:rowOff>
    </xdr:to>
    <xdr:cxnSp macro="">
      <xdr:nvCxnSpPr>
        <xdr:cNvPr id="431" name="直線コネクタ 430">
          <a:extLst>
            <a:ext uri="{FF2B5EF4-FFF2-40B4-BE49-F238E27FC236}">
              <a16:creationId xmlns:a16="http://schemas.microsoft.com/office/drawing/2014/main" id="{D2BE7C45-2792-4F63-8B65-8A66DFD1D5CD}"/>
            </a:ext>
          </a:extLst>
        </xdr:cNvPr>
        <xdr:cNvCxnSpPr/>
      </xdr:nvCxnSpPr>
      <xdr:spPr>
        <a:xfrm>
          <a:off x="21323300" y="146742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52070</xdr:rowOff>
    </xdr:from>
    <xdr:to>
      <xdr:col>107</xdr:col>
      <xdr:colOff>101600</xdr:colOff>
      <xdr:row>85</xdr:row>
      <xdr:rowOff>153670</xdr:rowOff>
    </xdr:to>
    <xdr:sp macro="" textlink="">
      <xdr:nvSpPr>
        <xdr:cNvPr id="432" name="楕円 431">
          <a:extLst>
            <a:ext uri="{FF2B5EF4-FFF2-40B4-BE49-F238E27FC236}">
              <a16:creationId xmlns:a16="http://schemas.microsoft.com/office/drawing/2014/main" id="{EDC2DF7E-C99B-4290-B983-21BD7F9B1B4A}"/>
            </a:ext>
          </a:extLst>
        </xdr:cNvPr>
        <xdr:cNvSpPr/>
      </xdr:nvSpPr>
      <xdr:spPr>
        <a:xfrm>
          <a:off x="20383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100964</xdr:rowOff>
    </xdr:from>
    <xdr:to>
      <xdr:col>111</xdr:col>
      <xdr:colOff>177800</xdr:colOff>
      <xdr:row>85</xdr:row>
      <xdr:rowOff>102870</xdr:rowOff>
    </xdr:to>
    <xdr:cxnSp macro="">
      <xdr:nvCxnSpPr>
        <xdr:cNvPr id="433" name="直線コネクタ 432">
          <a:extLst>
            <a:ext uri="{FF2B5EF4-FFF2-40B4-BE49-F238E27FC236}">
              <a16:creationId xmlns:a16="http://schemas.microsoft.com/office/drawing/2014/main" id="{F2F59DD3-7B85-4759-A12E-00CCBBC492A2}"/>
            </a:ext>
          </a:extLst>
        </xdr:cNvPr>
        <xdr:cNvCxnSpPr/>
      </xdr:nvCxnSpPr>
      <xdr:spPr>
        <a:xfrm flipV="1">
          <a:off x="20434300" y="146742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52070</xdr:rowOff>
    </xdr:from>
    <xdr:to>
      <xdr:col>102</xdr:col>
      <xdr:colOff>165100</xdr:colOff>
      <xdr:row>85</xdr:row>
      <xdr:rowOff>153670</xdr:rowOff>
    </xdr:to>
    <xdr:sp macro="" textlink="">
      <xdr:nvSpPr>
        <xdr:cNvPr id="434" name="楕円 433">
          <a:extLst>
            <a:ext uri="{FF2B5EF4-FFF2-40B4-BE49-F238E27FC236}">
              <a16:creationId xmlns:a16="http://schemas.microsoft.com/office/drawing/2014/main" id="{754C6925-124B-4FDE-A577-ACB2F0FB1083}"/>
            </a:ext>
          </a:extLst>
        </xdr:cNvPr>
        <xdr:cNvSpPr/>
      </xdr:nvSpPr>
      <xdr:spPr>
        <a:xfrm>
          <a:off x="19494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102870</xdr:rowOff>
    </xdr:from>
    <xdr:to>
      <xdr:col>107</xdr:col>
      <xdr:colOff>50800</xdr:colOff>
      <xdr:row>85</xdr:row>
      <xdr:rowOff>102870</xdr:rowOff>
    </xdr:to>
    <xdr:cxnSp macro="">
      <xdr:nvCxnSpPr>
        <xdr:cNvPr id="435" name="直線コネクタ 434">
          <a:extLst>
            <a:ext uri="{FF2B5EF4-FFF2-40B4-BE49-F238E27FC236}">
              <a16:creationId xmlns:a16="http://schemas.microsoft.com/office/drawing/2014/main" id="{79F73B15-2FD3-4D2A-A318-0B0AA50B90FC}"/>
            </a:ext>
          </a:extLst>
        </xdr:cNvPr>
        <xdr:cNvCxnSpPr/>
      </xdr:nvCxnSpPr>
      <xdr:spPr>
        <a:xfrm>
          <a:off x="19545300" y="1467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55880</xdr:rowOff>
    </xdr:from>
    <xdr:to>
      <xdr:col>98</xdr:col>
      <xdr:colOff>38100</xdr:colOff>
      <xdr:row>85</xdr:row>
      <xdr:rowOff>157480</xdr:rowOff>
    </xdr:to>
    <xdr:sp macro="" textlink="">
      <xdr:nvSpPr>
        <xdr:cNvPr id="436" name="楕円 435">
          <a:extLst>
            <a:ext uri="{FF2B5EF4-FFF2-40B4-BE49-F238E27FC236}">
              <a16:creationId xmlns:a16="http://schemas.microsoft.com/office/drawing/2014/main" id="{796E73C5-B2EA-4777-BBD8-73DC71BA0A6B}"/>
            </a:ext>
          </a:extLst>
        </xdr:cNvPr>
        <xdr:cNvSpPr/>
      </xdr:nvSpPr>
      <xdr:spPr>
        <a:xfrm>
          <a:off x="18605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102870</xdr:rowOff>
    </xdr:from>
    <xdr:to>
      <xdr:col>102</xdr:col>
      <xdr:colOff>114300</xdr:colOff>
      <xdr:row>85</xdr:row>
      <xdr:rowOff>106680</xdr:rowOff>
    </xdr:to>
    <xdr:cxnSp macro="">
      <xdr:nvCxnSpPr>
        <xdr:cNvPr id="437" name="直線コネクタ 436">
          <a:extLst>
            <a:ext uri="{FF2B5EF4-FFF2-40B4-BE49-F238E27FC236}">
              <a16:creationId xmlns:a16="http://schemas.microsoft.com/office/drawing/2014/main" id="{5C094846-4DAA-4FE0-9D56-A980F2137016}"/>
            </a:ext>
          </a:extLst>
        </xdr:cNvPr>
        <xdr:cNvCxnSpPr/>
      </xdr:nvCxnSpPr>
      <xdr:spPr>
        <a:xfrm flipV="1">
          <a:off x="18656300" y="1467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88282</xdr:rowOff>
    </xdr:from>
    <xdr:ext cx="469744" cy="259045"/>
    <xdr:sp macro="" textlink="">
      <xdr:nvSpPr>
        <xdr:cNvPr id="438" name="n_1aveValue【消防施設】&#10;一人当たり面積">
          <a:extLst>
            <a:ext uri="{FF2B5EF4-FFF2-40B4-BE49-F238E27FC236}">
              <a16:creationId xmlns:a16="http://schemas.microsoft.com/office/drawing/2014/main" id="{0F401985-CFBF-4D16-B56E-277A35DFD7CA}"/>
            </a:ext>
          </a:extLst>
        </xdr:cNvPr>
        <xdr:cNvSpPr txBox="1"/>
      </xdr:nvSpPr>
      <xdr:spPr>
        <a:xfrm>
          <a:off x="210757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71138</xdr:rowOff>
    </xdr:from>
    <xdr:ext cx="469744" cy="259045"/>
    <xdr:sp macro="" textlink="">
      <xdr:nvSpPr>
        <xdr:cNvPr id="439" name="n_2aveValue【消防施設】&#10;一人当たり面積">
          <a:extLst>
            <a:ext uri="{FF2B5EF4-FFF2-40B4-BE49-F238E27FC236}">
              <a16:creationId xmlns:a16="http://schemas.microsoft.com/office/drawing/2014/main" id="{DA42F050-76C4-409D-A51E-2B05B9D9CE2C}"/>
            </a:ext>
          </a:extLst>
        </xdr:cNvPr>
        <xdr:cNvSpPr txBox="1"/>
      </xdr:nvSpPr>
      <xdr:spPr>
        <a:xfrm>
          <a:off x="20199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99713</xdr:rowOff>
    </xdr:from>
    <xdr:ext cx="469744" cy="259045"/>
    <xdr:sp macro="" textlink="">
      <xdr:nvSpPr>
        <xdr:cNvPr id="440" name="n_3aveValue【消防施設】&#10;一人当たり面積">
          <a:extLst>
            <a:ext uri="{FF2B5EF4-FFF2-40B4-BE49-F238E27FC236}">
              <a16:creationId xmlns:a16="http://schemas.microsoft.com/office/drawing/2014/main" id="{832C318A-E385-497B-9F10-0BD0212ACF33}"/>
            </a:ext>
          </a:extLst>
        </xdr:cNvPr>
        <xdr:cNvSpPr txBox="1"/>
      </xdr:nvSpPr>
      <xdr:spPr>
        <a:xfrm>
          <a:off x="19310427" y="1433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441" name="n_4aveValue【消防施設】&#10;一人当たり面積">
          <a:extLst>
            <a:ext uri="{FF2B5EF4-FFF2-40B4-BE49-F238E27FC236}">
              <a16:creationId xmlns:a16="http://schemas.microsoft.com/office/drawing/2014/main" id="{EAA7D24C-632E-4250-B447-C28F477CA224}"/>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142891</xdr:rowOff>
    </xdr:from>
    <xdr:ext cx="469744" cy="259045"/>
    <xdr:sp macro="" textlink="">
      <xdr:nvSpPr>
        <xdr:cNvPr id="442" name="n_1mainValue【消防施設】&#10;一人当たり面積">
          <a:extLst>
            <a:ext uri="{FF2B5EF4-FFF2-40B4-BE49-F238E27FC236}">
              <a16:creationId xmlns:a16="http://schemas.microsoft.com/office/drawing/2014/main" id="{9100B5A0-A103-4BF1-96C4-5B20646994C8}"/>
            </a:ext>
          </a:extLst>
        </xdr:cNvPr>
        <xdr:cNvSpPr txBox="1"/>
      </xdr:nvSpPr>
      <xdr:spPr>
        <a:xfrm>
          <a:off x="210757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144797</xdr:rowOff>
    </xdr:from>
    <xdr:ext cx="469744" cy="259045"/>
    <xdr:sp macro="" textlink="">
      <xdr:nvSpPr>
        <xdr:cNvPr id="443" name="n_2mainValue【消防施設】&#10;一人当たり面積">
          <a:extLst>
            <a:ext uri="{FF2B5EF4-FFF2-40B4-BE49-F238E27FC236}">
              <a16:creationId xmlns:a16="http://schemas.microsoft.com/office/drawing/2014/main" id="{5C9AB831-AFBE-4422-BE67-7A1A438B1170}"/>
            </a:ext>
          </a:extLst>
        </xdr:cNvPr>
        <xdr:cNvSpPr txBox="1"/>
      </xdr:nvSpPr>
      <xdr:spPr>
        <a:xfrm>
          <a:off x="20199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144797</xdr:rowOff>
    </xdr:from>
    <xdr:ext cx="469744" cy="259045"/>
    <xdr:sp macro="" textlink="">
      <xdr:nvSpPr>
        <xdr:cNvPr id="444" name="n_3mainValue【消防施設】&#10;一人当たり面積">
          <a:extLst>
            <a:ext uri="{FF2B5EF4-FFF2-40B4-BE49-F238E27FC236}">
              <a16:creationId xmlns:a16="http://schemas.microsoft.com/office/drawing/2014/main" id="{E9640E53-24D9-42A4-B3E5-DDE09D78AA6E}"/>
            </a:ext>
          </a:extLst>
        </xdr:cNvPr>
        <xdr:cNvSpPr txBox="1"/>
      </xdr:nvSpPr>
      <xdr:spPr>
        <a:xfrm>
          <a:off x="19310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148607</xdr:rowOff>
    </xdr:from>
    <xdr:ext cx="469744" cy="259045"/>
    <xdr:sp macro="" textlink="">
      <xdr:nvSpPr>
        <xdr:cNvPr id="445" name="n_4mainValue【消防施設】&#10;一人当たり面積">
          <a:extLst>
            <a:ext uri="{FF2B5EF4-FFF2-40B4-BE49-F238E27FC236}">
              <a16:creationId xmlns:a16="http://schemas.microsoft.com/office/drawing/2014/main" id="{ADCAE91F-BBAE-4980-B4CC-357AD3E23B45}"/>
            </a:ext>
          </a:extLst>
        </xdr:cNvPr>
        <xdr:cNvSpPr txBox="1"/>
      </xdr:nvSpPr>
      <xdr:spPr>
        <a:xfrm>
          <a:off x="18421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6" name="正方形/長方形 445">
          <a:extLst>
            <a:ext uri="{FF2B5EF4-FFF2-40B4-BE49-F238E27FC236}">
              <a16:creationId xmlns:a16="http://schemas.microsoft.com/office/drawing/2014/main" id="{DE7AC016-AEB1-4211-8C6E-C90AF67D6D1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7" name="正方形/長方形 446">
          <a:extLst>
            <a:ext uri="{FF2B5EF4-FFF2-40B4-BE49-F238E27FC236}">
              <a16:creationId xmlns:a16="http://schemas.microsoft.com/office/drawing/2014/main" id="{ABF84C8C-BE40-443B-B34B-E3C92717309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8" name="正方形/長方形 447">
          <a:extLst>
            <a:ext uri="{FF2B5EF4-FFF2-40B4-BE49-F238E27FC236}">
              <a16:creationId xmlns:a16="http://schemas.microsoft.com/office/drawing/2014/main" id="{8889464B-451C-4538-BF5D-ECF42AA7834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9" name="正方形/長方形 448">
          <a:extLst>
            <a:ext uri="{FF2B5EF4-FFF2-40B4-BE49-F238E27FC236}">
              <a16:creationId xmlns:a16="http://schemas.microsoft.com/office/drawing/2014/main" id="{AE951BE9-FE54-4C5F-9945-25B83C5F264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0" name="正方形/長方形 449">
          <a:extLst>
            <a:ext uri="{FF2B5EF4-FFF2-40B4-BE49-F238E27FC236}">
              <a16:creationId xmlns:a16="http://schemas.microsoft.com/office/drawing/2014/main" id="{BB9DABCF-0192-4DCC-942A-93A62D4DC5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1" name="正方形/長方形 450">
          <a:extLst>
            <a:ext uri="{FF2B5EF4-FFF2-40B4-BE49-F238E27FC236}">
              <a16:creationId xmlns:a16="http://schemas.microsoft.com/office/drawing/2014/main" id="{82BA6ABE-6A3A-45DD-AB52-0E44F87BAA6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2" name="正方形/長方形 451">
          <a:extLst>
            <a:ext uri="{FF2B5EF4-FFF2-40B4-BE49-F238E27FC236}">
              <a16:creationId xmlns:a16="http://schemas.microsoft.com/office/drawing/2014/main" id="{6FDADB9C-773A-4E95-8510-74BAAE8475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3" name="正方形/長方形 452">
          <a:extLst>
            <a:ext uri="{FF2B5EF4-FFF2-40B4-BE49-F238E27FC236}">
              <a16:creationId xmlns:a16="http://schemas.microsoft.com/office/drawing/2014/main" id="{036F80AB-DE46-4909-9391-B384465BAE2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4" name="テキスト ボックス 453">
          <a:extLst>
            <a:ext uri="{FF2B5EF4-FFF2-40B4-BE49-F238E27FC236}">
              <a16:creationId xmlns:a16="http://schemas.microsoft.com/office/drawing/2014/main" id="{33D7B7A7-93CB-4A24-842B-03C2DCBCAA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5" name="直線コネクタ 454">
          <a:extLst>
            <a:ext uri="{FF2B5EF4-FFF2-40B4-BE49-F238E27FC236}">
              <a16:creationId xmlns:a16="http://schemas.microsoft.com/office/drawing/2014/main" id="{2D8E3E73-298E-43A9-AB69-830A2A7503D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6" name="テキスト ボックス 455">
          <a:extLst>
            <a:ext uri="{FF2B5EF4-FFF2-40B4-BE49-F238E27FC236}">
              <a16:creationId xmlns:a16="http://schemas.microsoft.com/office/drawing/2014/main" id="{DE307645-2022-4DF9-8F3A-C6FB286E8E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7" name="直線コネクタ 456">
          <a:extLst>
            <a:ext uri="{FF2B5EF4-FFF2-40B4-BE49-F238E27FC236}">
              <a16:creationId xmlns:a16="http://schemas.microsoft.com/office/drawing/2014/main" id="{561F7A1D-F819-49B9-92D5-804B5A47B5C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8" name="テキスト ボックス 457">
          <a:extLst>
            <a:ext uri="{FF2B5EF4-FFF2-40B4-BE49-F238E27FC236}">
              <a16:creationId xmlns:a16="http://schemas.microsoft.com/office/drawing/2014/main" id="{4B19F154-089D-463C-AE08-15782CDC5CB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9" name="直線コネクタ 458">
          <a:extLst>
            <a:ext uri="{FF2B5EF4-FFF2-40B4-BE49-F238E27FC236}">
              <a16:creationId xmlns:a16="http://schemas.microsoft.com/office/drawing/2014/main" id="{67E763B9-C6AC-4BD4-A0B9-BC997B801E8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0" name="テキスト ボックス 459">
          <a:extLst>
            <a:ext uri="{FF2B5EF4-FFF2-40B4-BE49-F238E27FC236}">
              <a16:creationId xmlns:a16="http://schemas.microsoft.com/office/drawing/2014/main" id="{A5702A14-C89A-40A8-863C-CE9F241F875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1" name="直線コネクタ 460">
          <a:extLst>
            <a:ext uri="{FF2B5EF4-FFF2-40B4-BE49-F238E27FC236}">
              <a16:creationId xmlns:a16="http://schemas.microsoft.com/office/drawing/2014/main" id="{231C727F-321D-4B97-94AC-4C8EC4785A7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2" name="テキスト ボックス 461">
          <a:extLst>
            <a:ext uri="{FF2B5EF4-FFF2-40B4-BE49-F238E27FC236}">
              <a16:creationId xmlns:a16="http://schemas.microsoft.com/office/drawing/2014/main" id="{8CC24CA0-77DD-4557-B234-424ED60DC50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3" name="直線コネクタ 462">
          <a:extLst>
            <a:ext uri="{FF2B5EF4-FFF2-40B4-BE49-F238E27FC236}">
              <a16:creationId xmlns:a16="http://schemas.microsoft.com/office/drawing/2014/main" id="{F0904DCB-7668-4121-BFD1-E9A3C80695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4" name="テキスト ボックス 463">
          <a:extLst>
            <a:ext uri="{FF2B5EF4-FFF2-40B4-BE49-F238E27FC236}">
              <a16:creationId xmlns:a16="http://schemas.microsoft.com/office/drawing/2014/main" id="{199CFBBC-4810-463C-A8F1-10B9A6AAD2F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5" name="直線コネクタ 464">
          <a:extLst>
            <a:ext uri="{FF2B5EF4-FFF2-40B4-BE49-F238E27FC236}">
              <a16:creationId xmlns:a16="http://schemas.microsoft.com/office/drawing/2014/main" id="{EE78ED75-18AD-463F-9748-CBD17AA5A73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6" name="テキスト ボックス 465">
          <a:extLst>
            <a:ext uri="{FF2B5EF4-FFF2-40B4-BE49-F238E27FC236}">
              <a16:creationId xmlns:a16="http://schemas.microsoft.com/office/drawing/2014/main" id="{2276ED64-6FA3-42A4-8CFD-AECA2D8BC8B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7" name="直線コネクタ 466">
          <a:extLst>
            <a:ext uri="{FF2B5EF4-FFF2-40B4-BE49-F238E27FC236}">
              <a16:creationId xmlns:a16="http://schemas.microsoft.com/office/drawing/2014/main" id="{B564B8BB-5E04-4E76-9884-A9C577BA203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8" name="テキスト ボックス 467">
          <a:extLst>
            <a:ext uri="{FF2B5EF4-FFF2-40B4-BE49-F238E27FC236}">
              <a16:creationId xmlns:a16="http://schemas.microsoft.com/office/drawing/2014/main" id="{D5EB256D-1581-49B5-B568-FAFD0CD71A7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9" name="直線コネクタ 468">
          <a:extLst>
            <a:ext uri="{FF2B5EF4-FFF2-40B4-BE49-F238E27FC236}">
              <a16:creationId xmlns:a16="http://schemas.microsoft.com/office/drawing/2014/main" id="{E7CD1CE0-DD81-4C24-8763-7839AC9338B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0" name="【庁舎】&#10;有形固定資産減価償却率グラフ枠">
          <a:extLst>
            <a:ext uri="{FF2B5EF4-FFF2-40B4-BE49-F238E27FC236}">
              <a16:creationId xmlns:a16="http://schemas.microsoft.com/office/drawing/2014/main" id="{A4937E76-6656-43DA-8DCE-4CBAA5CDDB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xdr:rowOff>
    </xdr:from>
    <xdr:to>
      <xdr:col>85</xdr:col>
      <xdr:colOff>126364</xdr:colOff>
      <xdr:row>109</xdr:row>
      <xdr:rowOff>19050</xdr:rowOff>
    </xdr:to>
    <xdr:cxnSp macro="">
      <xdr:nvCxnSpPr>
        <xdr:cNvPr id="471" name="直線コネクタ 470">
          <a:extLst>
            <a:ext uri="{FF2B5EF4-FFF2-40B4-BE49-F238E27FC236}">
              <a16:creationId xmlns:a16="http://schemas.microsoft.com/office/drawing/2014/main" id="{A02A7BE6-53AC-4437-8E14-BC7FB000D177}"/>
            </a:ext>
          </a:extLst>
        </xdr:cNvPr>
        <xdr:cNvCxnSpPr/>
      </xdr:nvCxnSpPr>
      <xdr:spPr>
        <a:xfrm flipV="1">
          <a:off x="16318864" y="17147721"/>
          <a:ext cx="0" cy="155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72" name="【庁舎】&#10;有形固定資産減価償却率最小値テキスト">
          <a:extLst>
            <a:ext uri="{FF2B5EF4-FFF2-40B4-BE49-F238E27FC236}">
              <a16:creationId xmlns:a16="http://schemas.microsoft.com/office/drawing/2014/main" id="{1CF405CB-F1F1-4742-B665-D0823952AF41}"/>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73" name="直線コネクタ 472">
          <a:extLst>
            <a:ext uri="{FF2B5EF4-FFF2-40B4-BE49-F238E27FC236}">
              <a16:creationId xmlns:a16="http://schemas.microsoft.com/office/drawing/2014/main" id="{85B71CE9-57E4-4AAE-9DDF-64A49D4D7A1C}"/>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120848</xdr:rowOff>
    </xdr:from>
    <xdr:ext cx="340478" cy="259045"/>
    <xdr:sp macro="" textlink="">
      <xdr:nvSpPr>
        <xdr:cNvPr id="474" name="【庁舎】&#10;有形固定資産減価償却率最大値テキスト">
          <a:extLst>
            <a:ext uri="{FF2B5EF4-FFF2-40B4-BE49-F238E27FC236}">
              <a16:creationId xmlns:a16="http://schemas.microsoft.com/office/drawing/2014/main" id="{705D1F41-A6BB-44A2-8FAA-27DB50F063AE}"/>
            </a:ext>
          </a:extLst>
        </xdr:cNvPr>
        <xdr:cNvSpPr txBox="1"/>
      </xdr:nvSpPr>
      <xdr:spPr>
        <a:xfrm>
          <a:off x="163576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xdr:rowOff>
    </xdr:from>
    <xdr:to>
      <xdr:col>86</xdr:col>
      <xdr:colOff>25400</xdr:colOff>
      <xdr:row>100</xdr:row>
      <xdr:rowOff>2721</xdr:rowOff>
    </xdr:to>
    <xdr:cxnSp macro="">
      <xdr:nvCxnSpPr>
        <xdr:cNvPr id="475" name="直線コネクタ 474">
          <a:extLst>
            <a:ext uri="{FF2B5EF4-FFF2-40B4-BE49-F238E27FC236}">
              <a16:creationId xmlns:a16="http://schemas.microsoft.com/office/drawing/2014/main" id="{9E7EBE28-C041-45A0-B021-C9C26620123D}"/>
            </a:ext>
          </a:extLst>
        </xdr:cNvPr>
        <xdr:cNvCxnSpPr/>
      </xdr:nvCxnSpPr>
      <xdr:spPr>
        <a:xfrm>
          <a:off x="16230600" y="1714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476" name="【庁舎】&#10;有形固定資産減価償却率平均値テキスト">
          <a:extLst>
            <a:ext uri="{FF2B5EF4-FFF2-40B4-BE49-F238E27FC236}">
              <a16:creationId xmlns:a16="http://schemas.microsoft.com/office/drawing/2014/main" id="{ADC7112D-1C49-4C69-A072-455051BD4CD8}"/>
            </a:ext>
          </a:extLst>
        </xdr:cNvPr>
        <xdr:cNvSpPr txBox="1"/>
      </xdr:nvSpPr>
      <xdr:spPr>
        <a:xfrm>
          <a:off x="16357600" y="1788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477" name="フローチャート: 判断 476">
          <a:extLst>
            <a:ext uri="{FF2B5EF4-FFF2-40B4-BE49-F238E27FC236}">
              <a16:creationId xmlns:a16="http://schemas.microsoft.com/office/drawing/2014/main" id="{00F149E1-7CB2-4F67-AE3F-B0BB57BC5FDE}"/>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66221</xdr:rowOff>
    </xdr:from>
    <xdr:to>
      <xdr:col>81</xdr:col>
      <xdr:colOff>101600</xdr:colOff>
      <xdr:row>104</xdr:row>
      <xdr:rowOff>167821</xdr:rowOff>
    </xdr:to>
    <xdr:sp macro="" textlink="">
      <xdr:nvSpPr>
        <xdr:cNvPr id="478" name="フローチャート: 判断 477">
          <a:extLst>
            <a:ext uri="{FF2B5EF4-FFF2-40B4-BE49-F238E27FC236}">
              <a16:creationId xmlns:a16="http://schemas.microsoft.com/office/drawing/2014/main" id="{92C5876E-C1E1-4A11-B986-F6F58258BEE0}"/>
            </a:ext>
          </a:extLst>
        </xdr:cNvPr>
        <xdr:cNvSpPr/>
      </xdr:nvSpPr>
      <xdr:spPr>
        <a:xfrm>
          <a:off x="15430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479" name="フローチャート: 判断 478">
          <a:extLst>
            <a:ext uri="{FF2B5EF4-FFF2-40B4-BE49-F238E27FC236}">
              <a16:creationId xmlns:a16="http://schemas.microsoft.com/office/drawing/2014/main" id="{6923B1BA-B9C8-4A6A-82E3-8D7A5C4967BB}"/>
            </a:ext>
          </a:extLst>
        </xdr:cNvPr>
        <xdr:cNvSpPr/>
      </xdr:nvSpPr>
      <xdr:spPr>
        <a:xfrm>
          <a:off x="14541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480" name="フローチャート: 判断 479">
          <a:extLst>
            <a:ext uri="{FF2B5EF4-FFF2-40B4-BE49-F238E27FC236}">
              <a16:creationId xmlns:a16="http://schemas.microsoft.com/office/drawing/2014/main" id="{BE303FDE-EB72-4724-9509-7ADC3DB956D7}"/>
            </a:ext>
          </a:extLst>
        </xdr:cNvPr>
        <xdr:cNvSpPr/>
      </xdr:nvSpPr>
      <xdr:spPr>
        <a:xfrm>
          <a:off x="13652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xdr:rowOff>
    </xdr:from>
    <xdr:to>
      <xdr:col>67</xdr:col>
      <xdr:colOff>101600</xdr:colOff>
      <xdr:row>105</xdr:row>
      <xdr:rowOff>109038</xdr:rowOff>
    </xdr:to>
    <xdr:sp macro="" textlink="">
      <xdr:nvSpPr>
        <xdr:cNvPr id="481" name="フローチャート: 判断 480">
          <a:extLst>
            <a:ext uri="{FF2B5EF4-FFF2-40B4-BE49-F238E27FC236}">
              <a16:creationId xmlns:a16="http://schemas.microsoft.com/office/drawing/2014/main" id="{F3CD9A53-E000-4108-998E-C2D823BC7B2A}"/>
            </a:ext>
          </a:extLst>
        </xdr:cNvPr>
        <xdr:cNvSpPr/>
      </xdr:nvSpPr>
      <xdr:spPr>
        <a:xfrm>
          <a:off x="12763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514A36AA-CF89-4139-B648-CCC3C10D961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3DCBDDA1-9814-4FCD-B0BB-806733AC011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5ED3A20C-A9E1-42F6-9A5E-3F0E12159A7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B832A58A-596C-4F76-A266-6FDED33BE62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1E52E5F2-1DFF-4AA9-87A9-2CF91FDE23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28666</xdr:rowOff>
    </xdr:from>
    <xdr:to>
      <xdr:col>85</xdr:col>
      <xdr:colOff>177800</xdr:colOff>
      <xdr:row>104</xdr:row>
      <xdr:rowOff>130266</xdr:rowOff>
    </xdr:to>
    <xdr:sp macro="" textlink="">
      <xdr:nvSpPr>
        <xdr:cNvPr id="487" name="楕円 486">
          <a:extLst>
            <a:ext uri="{FF2B5EF4-FFF2-40B4-BE49-F238E27FC236}">
              <a16:creationId xmlns:a16="http://schemas.microsoft.com/office/drawing/2014/main" id="{3017FC31-E208-475C-8BB0-5B8673432EC8}"/>
            </a:ext>
          </a:extLst>
        </xdr:cNvPr>
        <xdr:cNvSpPr/>
      </xdr:nvSpPr>
      <xdr:spPr>
        <a:xfrm>
          <a:off x="162687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51543</xdr:rowOff>
    </xdr:from>
    <xdr:ext cx="405111" cy="259045"/>
    <xdr:sp macro="" textlink="">
      <xdr:nvSpPr>
        <xdr:cNvPr id="488" name="【庁舎】&#10;有形固定資産減価償却率該当値テキスト">
          <a:extLst>
            <a:ext uri="{FF2B5EF4-FFF2-40B4-BE49-F238E27FC236}">
              <a16:creationId xmlns:a16="http://schemas.microsoft.com/office/drawing/2014/main" id="{31500974-5CB6-4CF0-8818-4D3B2BADA694}"/>
            </a:ext>
          </a:extLst>
        </xdr:cNvPr>
        <xdr:cNvSpPr txBox="1"/>
      </xdr:nvSpPr>
      <xdr:spPr>
        <a:xfrm>
          <a:off x="16357600" y="1771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36830</xdr:rowOff>
    </xdr:from>
    <xdr:to>
      <xdr:col>81</xdr:col>
      <xdr:colOff>101600</xdr:colOff>
      <xdr:row>104</xdr:row>
      <xdr:rowOff>138430</xdr:rowOff>
    </xdr:to>
    <xdr:sp macro="" textlink="">
      <xdr:nvSpPr>
        <xdr:cNvPr id="489" name="楕円 488">
          <a:extLst>
            <a:ext uri="{FF2B5EF4-FFF2-40B4-BE49-F238E27FC236}">
              <a16:creationId xmlns:a16="http://schemas.microsoft.com/office/drawing/2014/main" id="{9C0A188F-5870-48D8-B51B-C5E2C05FDBC3}"/>
            </a:ext>
          </a:extLst>
        </xdr:cNvPr>
        <xdr:cNvSpPr/>
      </xdr:nvSpPr>
      <xdr:spPr>
        <a:xfrm>
          <a:off x="15430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79466</xdr:rowOff>
    </xdr:from>
    <xdr:to>
      <xdr:col>85</xdr:col>
      <xdr:colOff>127000</xdr:colOff>
      <xdr:row>104</xdr:row>
      <xdr:rowOff>87630</xdr:rowOff>
    </xdr:to>
    <xdr:cxnSp macro="">
      <xdr:nvCxnSpPr>
        <xdr:cNvPr id="490" name="直線コネクタ 489">
          <a:extLst>
            <a:ext uri="{FF2B5EF4-FFF2-40B4-BE49-F238E27FC236}">
              <a16:creationId xmlns:a16="http://schemas.microsoft.com/office/drawing/2014/main" id="{68D4AA85-E967-4952-A3FF-2BC91C3CFBB1}"/>
            </a:ext>
          </a:extLst>
        </xdr:cNvPr>
        <xdr:cNvCxnSpPr/>
      </xdr:nvCxnSpPr>
      <xdr:spPr>
        <a:xfrm flipV="1">
          <a:off x="15481300" y="1791026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907</xdr:rowOff>
    </xdr:from>
    <xdr:to>
      <xdr:col>76</xdr:col>
      <xdr:colOff>165100</xdr:colOff>
      <xdr:row>104</xdr:row>
      <xdr:rowOff>102507</xdr:rowOff>
    </xdr:to>
    <xdr:sp macro="" textlink="">
      <xdr:nvSpPr>
        <xdr:cNvPr id="491" name="楕円 490">
          <a:extLst>
            <a:ext uri="{FF2B5EF4-FFF2-40B4-BE49-F238E27FC236}">
              <a16:creationId xmlns:a16="http://schemas.microsoft.com/office/drawing/2014/main" id="{42A1F2A9-CDBF-46C9-8588-C81AFF665147}"/>
            </a:ext>
          </a:extLst>
        </xdr:cNvPr>
        <xdr:cNvSpPr/>
      </xdr:nvSpPr>
      <xdr:spPr>
        <a:xfrm>
          <a:off x="14541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51707</xdr:rowOff>
    </xdr:from>
    <xdr:to>
      <xdr:col>81</xdr:col>
      <xdr:colOff>50800</xdr:colOff>
      <xdr:row>104</xdr:row>
      <xdr:rowOff>87630</xdr:rowOff>
    </xdr:to>
    <xdr:cxnSp macro="">
      <xdr:nvCxnSpPr>
        <xdr:cNvPr id="492" name="直線コネクタ 491">
          <a:extLst>
            <a:ext uri="{FF2B5EF4-FFF2-40B4-BE49-F238E27FC236}">
              <a16:creationId xmlns:a16="http://schemas.microsoft.com/office/drawing/2014/main" id="{A679D8C8-82F9-47E1-ABAE-3D78B72CB12E}"/>
            </a:ext>
          </a:extLst>
        </xdr:cNvPr>
        <xdr:cNvCxnSpPr/>
      </xdr:nvCxnSpPr>
      <xdr:spPr>
        <a:xfrm>
          <a:off x="14592300" y="178825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147864</xdr:rowOff>
    </xdr:from>
    <xdr:to>
      <xdr:col>72</xdr:col>
      <xdr:colOff>38100</xdr:colOff>
      <xdr:row>104</xdr:row>
      <xdr:rowOff>78014</xdr:rowOff>
    </xdr:to>
    <xdr:sp macro="" textlink="">
      <xdr:nvSpPr>
        <xdr:cNvPr id="493" name="楕円 492">
          <a:extLst>
            <a:ext uri="{FF2B5EF4-FFF2-40B4-BE49-F238E27FC236}">
              <a16:creationId xmlns:a16="http://schemas.microsoft.com/office/drawing/2014/main" id="{A4A3A562-EA22-4C35-9987-C8AF17FE2770}"/>
            </a:ext>
          </a:extLst>
        </xdr:cNvPr>
        <xdr:cNvSpPr/>
      </xdr:nvSpPr>
      <xdr:spPr>
        <a:xfrm>
          <a:off x="13652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27214</xdr:rowOff>
    </xdr:from>
    <xdr:to>
      <xdr:col>76</xdr:col>
      <xdr:colOff>114300</xdr:colOff>
      <xdr:row>104</xdr:row>
      <xdr:rowOff>51707</xdr:rowOff>
    </xdr:to>
    <xdr:cxnSp macro="">
      <xdr:nvCxnSpPr>
        <xdr:cNvPr id="494" name="直線コネクタ 493">
          <a:extLst>
            <a:ext uri="{FF2B5EF4-FFF2-40B4-BE49-F238E27FC236}">
              <a16:creationId xmlns:a16="http://schemas.microsoft.com/office/drawing/2014/main" id="{5F2293B6-A17D-4BFE-BBDC-94508ACD74BE}"/>
            </a:ext>
          </a:extLst>
        </xdr:cNvPr>
        <xdr:cNvCxnSpPr/>
      </xdr:nvCxnSpPr>
      <xdr:spPr>
        <a:xfrm>
          <a:off x="13703300" y="178580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111942</xdr:rowOff>
    </xdr:from>
    <xdr:to>
      <xdr:col>67</xdr:col>
      <xdr:colOff>101600</xdr:colOff>
      <xdr:row>104</xdr:row>
      <xdr:rowOff>42092</xdr:rowOff>
    </xdr:to>
    <xdr:sp macro="" textlink="">
      <xdr:nvSpPr>
        <xdr:cNvPr id="495" name="楕円 494">
          <a:extLst>
            <a:ext uri="{FF2B5EF4-FFF2-40B4-BE49-F238E27FC236}">
              <a16:creationId xmlns:a16="http://schemas.microsoft.com/office/drawing/2014/main" id="{820DA8F4-84BE-4A5C-8E2A-75D46F53814F}"/>
            </a:ext>
          </a:extLst>
        </xdr:cNvPr>
        <xdr:cNvSpPr/>
      </xdr:nvSpPr>
      <xdr:spPr>
        <a:xfrm>
          <a:off x="12763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162742</xdr:rowOff>
    </xdr:from>
    <xdr:to>
      <xdr:col>71</xdr:col>
      <xdr:colOff>177800</xdr:colOff>
      <xdr:row>104</xdr:row>
      <xdr:rowOff>27214</xdr:rowOff>
    </xdr:to>
    <xdr:cxnSp macro="">
      <xdr:nvCxnSpPr>
        <xdr:cNvPr id="496" name="直線コネクタ 495">
          <a:extLst>
            <a:ext uri="{FF2B5EF4-FFF2-40B4-BE49-F238E27FC236}">
              <a16:creationId xmlns:a16="http://schemas.microsoft.com/office/drawing/2014/main" id="{AD5C6ADC-A633-4697-BE11-A0892354B655}"/>
            </a:ext>
          </a:extLst>
        </xdr:cNvPr>
        <xdr:cNvCxnSpPr/>
      </xdr:nvCxnSpPr>
      <xdr:spPr>
        <a:xfrm>
          <a:off x="12814300" y="178220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158948</xdr:rowOff>
    </xdr:from>
    <xdr:ext cx="405111" cy="259045"/>
    <xdr:sp macro="" textlink="">
      <xdr:nvSpPr>
        <xdr:cNvPr id="497" name="n_1aveValue【庁舎】&#10;有形固定資産減価償却率">
          <a:extLst>
            <a:ext uri="{FF2B5EF4-FFF2-40B4-BE49-F238E27FC236}">
              <a16:creationId xmlns:a16="http://schemas.microsoft.com/office/drawing/2014/main" id="{D7430E80-3186-47CD-9117-52833BDC3DA9}"/>
            </a:ext>
          </a:extLst>
        </xdr:cNvPr>
        <xdr:cNvSpPr txBox="1"/>
      </xdr:nvSpPr>
      <xdr:spPr>
        <a:xfrm>
          <a:off x="15266044"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21789</xdr:rowOff>
    </xdr:from>
    <xdr:ext cx="405111" cy="259045"/>
    <xdr:sp macro="" textlink="">
      <xdr:nvSpPr>
        <xdr:cNvPr id="498" name="n_2aveValue【庁舎】&#10;有形固定資産減価償却率">
          <a:extLst>
            <a:ext uri="{FF2B5EF4-FFF2-40B4-BE49-F238E27FC236}">
              <a16:creationId xmlns:a16="http://schemas.microsoft.com/office/drawing/2014/main" id="{127CC189-EC7E-4F9E-AF02-4F37404EE3CC}"/>
            </a:ext>
          </a:extLst>
        </xdr:cNvPr>
        <xdr:cNvSpPr txBox="1"/>
      </xdr:nvSpPr>
      <xdr:spPr>
        <a:xfrm>
          <a:off x="14389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92001</xdr:rowOff>
    </xdr:from>
    <xdr:ext cx="405111" cy="259045"/>
    <xdr:sp macro="" textlink="">
      <xdr:nvSpPr>
        <xdr:cNvPr id="499" name="n_3aveValue【庁舎】&#10;有形固定資産減価償却率">
          <a:extLst>
            <a:ext uri="{FF2B5EF4-FFF2-40B4-BE49-F238E27FC236}">
              <a16:creationId xmlns:a16="http://schemas.microsoft.com/office/drawing/2014/main" id="{3C06ECC2-1682-40DF-939F-34D7A2EF56DA}"/>
            </a:ext>
          </a:extLst>
        </xdr:cNvPr>
        <xdr:cNvSpPr txBox="1"/>
      </xdr:nvSpPr>
      <xdr:spPr>
        <a:xfrm>
          <a:off x="135007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100165</xdr:rowOff>
    </xdr:from>
    <xdr:ext cx="405111" cy="259045"/>
    <xdr:sp macro="" textlink="">
      <xdr:nvSpPr>
        <xdr:cNvPr id="500" name="n_4aveValue【庁舎】&#10;有形固定資産減価償却率">
          <a:extLst>
            <a:ext uri="{FF2B5EF4-FFF2-40B4-BE49-F238E27FC236}">
              <a16:creationId xmlns:a16="http://schemas.microsoft.com/office/drawing/2014/main" id="{A58E3DD6-4830-4D5A-9027-1C45E5C9BB2E}"/>
            </a:ext>
          </a:extLst>
        </xdr:cNvPr>
        <xdr:cNvSpPr txBox="1"/>
      </xdr:nvSpPr>
      <xdr:spPr>
        <a:xfrm>
          <a:off x="12611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154957</xdr:rowOff>
    </xdr:from>
    <xdr:ext cx="405111" cy="259045"/>
    <xdr:sp macro="" textlink="">
      <xdr:nvSpPr>
        <xdr:cNvPr id="501" name="n_1mainValue【庁舎】&#10;有形固定資産減価償却率">
          <a:extLst>
            <a:ext uri="{FF2B5EF4-FFF2-40B4-BE49-F238E27FC236}">
              <a16:creationId xmlns:a16="http://schemas.microsoft.com/office/drawing/2014/main" id="{BC2ABB92-B2A9-42F5-8849-FAEE4722B852}"/>
            </a:ext>
          </a:extLst>
        </xdr:cNvPr>
        <xdr:cNvSpPr txBox="1"/>
      </xdr:nvSpPr>
      <xdr:spPr>
        <a:xfrm>
          <a:off x="15266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119034</xdr:rowOff>
    </xdr:from>
    <xdr:ext cx="405111" cy="259045"/>
    <xdr:sp macro="" textlink="">
      <xdr:nvSpPr>
        <xdr:cNvPr id="502" name="n_2mainValue【庁舎】&#10;有形固定資産減価償却率">
          <a:extLst>
            <a:ext uri="{FF2B5EF4-FFF2-40B4-BE49-F238E27FC236}">
              <a16:creationId xmlns:a16="http://schemas.microsoft.com/office/drawing/2014/main" id="{1A7F1B26-5571-42A6-A400-C23A50B1C555}"/>
            </a:ext>
          </a:extLst>
        </xdr:cNvPr>
        <xdr:cNvSpPr txBox="1"/>
      </xdr:nvSpPr>
      <xdr:spPr>
        <a:xfrm>
          <a:off x="14389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94541</xdr:rowOff>
    </xdr:from>
    <xdr:ext cx="405111" cy="259045"/>
    <xdr:sp macro="" textlink="">
      <xdr:nvSpPr>
        <xdr:cNvPr id="503" name="n_3mainValue【庁舎】&#10;有形固定資産減価償却率">
          <a:extLst>
            <a:ext uri="{FF2B5EF4-FFF2-40B4-BE49-F238E27FC236}">
              <a16:creationId xmlns:a16="http://schemas.microsoft.com/office/drawing/2014/main" id="{7DAE625B-F094-416E-8390-31645F2451C8}"/>
            </a:ext>
          </a:extLst>
        </xdr:cNvPr>
        <xdr:cNvSpPr txBox="1"/>
      </xdr:nvSpPr>
      <xdr:spPr>
        <a:xfrm>
          <a:off x="13500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58619</xdr:rowOff>
    </xdr:from>
    <xdr:ext cx="405111" cy="259045"/>
    <xdr:sp macro="" textlink="">
      <xdr:nvSpPr>
        <xdr:cNvPr id="504" name="n_4mainValue【庁舎】&#10;有形固定資産減価償却率">
          <a:extLst>
            <a:ext uri="{FF2B5EF4-FFF2-40B4-BE49-F238E27FC236}">
              <a16:creationId xmlns:a16="http://schemas.microsoft.com/office/drawing/2014/main" id="{412ED72E-913D-4640-8B37-69506B5DD016}"/>
            </a:ext>
          </a:extLst>
        </xdr:cNvPr>
        <xdr:cNvSpPr txBox="1"/>
      </xdr:nvSpPr>
      <xdr:spPr>
        <a:xfrm>
          <a:off x="12611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a:extLst>
            <a:ext uri="{FF2B5EF4-FFF2-40B4-BE49-F238E27FC236}">
              <a16:creationId xmlns:a16="http://schemas.microsoft.com/office/drawing/2014/main" id="{442AE8CF-6843-4E29-B81B-96AA63EBAD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a:extLst>
            <a:ext uri="{FF2B5EF4-FFF2-40B4-BE49-F238E27FC236}">
              <a16:creationId xmlns:a16="http://schemas.microsoft.com/office/drawing/2014/main" id="{71E5C8BD-E3B5-4B79-A09A-5E2E1541C62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a:extLst>
            <a:ext uri="{FF2B5EF4-FFF2-40B4-BE49-F238E27FC236}">
              <a16:creationId xmlns:a16="http://schemas.microsoft.com/office/drawing/2014/main" id="{9B1717E6-BCAE-42A7-87C0-A9A3A743F8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a:extLst>
            <a:ext uri="{FF2B5EF4-FFF2-40B4-BE49-F238E27FC236}">
              <a16:creationId xmlns:a16="http://schemas.microsoft.com/office/drawing/2014/main" id="{99DA2773-06AF-4A25-BEBB-490B34EC47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a:extLst>
            <a:ext uri="{FF2B5EF4-FFF2-40B4-BE49-F238E27FC236}">
              <a16:creationId xmlns:a16="http://schemas.microsoft.com/office/drawing/2014/main" id="{0C4A82E2-4D05-45B6-B34D-90EB95420E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a:extLst>
            <a:ext uri="{FF2B5EF4-FFF2-40B4-BE49-F238E27FC236}">
              <a16:creationId xmlns:a16="http://schemas.microsoft.com/office/drawing/2014/main" id="{48E7A99D-D25D-4B3F-B852-E0FE4DF2E80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a:extLst>
            <a:ext uri="{FF2B5EF4-FFF2-40B4-BE49-F238E27FC236}">
              <a16:creationId xmlns:a16="http://schemas.microsoft.com/office/drawing/2014/main" id="{FFFC0119-B88B-4102-BF68-EDDF100A829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a:extLst>
            <a:ext uri="{FF2B5EF4-FFF2-40B4-BE49-F238E27FC236}">
              <a16:creationId xmlns:a16="http://schemas.microsoft.com/office/drawing/2014/main" id="{2DB59CA7-C1ED-424A-8670-EB1D1CEE6A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a:extLst>
            <a:ext uri="{FF2B5EF4-FFF2-40B4-BE49-F238E27FC236}">
              <a16:creationId xmlns:a16="http://schemas.microsoft.com/office/drawing/2014/main" id="{05177359-54BA-460C-9D49-DFBF5C7644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a:extLst>
            <a:ext uri="{FF2B5EF4-FFF2-40B4-BE49-F238E27FC236}">
              <a16:creationId xmlns:a16="http://schemas.microsoft.com/office/drawing/2014/main" id="{530F0EE3-9801-4789-A382-30A9870BF6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5" name="直線コネクタ 514">
          <a:extLst>
            <a:ext uri="{FF2B5EF4-FFF2-40B4-BE49-F238E27FC236}">
              <a16:creationId xmlns:a16="http://schemas.microsoft.com/office/drawing/2014/main" id="{0FC92B6C-906F-46D0-B0B1-71BFFAB032A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6" name="テキスト ボックス 515">
          <a:extLst>
            <a:ext uri="{FF2B5EF4-FFF2-40B4-BE49-F238E27FC236}">
              <a16:creationId xmlns:a16="http://schemas.microsoft.com/office/drawing/2014/main" id="{545BE4C2-996E-4C55-8D2D-23A19B8FE75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7" name="直線コネクタ 516">
          <a:extLst>
            <a:ext uri="{FF2B5EF4-FFF2-40B4-BE49-F238E27FC236}">
              <a16:creationId xmlns:a16="http://schemas.microsoft.com/office/drawing/2014/main" id="{DDC90CD3-89C9-4770-B0A9-D28237ED50A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8" name="テキスト ボックス 517">
          <a:extLst>
            <a:ext uri="{FF2B5EF4-FFF2-40B4-BE49-F238E27FC236}">
              <a16:creationId xmlns:a16="http://schemas.microsoft.com/office/drawing/2014/main" id="{A67A396A-200F-4BFA-A7B3-82DA0AD50AF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9" name="直線コネクタ 518">
          <a:extLst>
            <a:ext uri="{FF2B5EF4-FFF2-40B4-BE49-F238E27FC236}">
              <a16:creationId xmlns:a16="http://schemas.microsoft.com/office/drawing/2014/main" id="{DE06B52C-A380-4C5B-A378-A5B18978815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0" name="テキスト ボックス 519">
          <a:extLst>
            <a:ext uri="{FF2B5EF4-FFF2-40B4-BE49-F238E27FC236}">
              <a16:creationId xmlns:a16="http://schemas.microsoft.com/office/drawing/2014/main" id="{E916A8EB-BF1F-46CE-A911-C492C4B3F03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1" name="直線コネクタ 520">
          <a:extLst>
            <a:ext uri="{FF2B5EF4-FFF2-40B4-BE49-F238E27FC236}">
              <a16:creationId xmlns:a16="http://schemas.microsoft.com/office/drawing/2014/main" id="{A9797F57-A238-4BEF-AA0C-1D68BA25C0F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2" name="テキスト ボックス 521">
          <a:extLst>
            <a:ext uri="{FF2B5EF4-FFF2-40B4-BE49-F238E27FC236}">
              <a16:creationId xmlns:a16="http://schemas.microsoft.com/office/drawing/2014/main" id="{8D843155-58EE-4A13-B202-3850C60E2B8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3" name="直線コネクタ 522">
          <a:extLst>
            <a:ext uri="{FF2B5EF4-FFF2-40B4-BE49-F238E27FC236}">
              <a16:creationId xmlns:a16="http://schemas.microsoft.com/office/drawing/2014/main" id="{0B6865BD-F72A-4BB7-9751-73B265AACBC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4" name="テキスト ボックス 523">
          <a:extLst>
            <a:ext uri="{FF2B5EF4-FFF2-40B4-BE49-F238E27FC236}">
              <a16:creationId xmlns:a16="http://schemas.microsoft.com/office/drawing/2014/main" id="{5553ADDD-4B7D-4268-B79F-99B55166E8F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5" name="直線コネクタ 524">
          <a:extLst>
            <a:ext uri="{FF2B5EF4-FFF2-40B4-BE49-F238E27FC236}">
              <a16:creationId xmlns:a16="http://schemas.microsoft.com/office/drawing/2014/main" id="{5DB0498D-F3DD-434A-882A-843C35B2CF6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6" name="テキスト ボックス 525">
          <a:extLst>
            <a:ext uri="{FF2B5EF4-FFF2-40B4-BE49-F238E27FC236}">
              <a16:creationId xmlns:a16="http://schemas.microsoft.com/office/drawing/2014/main" id="{68B6CFEF-80A9-4702-AF08-EC2429FCFF0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7" name="直線コネクタ 526">
          <a:extLst>
            <a:ext uri="{FF2B5EF4-FFF2-40B4-BE49-F238E27FC236}">
              <a16:creationId xmlns:a16="http://schemas.microsoft.com/office/drawing/2014/main" id="{3A50A596-65A9-4026-B9A1-C034F87693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8" name="テキスト ボックス 527">
          <a:extLst>
            <a:ext uri="{FF2B5EF4-FFF2-40B4-BE49-F238E27FC236}">
              <a16:creationId xmlns:a16="http://schemas.microsoft.com/office/drawing/2014/main" id="{A5A149F3-E889-47B2-9E25-D6AFE09285A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9" name="【庁舎】&#10;一人当たり面積グラフ枠">
          <a:extLst>
            <a:ext uri="{FF2B5EF4-FFF2-40B4-BE49-F238E27FC236}">
              <a16:creationId xmlns:a16="http://schemas.microsoft.com/office/drawing/2014/main" id="{C67133F4-4808-4A33-98FD-06DE492A146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120287</xdr:rowOff>
    </xdr:from>
    <xdr:to>
      <xdr:col>116</xdr:col>
      <xdr:colOff>62864</xdr:colOff>
      <xdr:row>108</xdr:row>
      <xdr:rowOff>46808</xdr:rowOff>
    </xdr:to>
    <xdr:cxnSp macro="">
      <xdr:nvCxnSpPr>
        <xdr:cNvPr id="530" name="直線コネクタ 529">
          <a:extLst>
            <a:ext uri="{FF2B5EF4-FFF2-40B4-BE49-F238E27FC236}">
              <a16:creationId xmlns:a16="http://schemas.microsoft.com/office/drawing/2014/main" id="{7A76BB91-E293-496D-894D-AA76DB810A47}"/>
            </a:ext>
          </a:extLst>
        </xdr:cNvPr>
        <xdr:cNvCxnSpPr/>
      </xdr:nvCxnSpPr>
      <xdr:spPr>
        <a:xfrm flipV="1">
          <a:off x="22160864" y="1709383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50635</xdr:rowOff>
    </xdr:from>
    <xdr:ext cx="469744" cy="259045"/>
    <xdr:sp macro="" textlink="">
      <xdr:nvSpPr>
        <xdr:cNvPr id="531" name="【庁舎】&#10;一人当たり面積最小値テキスト">
          <a:extLst>
            <a:ext uri="{FF2B5EF4-FFF2-40B4-BE49-F238E27FC236}">
              <a16:creationId xmlns:a16="http://schemas.microsoft.com/office/drawing/2014/main" id="{5F759091-93E8-4ADC-8F82-040490961B1D}"/>
            </a:ext>
          </a:extLst>
        </xdr:cNvPr>
        <xdr:cNvSpPr txBox="1"/>
      </xdr:nvSpPr>
      <xdr:spPr>
        <a:xfrm>
          <a:off x="22199600" y="1856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46808</xdr:rowOff>
    </xdr:from>
    <xdr:to>
      <xdr:col>116</xdr:col>
      <xdr:colOff>152400</xdr:colOff>
      <xdr:row>108</xdr:row>
      <xdr:rowOff>46808</xdr:rowOff>
    </xdr:to>
    <xdr:cxnSp macro="">
      <xdr:nvCxnSpPr>
        <xdr:cNvPr id="532" name="直線コネクタ 531">
          <a:extLst>
            <a:ext uri="{FF2B5EF4-FFF2-40B4-BE49-F238E27FC236}">
              <a16:creationId xmlns:a16="http://schemas.microsoft.com/office/drawing/2014/main" id="{C3BEB453-9C0E-4C7A-881B-B618A6234D48}"/>
            </a:ext>
          </a:extLst>
        </xdr:cNvPr>
        <xdr:cNvCxnSpPr/>
      </xdr:nvCxnSpPr>
      <xdr:spPr>
        <a:xfrm>
          <a:off x="22072600" y="1856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66964</xdr:rowOff>
    </xdr:from>
    <xdr:ext cx="469744" cy="259045"/>
    <xdr:sp macro="" textlink="">
      <xdr:nvSpPr>
        <xdr:cNvPr id="533" name="【庁舎】&#10;一人当たり面積最大値テキスト">
          <a:extLst>
            <a:ext uri="{FF2B5EF4-FFF2-40B4-BE49-F238E27FC236}">
              <a16:creationId xmlns:a16="http://schemas.microsoft.com/office/drawing/2014/main" id="{A133352D-2BD8-4354-A1DF-0064B8046980}"/>
            </a:ext>
          </a:extLst>
        </xdr:cNvPr>
        <xdr:cNvSpPr txBox="1"/>
      </xdr:nvSpPr>
      <xdr:spPr>
        <a:xfrm>
          <a:off x="22199600" y="1686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120287</xdr:rowOff>
    </xdr:from>
    <xdr:to>
      <xdr:col>116</xdr:col>
      <xdr:colOff>152400</xdr:colOff>
      <xdr:row>99</xdr:row>
      <xdr:rowOff>120287</xdr:rowOff>
    </xdr:to>
    <xdr:cxnSp macro="">
      <xdr:nvCxnSpPr>
        <xdr:cNvPr id="534" name="直線コネクタ 533">
          <a:extLst>
            <a:ext uri="{FF2B5EF4-FFF2-40B4-BE49-F238E27FC236}">
              <a16:creationId xmlns:a16="http://schemas.microsoft.com/office/drawing/2014/main" id="{6008B635-9ABD-47D0-AE19-75301B59BA39}"/>
            </a:ext>
          </a:extLst>
        </xdr:cNvPr>
        <xdr:cNvCxnSpPr/>
      </xdr:nvCxnSpPr>
      <xdr:spPr>
        <a:xfrm>
          <a:off x="22072600" y="1709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166569</xdr:rowOff>
    </xdr:from>
    <xdr:ext cx="469744" cy="259045"/>
    <xdr:sp macro="" textlink="">
      <xdr:nvSpPr>
        <xdr:cNvPr id="535" name="【庁舎】&#10;一人当たり面積平均値テキスト">
          <a:extLst>
            <a:ext uri="{FF2B5EF4-FFF2-40B4-BE49-F238E27FC236}">
              <a16:creationId xmlns:a16="http://schemas.microsoft.com/office/drawing/2014/main" id="{533C899E-DC2F-45F4-98D9-ED6447EAC3F1}"/>
            </a:ext>
          </a:extLst>
        </xdr:cNvPr>
        <xdr:cNvSpPr txBox="1"/>
      </xdr:nvSpPr>
      <xdr:spPr>
        <a:xfrm>
          <a:off x="22199600" y="18168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16692</xdr:rowOff>
    </xdr:from>
    <xdr:to>
      <xdr:col>116</xdr:col>
      <xdr:colOff>114300</xdr:colOff>
      <xdr:row>106</xdr:row>
      <xdr:rowOff>118292</xdr:rowOff>
    </xdr:to>
    <xdr:sp macro="" textlink="">
      <xdr:nvSpPr>
        <xdr:cNvPr id="536" name="フローチャート: 判断 535">
          <a:extLst>
            <a:ext uri="{FF2B5EF4-FFF2-40B4-BE49-F238E27FC236}">
              <a16:creationId xmlns:a16="http://schemas.microsoft.com/office/drawing/2014/main" id="{B3B7BD8B-29F7-428E-AA73-6EF6EE5B5513}"/>
            </a:ext>
          </a:extLst>
        </xdr:cNvPr>
        <xdr:cNvSpPr/>
      </xdr:nvSpPr>
      <xdr:spPr>
        <a:xfrm>
          <a:off x="221107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30843</xdr:rowOff>
    </xdr:from>
    <xdr:to>
      <xdr:col>112</xdr:col>
      <xdr:colOff>38100</xdr:colOff>
      <xdr:row>106</xdr:row>
      <xdr:rowOff>132443</xdr:rowOff>
    </xdr:to>
    <xdr:sp macro="" textlink="">
      <xdr:nvSpPr>
        <xdr:cNvPr id="537" name="フローチャート: 判断 536">
          <a:extLst>
            <a:ext uri="{FF2B5EF4-FFF2-40B4-BE49-F238E27FC236}">
              <a16:creationId xmlns:a16="http://schemas.microsoft.com/office/drawing/2014/main" id="{683413D2-3E34-405D-8C04-BDD292277F56}"/>
            </a:ext>
          </a:extLst>
        </xdr:cNvPr>
        <xdr:cNvSpPr/>
      </xdr:nvSpPr>
      <xdr:spPr>
        <a:xfrm>
          <a:off x="21272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55880</xdr:rowOff>
    </xdr:from>
    <xdr:to>
      <xdr:col>107</xdr:col>
      <xdr:colOff>101600</xdr:colOff>
      <xdr:row>106</xdr:row>
      <xdr:rowOff>157480</xdr:rowOff>
    </xdr:to>
    <xdr:sp macro="" textlink="">
      <xdr:nvSpPr>
        <xdr:cNvPr id="538" name="フローチャート: 判断 537">
          <a:extLst>
            <a:ext uri="{FF2B5EF4-FFF2-40B4-BE49-F238E27FC236}">
              <a16:creationId xmlns:a16="http://schemas.microsoft.com/office/drawing/2014/main" id="{83DF0F24-9261-484B-8E5E-6AD65F4D7F89}"/>
            </a:ext>
          </a:extLst>
        </xdr:cNvPr>
        <xdr:cNvSpPr/>
      </xdr:nvSpPr>
      <xdr:spPr>
        <a:xfrm>
          <a:off x="20383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539" name="フローチャート: 判断 538">
          <a:extLst>
            <a:ext uri="{FF2B5EF4-FFF2-40B4-BE49-F238E27FC236}">
              <a16:creationId xmlns:a16="http://schemas.microsoft.com/office/drawing/2014/main" id="{6E6D9ACD-EECD-403D-A26C-801E116D017F}"/>
            </a:ext>
          </a:extLst>
        </xdr:cNvPr>
        <xdr:cNvSpPr/>
      </xdr:nvSpPr>
      <xdr:spPr>
        <a:xfrm>
          <a:off x="19494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61323</xdr:rowOff>
    </xdr:from>
    <xdr:to>
      <xdr:col>98</xdr:col>
      <xdr:colOff>38100</xdr:colOff>
      <xdr:row>106</xdr:row>
      <xdr:rowOff>162923</xdr:rowOff>
    </xdr:to>
    <xdr:sp macro="" textlink="">
      <xdr:nvSpPr>
        <xdr:cNvPr id="540" name="フローチャート: 判断 539">
          <a:extLst>
            <a:ext uri="{FF2B5EF4-FFF2-40B4-BE49-F238E27FC236}">
              <a16:creationId xmlns:a16="http://schemas.microsoft.com/office/drawing/2014/main" id="{7D28062E-7D70-4EE6-A2C5-6C2AF0B249CB}"/>
            </a:ext>
          </a:extLst>
        </xdr:cNvPr>
        <xdr:cNvSpPr/>
      </xdr:nvSpPr>
      <xdr:spPr>
        <a:xfrm>
          <a:off x="18605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19B2816B-8907-4E59-BE3E-B8B3EC4265C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75E00F29-70CD-4DD0-8B6A-9C5B19B219D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6CD28FD2-4E28-4AC2-A7EF-343BC19D6F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2A62168A-5171-4F2B-9FEE-A248376ABBE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5" name="テキスト ボックス 544">
          <a:extLst>
            <a:ext uri="{FF2B5EF4-FFF2-40B4-BE49-F238E27FC236}">
              <a16:creationId xmlns:a16="http://schemas.microsoft.com/office/drawing/2014/main" id="{BC30A42B-D3DA-4A96-A802-5076035286B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119562</xdr:rowOff>
    </xdr:from>
    <xdr:to>
      <xdr:col>116</xdr:col>
      <xdr:colOff>114300</xdr:colOff>
      <xdr:row>106</xdr:row>
      <xdr:rowOff>49712</xdr:rowOff>
    </xdr:to>
    <xdr:sp macro="" textlink="">
      <xdr:nvSpPr>
        <xdr:cNvPr id="546" name="楕円 545">
          <a:extLst>
            <a:ext uri="{FF2B5EF4-FFF2-40B4-BE49-F238E27FC236}">
              <a16:creationId xmlns:a16="http://schemas.microsoft.com/office/drawing/2014/main" id="{152DEA59-7F73-4584-A0BE-9935AEEAC09D}"/>
            </a:ext>
          </a:extLst>
        </xdr:cNvPr>
        <xdr:cNvSpPr/>
      </xdr:nvSpPr>
      <xdr:spPr>
        <a:xfrm>
          <a:off x="22110700" y="181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142439</xdr:rowOff>
    </xdr:from>
    <xdr:ext cx="469744" cy="259045"/>
    <xdr:sp macro="" textlink="">
      <xdr:nvSpPr>
        <xdr:cNvPr id="547" name="【庁舎】&#10;一人当たり面積該当値テキスト">
          <a:extLst>
            <a:ext uri="{FF2B5EF4-FFF2-40B4-BE49-F238E27FC236}">
              <a16:creationId xmlns:a16="http://schemas.microsoft.com/office/drawing/2014/main" id="{06F6FC0D-C4FC-4D6D-9732-A6D63D71473A}"/>
            </a:ext>
          </a:extLst>
        </xdr:cNvPr>
        <xdr:cNvSpPr txBox="1"/>
      </xdr:nvSpPr>
      <xdr:spPr>
        <a:xfrm>
          <a:off x="22199600" y="1797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548" name="楕円 547">
          <a:extLst>
            <a:ext uri="{FF2B5EF4-FFF2-40B4-BE49-F238E27FC236}">
              <a16:creationId xmlns:a16="http://schemas.microsoft.com/office/drawing/2014/main" id="{72846FD9-B00A-4E03-9421-DD3B9ECA4DD1}"/>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170362</xdr:rowOff>
    </xdr:from>
    <xdr:to>
      <xdr:col>116</xdr:col>
      <xdr:colOff>63500</xdr:colOff>
      <xdr:row>106</xdr:row>
      <xdr:rowOff>7620</xdr:rowOff>
    </xdr:to>
    <xdr:cxnSp macro="">
      <xdr:nvCxnSpPr>
        <xdr:cNvPr id="549" name="直線コネクタ 548">
          <a:extLst>
            <a:ext uri="{FF2B5EF4-FFF2-40B4-BE49-F238E27FC236}">
              <a16:creationId xmlns:a16="http://schemas.microsoft.com/office/drawing/2014/main" id="{D602DBEA-3E5A-438E-A549-C0DCB1A1ADDF}"/>
            </a:ext>
          </a:extLst>
        </xdr:cNvPr>
        <xdr:cNvCxnSpPr/>
      </xdr:nvCxnSpPr>
      <xdr:spPr>
        <a:xfrm flipV="1">
          <a:off x="21323300" y="18172612"/>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133713</xdr:rowOff>
    </xdr:from>
    <xdr:to>
      <xdr:col>107</xdr:col>
      <xdr:colOff>101600</xdr:colOff>
      <xdr:row>106</xdr:row>
      <xdr:rowOff>63863</xdr:rowOff>
    </xdr:to>
    <xdr:sp macro="" textlink="">
      <xdr:nvSpPr>
        <xdr:cNvPr id="550" name="楕円 549">
          <a:extLst>
            <a:ext uri="{FF2B5EF4-FFF2-40B4-BE49-F238E27FC236}">
              <a16:creationId xmlns:a16="http://schemas.microsoft.com/office/drawing/2014/main" id="{5B735650-5481-4445-81F8-780CEBBC3AA4}"/>
            </a:ext>
          </a:extLst>
        </xdr:cNvPr>
        <xdr:cNvSpPr/>
      </xdr:nvSpPr>
      <xdr:spPr>
        <a:xfrm>
          <a:off x="20383500" y="1813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13063</xdr:rowOff>
    </xdr:to>
    <xdr:cxnSp macro="">
      <xdr:nvCxnSpPr>
        <xdr:cNvPr id="551" name="直線コネクタ 550">
          <a:extLst>
            <a:ext uri="{FF2B5EF4-FFF2-40B4-BE49-F238E27FC236}">
              <a16:creationId xmlns:a16="http://schemas.microsoft.com/office/drawing/2014/main" id="{BDE80204-FE32-471E-8936-D9AD897A9DAA}"/>
            </a:ext>
          </a:extLst>
        </xdr:cNvPr>
        <xdr:cNvCxnSpPr/>
      </xdr:nvCxnSpPr>
      <xdr:spPr>
        <a:xfrm flipV="1">
          <a:off x="20434300" y="181813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140244</xdr:rowOff>
    </xdr:from>
    <xdr:to>
      <xdr:col>102</xdr:col>
      <xdr:colOff>165100</xdr:colOff>
      <xdr:row>106</xdr:row>
      <xdr:rowOff>70394</xdr:rowOff>
    </xdr:to>
    <xdr:sp macro="" textlink="">
      <xdr:nvSpPr>
        <xdr:cNvPr id="552" name="楕円 551">
          <a:extLst>
            <a:ext uri="{FF2B5EF4-FFF2-40B4-BE49-F238E27FC236}">
              <a16:creationId xmlns:a16="http://schemas.microsoft.com/office/drawing/2014/main" id="{1986033B-1518-4748-94DF-911C5D5A9850}"/>
            </a:ext>
          </a:extLst>
        </xdr:cNvPr>
        <xdr:cNvSpPr/>
      </xdr:nvSpPr>
      <xdr:spPr>
        <a:xfrm>
          <a:off x="19494500" y="1814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13063</xdr:rowOff>
    </xdr:from>
    <xdr:to>
      <xdr:col>107</xdr:col>
      <xdr:colOff>50800</xdr:colOff>
      <xdr:row>106</xdr:row>
      <xdr:rowOff>19594</xdr:rowOff>
    </xdr:to>
    <xdr:cxnSp macro="">
      <xdr:nvCxnSpPr>
        <xdr:cNvPr id="553" name="直線コネクタ 552">
          <a:extLst>
            <a:ext uri="{FF2B5EF4-FFF2-40B4-BE49-F238E27FC236}">
              <a16:creationId xmlns:a16="http://schemas.microsoft.com/office/drawing/2014/main" id="{24FAA017-5825-4E4E-BBB8-2183EF6BCD1E}"/>
            </a:ext>
          </a:extLst>
        </xdr:cNvPr>
        <xdr:cNvCxnSpPr/>
      </xdr:nvCxnSpPr>
      <xdr:spPr>
        <a:xfrm flipV="1">
          <a:off x="19545300" y="181867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145687</xdr:rowOff>
    </xdr:from>
    <xdr:to>
      <xdr:col>98</xdr:col>
      <xdr:colOff>38100</xdr:colOff>
      <xdr:row>106</xdr:row>
      <xdr:rowOff>75837</xdr:rowOff>
    </xdr:to>
    <xdr:sp macro="" textlink="">
      <xdr:nvSpPr>
        <xdr:cNvPr id="554" name="楕円 553">
          <a:extLst>
            <a:ext uri="{FF2B5EF4-FFF2-40B4-BE49-F238E27FC236}">
              <a16:creationId xmlns:a16="http://schemas.microsoft.com/office/drawing/2014/main" id="{3B9E3746-0918-4A8F-BADB-A1A229FEFE1E}"/>
            </a:ext>
          </a:extLst>
        </xdr:cNvPr>
        <xdr:cNvSpPr/>
      </xdr:nvSpPr>
      <xdr:spPr>
        <a:xfrm>
          <a:off x="18605500" y="181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19594</xdr:rowOff>
    </xdr:from>
    <xdr:to>
      <xdr:col>102</xdr:col>
      <xdr:colOff>114300</xdr:colOff>
      <xdr:row>106</xdr:row>
      <xdr:rowOff>25037</xdr:rowOff>
    </xdr:to>
    <xdr:cxnSp macro="">
      <xdr:nvCxnSpPr>
        <xdr:cNvPr id="555" name="直線コネクタ 554">
          <a:extLst>
            <a:ext uri="{FF2B5EF4-FFF2-40B4-BE49-F238E27FC236}">
              <a16:creationId xmlns:a16="http://schemas.microsoft.com/office/drawing/2014/main" id="{4EB20CFD-0B58-4DF0-B3AA-154911024C9D}"/>
            </a:ext>
          </a:extLst>
        </xdr:cNvPr>
        <xdr:cNvCxnSpPr/>
      </xdr:nvCxnSpPr>
      <xdr:spPr>
        <a:xfrm flipV="1">
          <a:off x="18656300" y="1819329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123570</xdr:rowOff>
    </xdr:from>
    <xdr:ext cx="469744" cy="259045"/>
    <xdr:sp macro="" textlink="">
      <xdr:nvSpPr>
        <xdr:cNvPr id="556" name="n_1aveValue【庁舎】&#10;一人当たり面積">
          <a:extLst>
            <a:ext uri="{FF2B5EF4-FFF2-40B4-BE49-F238E27FC236}">
              <a16:creationId xmlns:a16="http://schemas.microsoft.com/office/drawing/2014/main" id="{25283DDE-8EAE-46DF-B9EE-E8FD3E6D836B}"/>
            </a:ext>
          </a:extLst>
        </xdr:cNvPr>
        <xdr:cNvSpPr txBox="1"/>
      </xdr:nvSpPr>
      <xdr:spPr>
        <a:xfrm>
          <a:off x="210757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148607</xdr:rowOff>
    </xdr:from>
    <xdr:ext cx="469744" cy="259045"/>
    <xdr:sp macro="" textlink="">
      <xdr:nvSpPr>
        <xdr:cNvPr id="557" name="n_2aveValue【庁舎】&#10;一人当たり面積">
          <a:extLst>
            <a:ext uri="{FF2B5EF4-FFF2-40B4-BE49-F238E27FC236}">
              <a16:creationId xmlns:a16="http://schemas.microsoft.com/office/drawing/2014/main" id="{B4DD94A2-2125-4F15-80FE-DCA46FAF224A}"/>
            </a:ext>
          </a:extLst>
        </xdr:cNvPr>
        <xdr:cNvSpPr txBox="1"/>
      </xdr:nvSpPr>
      <xdr:spPr>
        <a:xfrm>
          <a:off x="20199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147519</xdr:rowOff>
    </xdr:from>
    <xdr:ext cx="469744" cy="259045"/>
    <xdr:sp macro="" textlink="">
      <xdr:nvSpPr>
        <xdr:cNvPr id="558" name="n_3aveValue【庁舎】&#10;一人当たり面積">
          <a:extLst>
            <a:ext uri="{FF2B5EF4-FFF2-40B4-BE49-F238E27FC236}">
              <a16:creationId xmlns:a16="http://schemas.microsoft.com/office/drawing/2014/main" id="{9345B888-7BFE-47F8-8D5B-177FC4B1DF07}"/>
            </a:ext>
          </a:extLst>
        </xdr:cNvPr>
        <xdr:cNvSpPr txBox="1"/>
      </xdr:nvSpPr>
      <xdr:spPr>
        <a:xfrm>
          <a:off x="19310427"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154050</xdr:rowOff>
    </xdr:from>
    <xdr:ext cx="469744" cy="259045"/>
    <xdr:sp macro="" textlink="">
      <xdr:nvSpPr>
        <xdr:cNvPr id="559" name="n_4aveValue【庁舎】&#10;一人当たり面積">
          <a:extLst>
            <a:ext uri="{FF2B5EF4-FFF2-40B4-BE49-F238E27FC236}">
              <a16:creationId xmlns:a16="http://schemas.microsoft.com/office/drawing/2014/main" id="{FC2E73B7-36EF-4DD1-B355-8047FC1CE5AB}"/>
            </a:ext>
          </a:extLst>
        </xdr:cNvPr>
        <xdr:cNvSpPr txBox="1"/>
      </xdr:nvSpPr>
      <xdr:spPr>
        <a:xfrm>
          <a:off x="184214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74947</xdr:rowOff>
    </xdr:from>
    <xdr:ext cx="469744" cy="259045"/>
    <xdr:sp macro="" textlink="">
      <xdr:nvSpPr>
        <xdr:cNvPr id="560" name="n_1mainValue【庁舎】&#10;一人当たり面積">
          <a:extLst>
            <a:ext uri="{FF2B5EF4-FFF2-40B4-BE49-F238E27FC236}">
              <a16:creationId xmlns:a16="http://schemas.microsoft.com/office/drawing/2014/main" id="{08836CAA-43FD-4ACB-B3C2-8AB0EEFD21BB}"/>
            </a:ext>
          </a:extLst>
        </xdr:cNvPr>
        <xdr:cNvSpPr txBox="1"/>
      </xdr:nvSpPr>
      <xdr:spPr>
        <a:xfrm>
          <a:off x="210757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80390</xdr:rowOff>
    </xdr:from>
    <xdr:ext cx="469744" cy="259045"/>
    <xdr:sp macro="" textlink="">
      <xdr:nvSpPr>
        <xdr:cNvPr id="561" name="n_2mainValue【庁舎】&#10;一人当たり面積">
          <a:extLst>
            <a:ext uri="{FF2B5EF4-FFF2-40B4-BE49-F238E27FC236}">
              <a16:creationId xmlns:a16="http://schemas.microsoft.com/office/drawing/2014/main" id="{87C07DD1-9483-4F0E-BB9F-FBCD2516F98D}"/>
            </a:ext>
          </a:extLst>
        </xdr:cNvPr>
        <xdr:cNvSpPr txBox="1"/>
      </xdr:nvSpPr>
      <xdr:spPr>
        <a:xfrm>
          <a:off x="20199427" y="179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86921</xdr:rowOff>
    </xdr:from>
    <xdr:ext cx="469744" cy="259045"/>
    <xdr:sp macro="" textlink="">
      <xdr:nvSpPr>
        <xdr:cNvPr id="562" name="n_3mainValue【庁舎】&#10;一人当たり面積">
          <a:extLst>
            <a:ext uri="{FF2B5EF4-FFF2-40B4-BE49-F238E27FC236}">
              <a16:creationId xmlns:a16="http://schemas.microsoft.com/office/drawing/2014/main" id="{D27DB98A-1AC0-4370-931B-7A09DA479C3C}"/>
            </a:ext>
          </a:extLst>
        </xdr:cNvPr>
        <xdr:cNvSpPr txBox="1"/>
      </xdr:nvSpPr>
      <xdr:spPr>
        <a:xfrm>
          <a:off x="19310427" y="1791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92364</xdr:rowOff>
    </xdr:from>
    <xdr:ext cx="469744" cy="259045"/>
    <xdr:sp macro="" textlink="">
      <xdr:nvSpPr>
        <xdr:cNvPr id="563" name="n_4mainValue【庁舎】&#10;一人当たり面積">
          <a:extLst>
            <a:ext uri="{FF2B5EF4-FFF2-40B4-BE49-F238E27FC236}">
              <a16:creationId xmlns:a16="http://schemas.microsoft.com/office/drawing/2014/main" id="{B833010D-FCBF-4C49-A5C4-C6D2CF722BC2}"/>
            </a:ext>
          </a:extLst>
        </xdr:cNvPr>
        <xdr:cNvSpPr txBox="1"/>
      </xdr:nvSpPr>
      <xdr:spPr>
        <a:xfrm>
          <a:off x="18421427" y="1792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4" name="正方形/長方形 563">
          <a:extLst>
            <a:ext uri="{FF2B5EF4-FFF2-40B4-BE49-F238E27FC236}">
              <a16:creationId xmlns:a16="http://schemas.microsoft.com/office/drawing/2014/main" id="{8D4F5E63-8095-4DE6-A7A3-4475A39178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5" name="正方形/長方形 564">
          <a:extLst>
            <a:ext uri="{FF2B5EF4-FFF2-40B4-BE49-F238E27FC236}">
              <a16:creationId xmlns:a16="http://schemas.microsoft.com/office/drawing/2014/main" id="{70721C88-90A1-4202-AFB2-C67D88E197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6" name="テキスト ボックス 565">
          <a:extLst>
            <a:ext uri="{FF2B5EF4-FFF2-40B4-BE49-F238E27FC236}">
              <a16:creationId xmlns:a16="http://schemas.microsoft.com/office/drawing/2014/main" id="{5EAB5E0C-E941-4C94-99AD-8641F6A5CC0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類似団体と比較して、庁舎を除く該当施設すべてにおいて、有形固定資産減価償却率が高くなっており、体育館、プール、保健センター・保健所及び消防施設において顕著である。特に、昭和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年代に建設された体育館は、大規模な改修が想定されるため、今後多額な支出が見込まれる。なお消防施設については、有形固定資産減価償却率が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いるものの、当町は消防・救急体制が非常備であり、消防・救急業務を山形市に全面的に委託していることから、大規模な施設は有しておらず、当町に存しているのは、小規模な詰所のみであることや、消防団の再編成も進められていることから、適宜、計画的な改修は必要ではあるものの、全体的には減少傾向にある。庁舎については、本庁舎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年度に建設され、有形固定資産減価償却率も</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に満たないことから、低い水準にあるが経年劣化により大規模改修の必要性も年々高まっている。現時点ではほとんどの施設において一人当たり面積が類似団体内平均値と同水準なっているものの、人口減少が進行するなか、今後予想される老朽化に対する対応や維持管理にかかる経費の増加を踏まえ、公共施設等総合管理計画並びに詳細な内容も踏まえた個別施設管理計画等に基づいた事業実施に早急に取り組む必要があると同時に、当町における適正な公共施設等の在り方について継続して協議・検討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604" t="s">
        <v>82</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 thickBot="1" x14ac:dyDescent="0.25">
      <c r="B2" s="176" t="s">
        <v>83</v>
      </c>
      <c r="C2" s="176"/>
      <c r="D2" s="177"/>
    </row>
    <row r="3" spans="1:119" ht="18.75" customHeight="1" thickBot="1" x14ac:dyDescent="0.25">
      <c r="A3" s="175"/>
      <c r="B3" s="605" t="s">
        <v>84</v>
      </c>
      <c r="C3" s="606"/>
      <c r="D3" s="606"/>
      <c r="E3" s="607"/>
      <c r="F3" s="607"/>
      <c r="G3" s="607"/>
      <c r="H3" s="607"/>
      <c r="I3" s="607"/>
      <c r="J3" s="607"/>
      <c r="K3" s="607"/>
      <c r="L3" s="607" t="s">
        <v>85</v>
      </c>
      <c r="M3" s="607"/>
      <c r="N3" s="607"/>
      <c r="O3" s="607"/>
      <c r="P3" s="607"/>
      <c r="Q3" s="607"/>
      <c r="R3" s="610"/>
      <c r="S3" s="610"/>
      <c r="T3" s="610"/>
      <c r="U3" s="610"/>
      <c r="V3" s="611"/>
      <c r="W3" s="501" t="s">
        <v>86</v>
      </c>
      <c r="X3" s="502"/>
      <c r="Y3" s="502"/>
      <c r="Z3" s="502"/>
      <c r="AA3" s="502"/>
      <c r="AB3" s="606"/>
      <c r="AC3" s="610" t="s">
        <v>87</v>
      </c>
      <c r="AD3" s="502"/>
      <c r="AE3" s="502"/>
      <c r="AF3" s="502"/>
      <c r="AG3" s="502"/>
      <c r="AH3" s="502"/>
      <c r="AI3" s="502"/>
      <c r="AJ3" s="502"/>
      <c r="AK3" s="502"/>
      <c r="AL3" s="572"/>
      <c r="AM3" s="501" t="s">
        <v>88</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89</v>
      </c>
      <c r="BO3" s="502"/>
      <c r="BP3" s="502"/>
      <c r="BQ3" s="502"/>
      <c r="BR3" s="502"/>
      <c r="BS3" s="502"/>
      <c r="BT3" s="502"/>
      <c r="BU3" s="572"/>
      <c r="BV3" s="501" t="s">
        <v>90</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91</v>
      </c>
      <c r="CU3" s="502"/>
      <c r="CV3" s="502"/>
      <c r="CW3" s="502"/>
      <c r="CX3" s="502"/>
      <c r="CY3" s="502"/>
      <c r="CZ3" s="502"/>
      <c r="DA3" s="572"/>
      <c r="DB3" s="501" t="s">
        <v>92</v>
      </c>
      <c r="DC3" s="502"/>
      <c r="DD3" s="502"/>
      <c r="DE3" s="502"/>
      <c r="DF3" s="502"/>
      <c r="DG3" s="502"/>
      <c r="DH3" s="502"/>
      <c r="DI3" s="572"/>
    </row>
    <row r="4" spans="1:119" ht="18.75" customHeight="1" x14ac:dyDescent="0.2">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93</v>
      </c>
      <c r="AZ4" s="459"/>
      <c r="BA4" s="459"/>
      <c r="BB4" s="459"/>
      <c r="BC4" s="459"/>
      <c r="BD4" s="459"/>
      <c r="BE4" s="459"/>
      <c r="BF4" s="459"/>
      <c r="BG4" s="459"/>
      <c r="BH4" s="459"/>
      <c r="BI4" s="459"/>
      <c r="BJ4" s="459"/>
      <c r="BK4" s="459"/>
      <c r="BL4" s="459"/>
      <c r="BM4" s="460"/>
      <c r="BN4" s="461">
        <v>6978757</v>
      </c>
      <c r="BO4" s="462"/>
      <c r="BP4" s="462"/>
      <c r="BQ4" s="462"/>
      <c r="BR4" s="462"/>
      <c r="BS4" s="462"/>
      <c r="BT4" s="462"/>
      <c r="BU4" s="463"/>
      <c r="BV4" s="461">
        <v>6914490</v>
      </c>
      <c r="BW4" s="462"/>
      <c r="BX4" s="462"/>
      <c r="BY4" s="462"/>
      <c r="BZ4" s="462"/>
      <c r="CA4" s="462"/>
      <c r="CB4" s="462"/>
      <c r="CC4" s="463"/>
      <c r="CD4" s="598" t="s">
        <v>94</v>
      </c>
      <c r="CE4" s="599"/>
      <c r="CF4" s="599"/>
      <c r="CG4" s="599"/>
      <c r="CH4" s="599"/>
      <c r="CI4" s="599"/>
      <c r="CJ4" s="599"/>
      <c r="CK4" s="599"/>
      <c r="CL4" s="599"/>
      <c r="CM4" s="599"/>
      <c r="CN4" s="599"/>
      <c r="CO4" s="599"/>
      <c r="CP4" s="599"/>
      <c r="CQ4" s="599"/>
      <c r="CR4" s="599"/>
      <c r="CS4" s="600"/>
      <c r="CT4" s="601">
        <v>8.8000000000000007</v>
      </c>
      <c r="CU4" s="602"/>
      <c r="CV4" s="602"/>
      <c r="CW4" s="602"/>
      <c r="CX4" s="602"/>
      <c r="CY4" s="602"/>
      <c r="CZ4" s="602"/>
      <c r="DA4" s="603"/>
      <c r="DB4" s="601">
        <v>5.5</v>
      </c>
      <c r="DC4" s="602"/>
      <c r="DD4" s="602"/>
      <c r="DE4" s="602"/>
      <c r="DF4" s="602"/>
      <c r="DG4" s="602"/>
      <c r="DH4" s="602"/>
      <c r="DI4" s="603"/>
    </row>
    <row r="5" spans="1:119" ht="18.75" customHeight="1" x14ac:dyDescent="0.2">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95</v>
      </c>
      <c r="AN5" s="389"/>
      <c r="AO5" s="389"/>
      <c r="AP5" s="389"/>
      <c r="AQ5" s="389"/>
      <c r="AR5" s="389"/>
      <c r="AS5" s="389"/>
      <c r="AT5" s="390"/>
      <c r="AU5" s="490" t="s">
        <v>96</v>
      </c>
      <c r="AV5" s="491"/>
      <c r="AW5" s="491"/>
      <c r="AX5" s="491"/>
      <c r="AY5" s="446" t="s">
        <v>97</v>
      </c>
      <c r="AZ5" s="447"/>
      <c r="BA5" s="447"/>
      <c r="BB5" s="447"/>
      <c r="BC5" s="447"/>
      <c r="BD5" s="447"/>
      <c r="BE5" s="447"/>
      <c r="BF5" s="447"/>
      <c r="BG5" s="447"/>
      <c r="BH5" s="447"/>
      <c r="BI5" s="447"/>
      <c r="BJ5" s="447"/>
      <c r="BK5" s="447"/>
      <c r="BL5" s="447"/>
      <c r="BM5" s="448"/>
      <c r="BN5" s="432">
        <v>6639624</v>
      </c>
      <c r="BO5" s="433"/>
      <c r="BP5" s="433"/>
      <c r="BQ5" s="433"/>
      <c r="BR5" s="433"/>
      <c r="BS5" s="433"/>
      <c r="BT5" s="433"/>
      <c r="BU5" s="434"/>
      <c r="BV5" s="432">
        <v>6683499</v>
      </c>
      <c r="BW5" s="433"/>
      <c r="BX5" s="433"/>
      <c r="BY5" s="433"/>
      <c r="BZ5" s="433"/>
      <c r="CA5" s="433"/>
      <c r="CB5" s="433"/>
      <c r="CC5" s="434"/>
      <c r="CD5" s="472" t="s">
        <v>98</v>
      </c>
      <c r="CE5" s="392"/>
      <c r="CF5" s="392"/>
      <c r="CG5" s="392"/>
      <c r="CH5" s="392"/>
      <c r="CI5" s="392"/>
      <c r="CJ5" s="392"/>
      <c r="CK5" s="392"/>
      <c r="CL5" s="392"/>
      <c r="CM5" s="392"/>
      <c r="CN5" s="392"/>
      <c r="CO5" s="392"/>
      <c r="CP5" s="392"/>
      <c r="CQ5" s="392"/>
      <c r="CR5" s="392"/>
      <c r="CS5" s="473"/>
      <c r="CT5" s="429">
        <v>85.7</v>
      </c>
      <c r="CU5" s="430"/>
      <c r="CV5" s="430"/>
      <c r="CW5" s="430"/>
      <c r="CX5" s="430"/>
      <c r="CY5" s="430"/>
      <c r="CZ5" s="430"/>
      <c r="DA5" s="431"/>
      <c r="DB5" s="429">
        <v>82.4</v>
      </c>
      <c r="DC5" s="430"/>
      <c r="DD5" s="430"/>
      <c r="DE5" s="430"/>
      <c r="DF5" s="430"/>
      <c r="DG5" s="430"/>
      <c r="DH5" s="430"/>
      <c r="DI5" s="431"/>
    </row>
    <row r="6" spans="1:119" ht="18.75" customHeight="1" x14ac:dyDescent="0.2">
      <c r="A6" s="175"/>
      <c r="B6" s="578" t="s">
        <v>99</v>
      </c>
      <c r="C6" s="419"/>
      <c r="D6" s="419"/>
      <c r="E6" s="579"/>
      <c r="F6" s="579"/>
      <c r="G6" s="579"/>
      <c r="H6" s="579"/>
      <c r="I6" s="579"/>
      <c r="J6" s="579"/>
      <c r="K6" s="579"/>
      <c r="L6" s="579" t="s">
        <v>100</v>
      </c>
      <c r="M6" s="579"/>
      <c r="N6" s="579"/>
      <c r="O6" s="579"/>
      <c r="P6" s="579"/>
      <c r="Q6" s="579"/>
      <c r="R6" s="417"/>
      <c r="S6" s="417"/>
      <c r="T6" s="417"/>
      <c r="U6" s="417"/>
      <c r="V6" s="585"/>
      <c r="W6" s="522" t="s">
        <v>101</v>
      </c>
      <c r="X6" s="418"/>
      <c r="Y6" s="418"/>
      <c r="Z6" s="418"/>
      <c r="AA6" s="418"/>
      <c r="AB6" s="419"/>
      <c r="AC6" s="590" t="s">
        <v>102</v>
      </c>
      <c r="AD6" s="591"/>
      <c r="AE6" s="591"/>
      <c r="AF6" s="591"/>
      <c r="AG6" s="591"/>
      <c r="AH6" s="591"/>
      <c r="AI6" s="591"/>
      <c r="AJ6" s="591"/>
      <c r="AK6" s="591"/>
      <c r="AL6" s="592"/>
      <c r="AM6" s="489" t="s">
        <v>103</v>
      </c>
      <c r="AN6" s="389"/>
      <c r="AO6" s="389"/>
      <c r="AP6" s="389"/>
      <c r="AQ6" s="389"/>
      <c r="AR6" s="389"/>
      <c r="AS6" s="389"/>
      <c r="AT6" s="390"/>
      <c r="AU6" s="490" t="s">
        <v>96</v>
      </c>
      <c r="AV6" s="491"/>
      <c r="AW6" s="491"/>
      <c r="AX6" s="491"/>
      <c r="AY6" s="446" t="s">
        <v>104</v>
      </c>
      <c r="AZ6" s="447"/>
      <c r="BA6" s="447"/>
      <c r="BB6" s="447"/>
      <c r="BC6" s="447"/>
      <c r="BD6" s="447"/>
      <c r="BE6" s="447"/>
      <c r="BF6" s="447"/>
      <c r="BG6" s="447"/>
      <c r="BH6" s="447"/>
      <c r="BI6" s="447"/>
      <c r="BJ6" s="447"/>
      <c r="BK6" s="447"/>
      <c r="BL6" s="447"/>
      <c r="BM6" s="448"/>
      <c r="BN6" s="432">
        <v>339133</v>
      </c>
      <c r="BO6" s="433"/>
      <c r="BP6" s="433"/>
      <c r="BQ6" s="433"/>
      <c r="BR6" s="433"/>
      <c r="BS6" s="433"/>
      <c r="BT6" s="433"/>
      <c r="BU6" s="434"/>
      <c r="BV6" s="432">
        <v>230991</v>
      </c>
      <c r="BW6" s="433"/>
      <c r="BX6" s="433"/>
      <c r="BY6" s="433"/>
      <c r="BZ6" s="433"/>
      <c r="CA6" s="433"/>
      <c r="CB6" s="433"/>
      <c r="CC6" s="434"/>
      <c r="CD6" s="472" t="s">
        <v>105</v>
      </c>
      <c r="CE6" s="392"/>
      <c r="CF6" s="392"/>
      <c r="CG6" s="392"/>
      <c r="CH6" s="392"/>
      <c r="CI6" s="392"/>
      <c r="CJ6" s="392"/>
      <c r="CK6" s="392"/>
      <c r="CL6" s="392"/>
      <c r="CM6" s="392"/>
      <c r="CN6" s="392"/>
      <c r="CO6" s="392"/>
      <c r="CP6" s="392"/>
      <c r="CQ6" s="392"/>
      <c r="CR6" s="392"/>
      <c r="CS6" s="473"/>
      <c r="CT6" s="575">
        <v>86.8</v>
      </c>
      <c r="CU6" s="576"/>
      <c r="CV6" s="576"/>
      <c r="CW6" s="576"/>
      <c r="CX6" s="576"/>
      <c r="CY6" s="576"/>
      <c r="CZ6" s="576"/>
      <c r="DA6" s="577"/>
      <c r="DB6" s="575">
        <v>86.2</v>
      </c>
      <c r="DC6" s="576"/>
      <c r="DD6" s="576"/>
      <c r="DE6" s="576"/>
      <c r="DF6" s="576"/>
      <c r="DG6" s="576"/>
      <c r="DH6" s="576"/>
      <c r="DI6" s="577"/>
    </row>
    <row r="7" spans="1:119" ht="18.75" customHeight="1" x14ac:dyDescent="0.2">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106</v>
      </c>
      <c r="AN7" s="389"/>
      <c r="AO7" s="389"/>
      <c r="AP7" s="389"/>
      <c r="AQ7" s="389"/>
      <c r="AR7" s="389"/>
      <c r="AS7" s="389"/>
      <c r="AT7" s="390"/>
      <c r="AU7" s="490" t="s">
        <v>96</v>
      </c>
      <c r="AV7" s="491"/>
      <c r="AW7" s="491"/>
      <c r="AX7" s="491"/>
      <c r="AY7" s="446" t="s">
        <v>107</v>
      </c>
      <c r="AZ7" s="447"/>
      <c r="BA7" s="447"/>
      <c r="BB7" s="447"/>
      <c r="BC7" s="447"/>
      <c r="BD7" s="447"/>
      <c r="BE7" s="447"/>
      <c r="BF7" s="447"/>
      <c r="BG7" s="447"/>
      <c r="BH7" s="447"/>
      <c r="BI7" s="447"/>
      <c r="BJ7" s="447"/>
      <c r="BK7" s="447"/>
      <c r="BL7" s="447"/>
      <c r="BM7" s="448"/>
      <c r="BN7" s="432">
        <v>440</v>
      </c>
      <c r="BO7" s="433"/>
      <c r="BP7" s="433"/>
      <c r="BQ7" s="433"/>
      <c r="BR7" s="433"/>
      <c r="BS7" s="433"/>
      <c r="BT7" s="433"/>
      <c r="BU7" s="434"/>
      <c r="BV7" s="432">
        <v>11000</v>
      </c>
      <c r="BW7" s="433"/>
      <c r="BX7" s="433"/>
      <c r="BY7" s="433"/>
      <c r="BZ7" s="433"/>
      <c r="CA7" s="433"/>
      <c r="CB7" s="433"/>
      <c r="CC7" s="434"/>
      <c r="CD7" s="472" t="s">
        <v>108</v>
      </c>
      <c r="CE7" s="392"/>
      <c r="CF7" s="392"/>
      <c r="CG7" s="392"/>
      <c r="CH7" s="392"/>
      <c r="CI7" s="392"/>
      <c r="CJ7" s="392"/>
      <c r="CK7" s="392"/>
      <c r="CL7" s="392"/>
      <c r="CM7" s="392"/>
      <c r="CN7" s="392"/>
      <c r="CO7" s="392"/>
      <c r="CP7" s="392"/>
      <c r="CQ7" s="392"/>
      <c r="CR7" s="392"/>
      <c r="CS7" s="473"/>
      <c r="CT7" s="432">
        <v>3852460</v>
      </c>
      <c r="CU7" s="433"/>
      <c r="CV7" s="433"/>
      <c r="CW7" s="433"/>
      <c r="CX7" s="433"/>
      <c r="CY7" s="433"/>
      <c r="CZ7" s="433"/>
      <c r="DA7" s="434"/>
      <c r="DB7" s="432">
        <v>3981921</v>
      </c>
      <c r="DC7" s="433"/>
      <c r="DD7" s="433"/>
      <c r="DE7" s="433"/>
      <c r="DF7" s="433"/>
      <c r="DG7" s="433"/>
      <c r="DH7" s="433"/>
      <c r="DI7" s="434"/>
    </row>
    <row r="8" spans="1:119" ht="18.75" customHeight="1" thickBot="1" x14ac:dyDescent="0.25">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109</v>
      </c>
      <c r="AN8" s="389"/>
      <c r="AO8" s="389"/>
      <c r="AP8" s="389"/>
      <c r="AQ8" s="389"/>
      <c r="AR8" s="389"/>
      <c r="AS8" s="389"/>
      <c r="AT8" s="390"/>
      <c r="AU8" s="490" t="s">
        <v>96</v>
      </c>
      <c r="AV8" s="491"/>
      <c r="AW8" s="491"/>
      <c r="AX8" s="491"/>
      <c r="AY8" s="446" t="s">
        <v>110</v>
      </c>
      <c r="AZ8" s="447"/>
      <c r="BA8" s="447"/>
      <c r="BB8" s="447"/>
      <c r="BC8" s="447"/>
      <c r="BD8" s="447"/>
      <c r="BE8" s="447"/>
      <c r="BF8" s="447"/>
      <c r="BG8" s="447"/>
      <c r="BH8" s="447"/>
      <c r="BI8" s="447"/>
      <c r="BJ8" s="447"/>
      <c r="BK8" s="447"/>
      <c r="BL8" s="447"/>
      <c r="BM8" s="448"/>
      <c r="BN8" s="432">
        <v>338693</v>
      </c>
      <c r="BO8" s="433"/>
      <c r="BP8" s="433"/>
      <c r="BQ8" s="433"/>
      <c r="BR8" s="433"/>
      <c r="BS8" s="433"/>
      <c r="BT8" s="433"/>
      <c r="BU8" s="434"/>
      <c r="BV8" s="432">
        <v>219991</v>
      </c>
      <c r="BW8" s="433"/>
      <c r="BX8" s="433"/>
      <c r="BY8" s="433"/>
      <c r="BZ8" s="433"/>
      <c r="CA8" s="433"/>
      <c r="CB8" s="433"/>
      <c r="CC8" s="434"/>
      <c r="CD8" s="472" t="s">
        <v>111</v>
      </c>
      <c r="CE8" s="392"/>
      <c r="CF8" s="392"/>
      <c r="CG8" s="392"/>
      <c r="CH8" s="392"/>
      <c r="CI8" s="392"/>
      <c r="CJ8" s="392"/>
      <c r="CK8" s="392"/>
      <c r="CL8" s="392"/>
      <c r="CM8" s="392"/>
      <c r="CN8" s="392"/>
      <c r="CO8" s="392"/>
      <c r="CP8" s="392"/>
      <c r="CQ8" s="392"/>
      <c r="CR8" s="392"/>
      <c r="CS8" s="473"/>
      <c r="CT8" s="535">
        <v>0.38</v>
      </c>
      <c r="CU8" s="536"/>
      <c r="CV8" s="536"/>
      <c r="CW8" s="536"/>
      <c r="CX8" s="536"/>
      <c r="CY8" s="536"/>
      <c r="CZ8" s="536"/>
      <c r="DA8" s="537"/>
      <c r="DB8" s="535">
        <v>0.38</v>
      </c>
      <c r="DC8" s="536"/>
      <c r="DD8" s="536"/>
      <c r="DE8" s="536"/>
      <c r="DF8" s="536"/>
      <c r="DG8" s="536"/>
      <c r="DH8" s="536"/>
      <c r="DI8" s="537"/>
    </row>
    <row r="9" spans="1:119" ht="18.75" customHeight="1" thickBot="1" x14ac:dyDescent="0.25">
      <c r="A9" s="175"/>
      <c r="B9" s="564" t="s">
        <v>112</v>
      </c>
      <c r="C9" s="565"/>
      <c r="D9" s="565"/>
      <c r="E9" s="565"/>
      <c r="F9" s="565"/>
      <c r="G9" s="565"/>
      <c r="H9" s="565"/>
      <c r="I9" s="565"/>
      <c r="J9" s="565"/>
      <c r="K9" s="483"/>
      <c r="L9" s="566" t="s">
        <v>113</v>
      </c>
      <c r="M9" s="567"/>
      <c r="N9" s="567"/>
      <c r="O9" s="567"/>
      <c r="P9" s="567"/>
      <c r="Q9" s="568"/>
      <c r="R9" s="569">
        <v>13725</v>
      </c>
      <c r="S9" s="570"/>
      <c r="T9" s="570"/>
      <c r="U9" s="570"/>
      <c r="V9" s="571"/>
      <c r="W9" s="501" t="s">
        <v>114</v>
      </c>
      <c r="X9" s="502"/>
      <c r="Y9" s="502"/>
      <c r="Z9" s="502"/>
      <c r="AA9" s="502"/>
      <c r="AB9" s="502"/>
      <c r="AC9" s="502"/>
      <c r="AD9" s="502"/>
      <c r="AE9" s="502"/>
      <c r="AF9" s="502"/>
      <c r="AG9" s="502"/>
      <c r="AH9" s="502"/>
      <c r="AI9" s="502"/>
      <c r="AJ9" s="502"/>
      <c r="AK9" s="502"/>
      <c r="AL9" s="572"/>
      <c r="AM9" s="489" t="s">
        <v>115</v>
      </c>
      <c r="AN9" s="389"/>
      <c r="AO9" s="389"/>
      <c r="AP9" s="389"/>
      <c r="AQ9" s="389"/>
      <c r="AR9" s="389"/>
      <c r="AS9" s="389"/>
      <c r="AT9" s="390"/>
      <c r="AU9" s="490" t="s">
        <v>96</v>
      </c>
      <c r="AV9" s="491"/>
      <c r="AW9" s="491"/>
      <c r="AX9" s="491"/>
      <c r="AY9" s="446" t="s">
        <v>116</v>
      </c>
      <c r="AZ9" s="447"/>
      <c r="BA9" s="447"/>
      <c r="BB9" s="447"/>
      <c r="BC9" s="447"/>
      <c r="BD9" s="447"/>
      <c r="BE9" s="447"/>
      <c r="BF9" s="447"/>
      <c r="BG9" s="447"/>
      <c r="BH9" s="447"/>
      <c r="BI9" s="447"/>
      <c r="BJ9" s="447"/>
      <c r="BK9" s="447"/>
      <c r="BL9" s="447"/>
      <c r="BM9" s="448"/>
      <c r="BN9" s="432">
        <v>118702</v>
      </c>
      <c r="BO9" s="433"/>
      <c r="BP9" s="433"/>
      <c r="BQ9" s="433"/>
      <c r="BR9" s="433"/>
      <c r="BS9" s="433"/>
      <c r="BT9" s="433"/>
      <c r="BU9" s="434"/>
      <c r="BV9" s="432">
        <v>51275</v>
      </c>
      <c r="BW9" s="433"/>
      <c r="BX9" s="433"/>
      <c r="BY9" s="433"/>
      <c r="BZ9" s="433"/>
      <c r="CA9" s="433"/>
      <c r="CB9" s="433"/>
      <c r="CC9" s="434"/>
      <c r="CD9" s="472" t="s">
        <v>117</v>
      </c>
      <c r="CE9" s="392"/>
      <c r="CF9" s="392"/>
      <c r="CG9" s="392"/>
      <c r="CH9" s="392"/>
      <c r="CI9" s="392"/>
      <c r="CJ9" s="392"/>
      <c r="CK9" s="392"/>
      <c r="CL9" s="392"/>
      <c r="CM9" s="392"/>
      <c r="CN9" s="392"/>
      <c r="CO9" s="392"/>
      <c r="CP9" s="392"/>
      <c r="CQ9" s="392"/>
      <c r="CR9" s="392"/>
      <c r="CS9" s="473"/>
      <c r="CT9" s="429">
        <v>13</v>
      </c>
      <c r="CU9" s="430"/>
      <c r="CV9" s="430"/>
      <c r="CW9" s="430"/>
      <c r="CX9" s="430"/>
      <c r="CY9" s="430"/>
      <c r="CZ9" s="430"/>
      <c r="DA9" s="431"/>
      <c r="DB9" s="429">
        <v>13.1</v>
      </c>
      <c r="DC9" s="430"/>
      <c r="DD9" s="430"/>
      <c r="DE9" s="430"/>
      <c r="DF9" s="430"/>
      <c r="DG9" s="430"/>
      <c r="DH9" s="430"/>
      <c r="DI9" s="431"/>
    </row>
    <row r="10" spans="1:119" ht="18.75" customHeight="1" thickBot="1" x14ac:dyDescent="0.25">
      <c r="A10" s="175"/>
      <c r="B10" s="564"/>
      <c r="C10" s="565"/>
      <c r="D10" s="565"/>
      <c r="E10" s="565"/>
      <c r="F10" s="565"/>
      <c r="G10" s="565"/>
      <c r="H10" s="565"/>
      <c r="I10" s="565"/>
      <c r="J10" s="565"/>
      <c r="K10" s="483"/>
      <c r="L10" s="388" t="s">
        <v>118</v>
      </c>
      <c r="M10" s="389"/>
      <c r="N10" s="389"/>
      <c r="O10" s="389"/>
      <c r="P10" s="389"/>
      <c r="Q10" s="390"/>
      <c r="R10" s="385">
        <v>14369</v>
      </c>
      <c r="S10" s="386"/>
      <c r="T10" s="386"/>
      <c r="U10" s="386"/>
      <c r="V10" s="445"/>
      <c r="W10" s="573"/>
      <c r="X10" s="383"/>
      <c r="Y10" s="383"/>
      <c r="Z10" s="383"/>
      <c r="AA10" s="383"/>
      <c r="AB10" s="383"/>
      <c r="AC10" s="383"/>
      <c r="AD10" s="383"/>
      <c r="AE10" s="383"/>
      <c r="AF10" s="383"/>
      <c r="AG10" s="383"/>
      <c r="AH10" s="383"/>
      <c r="AI10" s="383"/>
      <c r="AJ10" s="383"/>
      <c r="AK10" s="383"/>
      <c r="AL10" s="574"/>
      <c r="AM10" s="489" t="s">
        <v>119</v>
      </c>
      <c r="AN10" s="389"/>
      <c r="AO10" s="389"/>
      <c r="AP10" s="389"/>
      <c r="AQ10" s="389"/>
      <c r="AR10" s="389"/>
      <c r="AS10" s="389"/>
      <c r="AT10" s="390"/>
      <c r="AU10" s="490" t="s">
        <v>96</v>
      </c>
      <c r="AV10" s="491"/>
      <c r="AW10" s="491"/>
      <c r="AX10" s="491"/>
      <c r="AY10" s="446" t="s">
        <v>120</v>
      </c>
      <c r="AZ10" s="447"/>
      <c r="BA10" s="447"/>
      <c r="BB10" s="447"/>
      <c r="BC10" s="447"/>
      <c r="BD10" s="447"/>
      <c r="BE10" s="447"/>
      <c r="BF10" s="447"/>
      <c r="BG10" s="447"/>
      <c r="BH10" s="447"/>
      <c r="BI10" s="447"/>
      <c r="BJ10" s="447"/>
      <c r="BK10" s="447"/>
      <c r="BL10" s="447"/>
      <c r="BM10" s="448"/>
      <c r="BN10" s="432">
        <v>170043</v>
      </c>
      <c r="BO10" s="433"/>
      <c r="BP10" s="433"/>
      <c r="BQ10" s="433"/>
      <c r="BR10" s="433"/>
      <c r="BS10" s="433"/>
      <c r="BT10" s="433"/>
      <c r="BU10" s="434"/>
      <c r="BV10" s="432">
        <v>70061</v>
      </c>
      <c r="BW10" s="433"/>
      <c r="BX10" s="433"/>
      <c r="BY10" s="433"/>
      <c r="BZ10" s="433"/>
      <c r="CA10" s="433"/>
      <c r="CB10" s="433"/>
      <c r="CC10" s="434"/>
      <c r="CD10" s="181" t="s">
        <v>121</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75"/>
      <c r="B11" s="564"/>
      <c r="C11" s="565"/>
      <c r="D11" s="565"/>
      <c r="E11" s="565"/>
      <c r="F11" s="565"/>
      <c r="G11" s="565"/>
      <c r="H11" s="565"/>
      <c r="I11" s="565"/>
      <c r="J11" s="565"/>
      <c r="K11" s="483"/>
      <c r="L11" s="393" t="s">
        <v>122</v>
      </c>
      <c r="M11" s="394"/>
      <c r="N11" s="394"/>
      <c r="O11" s="394"/>
      <c r="P11" s="394"/>
      <c r="Q11" s="395"/>
      <c r="R11" s="561" t="s">
        <v>123</v>
      </c>
      <c r="S11" s="562"/>
      <c r="T11" s="562"/>
      <c r="U11" s="562"/>
      <c r="V11" s="563"/>
      <c r="W11" s="573"/>
      <c r="X11" s="383"/>
      <c r="Y11" s="383"/>
      <c r="Z11" s="383"/>
      <c r="AA11" s="383"/>
      <c r="AB11" s="383"/>
      <c r="AC11" s="383"/>
      <c r="AD11" s="383"/>
      <c r="AE11" s="383"/>
      <c r="AF11" s="383"/>
      <c r="AG11" s="383"/>
      <c r="AH11" s="383"/>
      <c r="AI11" s="383"/>
      <c r="AJ11" s="383"/>
      <c r="AK11" s="383"/>
      <c r="AL11" s="574"/>
      <c r="AM11" s="489" t="s">
        <v>124</v>
      </c>
      <c r="AN11" s="389"/>
      <c r="AO11" s="389"/>
      <c r="AP11" s="389"/>
      <c r="AQ11" s="389"/>
      <c r="AR11" s="389"/>
      <c r="AS11" s="389"/>
      <c r="AT11" s="390"/>
      <c r="AU11" s="490" t="s">
        <v>125</v>
      </c>
      <c r="AV11" s="491"/>
      <c r="AW11" s="491"/>
      <c r="AX11" s="491"/>
      <c r="AY11" s="446" t="s">
        <v>126</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127</v>
      </c>
      <c r="CE11" s="392"/>
      <c r="CF11" s="392"/>
      <c r="CG11" s="392"/>
      <c r="CH11" s="392"/>
      <c r="CI11" s="392"/>
      <c r="CJ11" s="392"/>
      <c r="CK11" s="392"/>
      <c r="CL11" s="392"/>
      <c r="CM11" s="392"/>
      <c r="CN11" s="392"/>
      <c r="CO11" s="392"/>
      <c r="CP11" s="392"/>
      <c r="CQ11" s="392"/>
      <c r="CR11" s="392"/>
      <c r="CS11" s="473"/>
      <c r="CT11" s="535" t="s">
        <v>128</v>
      </c>
      <c r="CU11" s="536"/>
      <c r="CV11" s="536"/>
      <c r="CW11" s="536"/>
      <c r="CX11" s="536"/>
      <c r="CY11" s="536"/>
      <c r="CZ11" s="536"/>
      <c r="DA11" s="537"/>
      <c r="DB11" s="535" t="s">
        <v>129</v>
      </c>
      <c r="DC11" s="536"/>
      <c r="DD11" s="536"/>
      <c r="DE11" s="536"/>
      <c r="DF11" s="536"/>
      <c r="DG11" s="536"/>
      <c r="DH11" s="536"/>
      <c r="DI11" s="537"/>
    </row>
    <row r="12" spans="1:119" ht="18.75" customHeight="1" x14ac:dyDescent="0.2">
      <c r="A12" s="175"/>
      <c r="B12" s="538" t="s">
        <v>130</v>
      </c>
      <c r="C12" s="539"/>
      <c r="D12" s="539"/>
      <c r="E12" s="539"/>
      <c r="F12" s="539"/>
      <c r="G12" s="539"/>
      <c r="H12" s="539"/>
      <c r="I12" s="539"/>
      <c r="J12" s="539"/>
      <c r="K12" s="540"/>
      <c r="L12" s="547" t="s">
        <v>131</v>
      </c>
      <c r="M12" s="548"/>
      <c r="N12" s="548"/>
      <c r="O12" s="548"/>
      <c r="P12" s="548"/>
      <c r="Q12" s="549"/>
      <c r="R12" s="550">
        <v>13685</v>
      </c>
      <c r="S12" s="551"/>
      <c r="T12" s="551"/>
      <c r="U12" s="551"/>
      <c r="V12" s="552"/>
      <c r="W12" s="553" t="s">
        <v>1</v>
      </c>
      <c r="X12" s="491"/>
      <c r="Y12" s="491"/>
      <c r="Z12" s="491"/>
      <c r="AA12" s="491"/>
      <c r="AB12" s="554"/>
      <c r="AC12" s="555" t="s">
        <v>132</v>
      </c>
      <c r="AD12" s="556"/>
      <c r="AE12" s="556"/>
      <c r="AF12" s="556"/>
      <c r="AG12" s="557"/>
      <c r="AH12" s="555" t="s">
        <v>133</v>
      </c>
      <c r="AI12" s="556"/>
      <c r="AJ12" s="556"/>
      <c r="AK12" s="556"/>
      <c r="AL12" s="558"/>
      <c r="AM12" s="489" t="s">
        <v>134</v>
      </c>
      <c r="AN12" s="389"/>
      <c r="AO12" s="389"/>
      <c r="AP12" s="389"/>
      <c r="AQ12" s="389"/>
      <c r="AR12" s="389"/>
      <c r="AS12" s="389"/>
      <c r="AT12" s="390"/>
      <c r="AU12" s="490" t="s">
        <v>135</v>
      </c>
      <c r="AV12" s="491"/>
      <c r="AW12" s="491"/>
      <c r="AX12" s="491"/>
      <c r="AY12" s="446" t="s">
        <v>136</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137</v>
      </c>
      <c r="CE12" s="392"/>
      <c r="CF12" s="392"/>
      <c r="CG12" s="392"/>
      <c r="CH12" s="392"/>
      <c r="CI12" s="392"/>
      <c r="CJ12" s="392"/>
      <c r="CK12" s="392"/>
      <c r="CL12" s="392"/>
      <c r="CM12" s="392"/>
      <c r="CN12" s="392"/>
      <c r="CO12" s="392"/>
      <c r="CP12" s="392"/>
      <c r="CQ12" s="392"/>
      <c r="CR12" s="392"/>
      <c r="CS12" s="473"/>
      <c r="CT12" s="535" t="s">
        <v>129</v>
      </c>
      <c r="CU12" s="536"/>
      <c r="CV12" s="536"/>
      <c r="CW12" s="536"/>
      <c r="CX12" s="536"/>
      <c r="CY12" s="536"/>
      <c r="CZ12" s="536"/>
      <c r="DA12" s="537"/>
      <c r="DB12" s="535" t="s">
        <v>129</v>
      </c>
      <c r="DC12" s="536"/>
      <c r="DD12" s="536"/>
      <c r="DE12" s="536"/>
      <c r="DF12" s="536"/>
      <c r="DG12" s="536"/>
      <c r="DH12" s="536"/>
      <c r="DI12" s="537"/>
    </row>
    <row r="13" spans="1:119" ht="18.75" customHeight="1" x14ac:dyDescent="0.2">
      <c r="A13" s="175"/>
      <c r="B13" s="541"/>
      <c r="C13" s="542"/>
      <c r="D13" s="542"/>
      <c r="E13" s="542"/>
      <c r="F13" s="542"/>
      <c r="G13" s="542"/>
      <c r="H13" s="542"/>
      <c r="I13" s="542"/>
      <c r="J13" s="542"/>
      <c r="K13" s="543"/>
      <c r="L13" s="190"/>
      <c r="M13" s="516" t="s">
        <v>138</v>
      </c>
      <c r="N13" s="517"/>
      <c r="O13" s="517"/>
      <c r="P13" s="517"/>
      <c r="Q13" s="518"/>
      <c r="R13" s="519">
        <v>13637</v>
      </c>
      <c r="S13" s="520"/>
      <c r="T13" s="520"/>
      <c r="U13" s="520"/>
      <c r="V13" s="521"/>
      <c r="W13" s="522" t="s">
        <v>139</v>
      </c>
      <c r="X13" s="418"/>
      <c r="Y13" s="418"/>
      <c r="Z13" s="418"/>
      <c r="AA13" s="418"/>
      <c r="AB13" s="419"/>
      <c r="AC13" s="385">
        <v>393</v>
      </c>
      <c r="AD13" s="386"/>
      <c r="AE13" s="386"/>
      <c r="AF13" s="386"/>
      <c r="AG13" s="387"/>
      <c r="AH13" s="385">
        <v>435</v>
      </c>
      <c r="AI13" s="386"/>
      <c r="AJ13" s="386"/>
      <c r="AK13" s="386"/>
      <c r="AL13" s="445"/>
      <c r="AM13" s="489" t="s">
        <v>140</v>
      </c>
      <c r="AN13" s="389"/>
      <c r="AO13" s="389"/>
      <c r="AP13" s="389"/>
      <c r="AQ13" s="389"/>
      <c r="AR13" s="389"/>
      <c r="AS13" s="389"/>
      <c r="AT13" s="390"/>
      <c r="AU13" s="490" t="s">
        <v>141</v>
      </c>
      <c r="AV13" s="491"/>
      <c r="AW13" s="491"/>
      <c r="AX13" s="491"/>
      <c r="AY13" s="446" t="s">
        <v>142</v>
      </c>
      <c r="AZ13" s="447"/>
      <c r="BA13" s="447"/>
      <c r="BB13" s="447"/>
      <c r="BC13" s="447"/>
      <c r="BD13" s="447"/>
      <c r="BE13" s="447"/>
      <c r="BF13" s="447"/>
      <c r="BG13" s="447"/>
      <c r="BH13" s="447"/>
      <c r="BI13" s="447"/>
      <c r="BJ13" s="447"/>
      <c r="BK13" s="447"/>
      <c r="BL13" s="447"/>
      <c r="BM13" s="448"/>
      <c r="BN13" s="432">
        <v>288745</v>
      </c>
      <c r="BO13" s="433"/>
      <c r="BP13" s="433"/>
      <c r="BQ13" s="433"/>
      <c r="BR13" s="433"/>
      <c r="BS13" s="433"/>
      <c r="BT13" s="433"/>
      <c r="BU13" s="434"/>
      <c r="BV13" s="432">
        <v>121336</v>
      </c>
      <c r="BW13" s="433"/>
      <c r="BX13" s="433"/>
      <c r="BY13" s="433"/>
      <c r="BZ13" s="433"/>
      <c r="CA13" s="433"/>
      <c r="CB13" s="433"/>
      <c r="CC13" s="434"/>
      <c r="CD13" s="472" t="s">
        <v>143</v>
      </c>
      <c r="CE13" s="392"/>
      <c r="CF13" s="392"/>
      <c r="CG13" s="392"/>
      <c r="CH13" s="392"/>
      <c r="CI13" s="392"/>
      <c r="CJ13" s="392"/>
      <c r="CK13" s="392"/>
      <c r="CL13" s="392"/>
      <c r="CM13" s="392"/>
      <c r="CN13" s="392"/>
      <c r="CO13" s="392"/>
      <c r="CP13" s="392"/>
      <c r="CQ13" s="392"/>
      <c r="CR13" s="392"/>
      <c r="CS13" s="473"/>
      <c r="CT13" s="429">
        <v>10.3</v>
      </c>
      <c r="CU13" s="430"/>
      <c r="CV13" s="430"/>
      <c r="CW13" s="430"/>
      <c r="CX13" s="430"/>
      <c r="CY13" s="430"/>
      <c r="CZ13" s="430"/>
      <c r="DA13" s="431"/>
      <c r="DB13" s="429">
        <v>10.5</v>
      </c>
      <c r="DC13" s="430"/>
      <c r="DD13" s="430"/>
      <c r="DE13" s="430"/>
      <c r="DF13" s="430"/>
      <c r="DG13" s="430"/>
      <c r="DH13" s="430"/>
      <c r="DI13" s="431"/>
    </row>
    <row r="14" spans="1:119" ht="18.75" customHeight="1" thickBot="1" x14ac:dyDescent="0.25">
      <c r="A14" s="175"/>
      <c r="B14" s="541"/>
      <c r="C14" s="542"/>
      <c r="D14" s="542"/>
      <c r="E14" s="542"/>
      <c r="F14" s="542"/>
      <c r="G14" s="542"/>
      <c r="H14" s="542"/>
      <c r="I14" s="542"/>
      <c r="J14" s="542"/>
      <c r="K14" s="543"/>
      <c r="L14" s="506" t="s">
        <v>144</v>
      </c>
      <c r="M14" s="559"/>
      <c r="N14" s="559"/>
      <c r="O14" s="559"/>
      <c r="P14" s="559"/>
      <c r="Q14" s="560"/>
      <c r="R14" s="519">
        <v>13895</v>
      </c>
      <c r="S14" s="520"/>
      <c r="T14" s="520"/>
      <c r="U14" s="520"/>
      <c r="V14" s="521"/>
      <c r="W14" s="523"/>
      <c r="X14" s="421"/>
      <c r="Y14" s="421"/>
      <c r="Z14" s="421"/>
      <c r="AA14" s="421"/>
      <c r="AB14" s="422"/>
      <c r="AC14" s="512">
        <v>5.8</v>
      </c>
      <c r="AD14" s="513"/>
      <c r="AE14" s="513"/>
      <c r="AF14" s="513"/>
      <c r="AG14" s="514"/>
      <c r="AH14" s="512">
        <v>6.3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145</v>
      </c>
      <c r="CE14" s="470"/>
      <c r="CF14" s="470"/>
      <c r="CG14" s="470"/>
      <c r="CH14" s="470"/>
      <c r="CI14" s="470"/>
      <c r="CJ14" s="470"/>
      <c r="CK14" s="470"/>
      <c r="CL14" s="470"/>
      <c r="CM14" s="470"/>
      <c r="CN14" s="470"/>
      <c r="CO14" s="470"/>
      <c r="CP14" s="470"/>
      <c r="CQ14" s="470"/>
      <c r="CR14" s="470"/>
      <c r="CS14" s="471"/>
      <c r="CT14" s="529" t="s">
        <v>129</v>
      </c>
      <c r="CU14" s="530"/>
      <c r="CV14" s="530"/>
      <c r="CW14" s="530"/>
      <c r="CX14" s="530"/>
      <c r="CY14" s="530"/>
      <c r="CZ14" s="530"/>
      <c r="DA14" s="531"/>
      <c r="DB14" s="529">
        <v>3.2</v>
      </c>
      <c r="DC14" s="530"/>
      <c r="DD14" s="530"/>
      <c r="DE14" s="530"/>
      <c r="DF14" s="530"/>
      <c r="DG14" s="530"/>
      <c r="DH14" s="530"/>
      <c r="DI14" s="531"/>
    </row>
    <row r="15" spans="1:119" ht="18.75" customHeight="1" x14ac:dyDescent="0.2">
      <c r="A15" s="175"/>
      <c r="B15" s="541"/>
      <c r="C15" s="542"/>
      <c r="D15" s="542"/>
      <c r="E15" s="542"/>
      <c r="F15" s="542"/>
      <c r="G15" s="542"/>
      <c r="H15" s="542"/>
      <c r="I15" s="542"/>
      <c r="J15" s="542"/>
      <c r="K15" s="543"/>
      <c r="L15" s="190"/>
      <c r="M15" s="516" t="s">
        <v>146</v>
      </c>
      <c r="N15" s="517"/>
      <c r="O15" s="517"/>
      <c r="P15" s="517"/>
      <c r="Q15" s="518"/>
      <c r="R15" s="519">
        <v>13847</v>
      </c>
      <c r="S15" s="520"/>
      <c r="T15" s="520"/>
      <c r="U15" s="520"/>
      <c r="V15" s="521"/>
      <c r="W15" s="522" t="s">
        <v>147</v>
      </c>
      <c r="X15" s="418"/>
      <c r="Y15" s="418"/>
      <c r="Z15" s="418"/>
      <c r="AA15" s="418"/>
      <c r="AB15" s="419"/>
      <c r="AC15" s="385">
        <v>2036</v>
      </c>
      <c r="AD15" s="386"/>
      <c r="AE15" s="386"/>
      <c r="AF15" s="386"/>
      <c r="AG15" s="387"/>
      <c r="AH15" s="385">
        <v>2202</v>
      </c>
      <c r="AI15" s="386"/>
      <c r="AJ15" s="386"/>
      <c r="AK15" s="386"/>
      <c r="AL15" s="445"/>
      <c r="AM15" s="489"/>
      <c r="AN15" s="389"/>
      <c r="AO15" s="389"/>
      <c r="AP15" s="389"/>
      <c r="AQ15" s="389"/>
      <c r="AR15" s="389"/>
      <c r="AS15" s="389"/>
      <c r="AT15" s="390"/>
      <c r="AU15" s="490"/>
      <c r="AV15" s="491"/>
      <c r="AW15" s="491"/>
      <c r="AX15" s="491"/>
      <c r="AY15" s="458" t="s">
        <v>148</v>
      </c>
      <c r="AZ15" s="459"/>
      <c r="BA15" s="459"/>
      <c r="BB15" s="459"/>
      <c r="BC15" s="459"/>
      <c r="BD15" s="459"/>
      <c r="BE15" s="459"/>
      <c r="BF15" s="459"/>
      <c r="BG15" s="459"/>
      <c r="BH15" s="459"/>
      <c r="BI15" s="459"/>
      <c r="BJ15" s="459"/>
      <c r="BK15" s="459"/>
      <c r="BL15" s="459"/>
      <c r="BM15" s="460"/>
      <c r="BN15" s="461">
        <v>1316430</v>
      </c>
      <c r="BO15" s="462"/>
      <c r="BP15" s="462"/>
      <c r="BQ15" s="462"/>
      <c r="BR15" s="462"/>
      <c r="BS15" s="462"/>
      <c r="BT15" s="462"/>
      <c r="BU15" s="463"/>
      <c r="BV15" s="461">
        <v>1265290</v>
      </c>
      <c r="BW15" s="462"/>
      <c r="BX15" s="462"/>
      <c r="BY15" s="462"/>
      <c r="BZ15" s="462"/>
      <c r="CA15" s="462"/>
      <c r="CB15" s="462"/>
      <c r="CC15" s="463"/>
      <c r="CD15" s="532" t="s">
        <v>149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2">
      <c r="A16" s="175"/>
      <c r="B16" s="541"/>
      <c r="C16" s="542"/>
      <c r="D16" s="542"/>
      <c r="E16" s="542"/>
      <c r="F16" s="542"/>
      <c r="G16" s="542"/>
      <c r="H16" s="542"/>
      <c r="I16" s="542"/>
      <c r="J16" s="542"/>
      <c r="K16" s="543"/>
      <c r="L16" s="506" t="s">
        <v>150</v>
      </c>
      <c r="M16" s="507"/>
      <c r="N16" s="507"/>
      <c r="O16" s="507"/>
      <c r="P16" s="507"/>
      <c r="Q16" s="508"/>
      <c r="R16" s="509" t="s">
        <v>151</v>
      </c>
      <c r="S16" s="510"/>
      <c r="T16" s="510"/>
      <c r="U16" s="510"/>
      <c r="V16" s="511"/>
      <c r="W16" s="523"/>
      <c r="X16" s="421"/>
      <c r="Y16" s="421"/>
      <c r="Z16" s="421"/>
      <c r="AA16" s="421"/>
      <c r="AB16" s="422"/>
      <c r="AC16" s="512">
        <v>30.2</v>
      </c>
      <c r="AD16" s="513"/>
      <c r="AE16" s="513"/>
      <c r="AF16" s="513"/>
      <c r="AG16" s="514"/>
      <c r="AH16" s="512">
        <v>32</v>
      </c>
      <c r="AI16" s="513"/>
      <c r="AJ16" s="513"/>
      <c r="AK16" s="513"/>
      <c r="AL16" s="515"/>
      <c r="AM16" s="489"/>
      <c r="AN16" s="389"/>
      <c r="AO16" s="389"/>
      <c r="AP16" s="389"/>
      <c r="AQ16" s="389"/>
      <c r="AR16" s="389"/>
      <c r="AS16" s="389"/>
      <c r="AT16" s="390"/>
      <c r="AU16" s="490"/>
      <c r="AV16" s="491"/>
      <c r="AW16" s="491"/>
      <c r="AX16" s="491"/>
      <c r="AY16" s="446" t="s">
        <v>152</v>
      </c>
      <c r="AZ16" s="447"/>
      <c r="BA16" s="447"/>
      <c r="BB16" s="447"/>
      <c r="BC16" s="447"/>
      <c r="BD16" s="447"/>
      <c r="BE16" s="447"/>
      <c r="BF16" s="447"/>
      <c r="BG16" s="447"/>
      <c r="BH16" s="447"/>
      <c r="BI16" s="447"/>
      <c r="BJ16" s="447"/>
      <c r="BK16" s="447"/>
      <c r="BL16" s="447"/>
      <c r="BM16" s="448"/>
      <c r="BN16" s="432">
        <v>3493958</v>
      </c>
      <c r="BO16" s="433"/>
      <c r="BP16" s="433"/>
      <c r="BQ16" s="433"/>
      <c r="BR16" s="433"/>
      <c r="BS16" s="433"/>
      <c r="BT16" s="433"/>
      <c r="BU16" s="434"/>
      <c r="BV16" s="432">
        <v>3510783</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75"/>
      <c r="B17" s="544"/>
      <c r="C17" s="545"/>
      <c r="D17" s="545"/>
      <c r="E17" s="545"/>
      <c r="F17" s="545"/>
      <c r="G17" s="545"/>
      <c r="H17" s="545"/>
      <c r="I17" s="545"/>
      <c r="J17" s="545"/>
      <c r="K17" s="546"/>
      <c r="L17" s="194"/>
      <c r="M17" s="525" t="s">
        <v>153</v>
      </c>
      <c r="N17" s="526"/>
      <c r="O17" s="526"/>
      <c r="P17" s="526"/>
      <c r="Q17" s="527"/>
      <c r="R17" s="509" t="s">
        <v>151</v>
      </c>
      <c r="S17" s="510"/>
      <c r="T17" s="510"/>
      <c r="U17" s="510"/>
      <c r="V17" s="511"/>
      <c r="W17" s="522" t="s">
        <v>154</v>
      </c>
      <c r="X17" s="418"/>
      <c r="Y17" s="418"/>
      <c r="Z17" s="418"/>
      <c r="AA17" s="418"/>
      <c r="AB17" s="419"/>
      <c r="AC17" s="385">
        <v>4317</v>
      </c>
      <c r="AD17" s="386"/>
      <c r="AE17" s="386"/>
      <c r="AF17" s="386"/>
      <c r="AG17" s="387"/>
      <c r="AH17" s="385">
        <v>4240</v>
      </c>
      <c r="AI17" s="386"/>
      <c r="AJ17" s="386"/>
      <c r="AK17" s="386"/>
      <c r="AL17" s="445"/>
      <c r="AM17" s="489"/>
      <c r="AN17" s="389"/>
      <c r="AO17" s="389"/>
      <c r="AP17" s="389"/>
      <c r="AQ17" s="389"/>
      <c r="AR17" s="389"/>
      <c r="AS17" s="389"/>
      <c r="AT17" s="390"/>
      <c r="AU17" s="490"/>
      <c r="AV17" s="491"/>
      <c r="AW17" s="491"/>
      <c r="AX17" s="491"/>
      <c r="AY17" s="446" t="s">
        <v>155</v>
      </c>
      <c r="AZ17" s="447"/>
      <c r="BA17" s="447"/>
      <c r="BB17" s="447"/>
      <c r="BC17" s="447"/>
      <c r="BD17" s="447"/>
      <c r="BE17" s="447"/>
      <c r="BF17" s="447"/>
      <c r="BG17" s="447"/>
      <c r="BH17" s="447"/>
      <c r="BI17" s="447"/>
      <c r="BJ17" s="447"/>
      <c r="BK17" s="447"/>
      <c r="BL17" s="447"/>
      <c r="BM17" s="448"/>
      <c r="BN17" s="432">
        <v>1626400</v>
      </c>
      <c r="BO17" s="433"/>
      <c r="BP17" s="433"/>
      <c r="BQ17" s="433"/>
      <c r="BR17" s="433"/>
      <c r="BS17" s="433"/>
      <c r="BT17" s="433"/>
      <c r="BU17" s="434"/>
      <c r="BV17" s="432">
        <v>1558643</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75"/>
      <c r="B18" s="482" t="s">
        <v>156</v>
      </c>
      <c r="C18" s="483"/>
      <c r="D18" s="483"/>
      <c r="E18" s="484"/>
      <c r="F18" s="484"/>
      <c r="G18" s="484"/>
      <c r="H18" s="484"/>
      <c r="I18" s="484"/>
      <c r="J18" s="484"/>
      <c r="K18" s="484"/>
      <c r="L18" s="485">
        <v>61.45</v>
      </c>
      <c r="M18" s="485"/>
      <c r="N18" s="485"/>
      <c r="O18" s="485"/>
      <c r="P18" s="485"/>
      <c r="Q18" s="485"/>
      <c r="R18" s="486"/>
      <c r="S18" s="486"/>
      <c r="T18" s="486"/>
      <c r="U18" s="486"/>
      <c r="V18" s="487"/>
      <c r="W18" s="503"/>
      <c r="X18" s="504"/>
      <c r="Y18" s="504"/>
      <c r="Z18" s="504"/>
      <c r="AA18" s="504"/>
      <c r="AB18" s="528"/>
      <c r="AC18" s="402">
        <v>64</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157</v>
      </c>
      <c r="AZ18" s="447"/>
      <c r="BA18" s="447"/>
      <c r="BB18" s="447"/>
      <c r="BC18" s="447"/>
      <c r="BD18" s="447"/>
      <c r="BE18" s="447"/>
      <c r="BF18" s="447"/>
      <c r="BG18" s="447"/>
      <c r="BH18" s="447"/>
      <c r="BI18" s="447"/>
      <c r="BJ18" s="447"/>
      <c r="BK18" s="447"/>
      <c r="BL18" s="447"/>
      <c r="BM18" s="448"/>
      <c r="BN18" s="432">
        <v>3354563</v>
      </c>
      <c r="BO18" s="433"/>
      <c r="BP18" s="433"/>
      <c r="BQ18" s="433"/>
      <c r="BR18" s="433"/>
      <c r="BS18" s="433"/>
      <c r="BT18" s="433"/>
      <c r="BU18" s="434"/>
      <c r="BV18" s="432">
        <v>3354134</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75"/>
      <c r="B19" s="482" t="s">
        <v>158</v>
      </c>
      <c r="C19" s="483"/>
      <c r="D19" s="483"/>
      <c r="E19" s="484"/>
      <c r="F19" s="484"/>
      <c r="G19" s="484"/>
      <c r="H19" s="484"/>
      <c r="I19" s="484"/>
      <c r="J19" s="484"/>
      <c r="K19" s="484"/>
      <c r="L19" s="492">
        <v>223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159</v>
      </c>
      <c r="AZ19" s="447"/>
      <c r="BA19" s="447"/>
      <c r="BB19" s="447"/>
      <c r="BC19" s="447"/>
      <c r="BD19" s="447"/>
      <c r="BE19" s="447"/>
      <c r="BF19" s="447"/>
      <c r="BG19" s="447"/>
      <c r="BH19" s="447"/>
      <c r="BI19" s="447"/>
      <c r="BJ19" s="447"/>
      <c r="BK19" s="447"/>
      <c r="BL19" s="447"/>
      <c r="BM19" s="448"/>
      <c r="BN19" s="432">
        <v>4584820</v>
      </c>
      <c r="BO19" s="433"/>
      <c r="BP19" s="433"/>
      <c r="BQ19" s="433"/>
      <c r="BR19" s="433"/>
      <c r="BS19" s="433"/>
      <c r="BT19" s="433"/>
      <c r="BU19" s="434"/>
      <c r="BV19" s="432">
        <v>4603358</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75"/>
      <c r="B20" s="482" t="s">
        <v>160</v>
      </c>
      <c r="C20" s="483"/>
      <c r="D20" s="483"/>
      <c r="E20" s="484"/>
      <c r="F20" s="484"/>
      <c r="G20" s="484"/>
      <c r="H20" s="484"/>
      <c r="I20" s="484"/>
      <c r="J20" s="484"/>
      <c r="K20" s="484"/>
      <c r="L20" s="492">
        <v>4551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75"/>
      <c r="B21" s="479" t="s">
        <v>161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75"/>
      <c r="B22" s="408" t="s">
        <v>162</v>
      </c>
      <c r="C22" s="409"/>
      <c r="D22" s="410"/>
      <c r="E22" s="417" t="s">
        <v>1</v>
      </c>
      <c r="F22" s="418"/>
      <c r="G22" s="418"/>
      <c r="H22" s="418"/>
      <c r="I22" s="418"/>
      <c r="J22" s="418"/>
      <c r="K22" s="419"/>
      <c r="L22" s="417" t="s">
        <v>163</v>
      </c>
      <c r="M22" s="418"/>
      <c r="N22" s="418"/>
      <c r="O22" s="418"/>
      <c r="P22" s="419"/>
      <c r="Q22" s="423" t="s">
        <v>164</v>
      </c>
      <c r="R22" s="424"/>
      <c r="S22" s="424"/>
      <c r="T22" s="424"/>
      <c r="U22" s="424"/>
      <c r="V22" s="425"/>
      <c r="W22" s="474" t="s">
        <v>165</v>
      </c>
      <c r="X22" s="409"/>
      <c r="Y22" s="410"/>
      <c r="Z22" s="417" t="s">
        <v>1</v>
      </c>
      <c r="AA22" s="418"/>
      <c r="AB22" s="418"/>
      <c r="AC22" s="418"/>
      <c r="AD22" s="418"/>
      <c r="AE22" s="418"/>
      <c r="AF22" s="418"/>
      <c r="AG22" s="419"/>
      <c r="AH22" s="435" t="s">
        <v>166</v>
      </c>
      <c r="AI22" s="418"/>
      <c r="AJ22" s="418"/>
      <c r="AK22" s="418"/>
      <c r="AL22" s="419"/>
      <c r="AM22" s="435" t="s">
        <v>167</v>
      </c>
      <c r="AN22" s="436"/>
      <c r="AO22" s="436"/>
      <c r="AP22" s="436"/>
      <c r="AQ22" s="436"/>
      <c r="AR22" s="437"/>
      <c r="AS22" s="423" t="s">
        <v>164</v>
      </c>
      <c r="AT22" s="424"/>
      <c r="AU22" s="424"/>
      <c r="AV22" s="424"/>
      <c r="AW22" s="424"/>
      <c r="AX22" s="441"/>
      <c r="AY22" s="458" t="s">
        <v>168</v>
      </c>
      <c r="AZ22" s="459"/>
      <c r="BA22" s="459"/>
      <c r="BB22" s="459"/>
      <c r="BC22" s="459"/>
      <c r="BD22" s="459"/>
      <c r="BE22" s="459"/>
      <c r="BF22" s="459"/>
      <c r="BG22" s="459"/>
      <c r="BH22" s="459"/>
      <c r="BI22" s="459"/>
      <c r="BJ22" s="459"/>
      <c r="BK22" s="459"/>
      <c r="BL22" s="459"/>
      <c r="BM22" s="460"/>
      <c r="BN22" s="461">
        <v>4658256</v>
      </c>
      <c r="BO22" s="462"/>
      <c r="BP22" s="462"/>
      <c r="BQ22" s="462"/>
      <c r="BR22" s="462"/>
      <c r="BS22" s="462"/>
      <c r="BT22" s="462"/>
      <c r="BU22" s="463"/>
      <c r="BV22" s="461">
        <v>5135760</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169</v>
      </c>
      <c r="AZ23" s="447"/>
      <c r="BA23" s="447"/>
      <c r="BB23" s="447"/>
      <c r="BC23" s="447"/>
      <c r="BD23" s="447"/>
      <c r="BE23" s="447"/>
      <c r="BF23" s="447"/>
      <c r="BG23" s="447"/>
      <c r="BH23" s="447"/>
      <c r="BI23" s="447"/>
      <c r="BJ23" s="447"/>
      <c r="BK23" s="447"/>
      <c r="BL23" s="447"/>
      <c r="BM23" s="448"/>
      <c r="BN23" s="432">
        <v>2182073</v>
      </c>
      <c r="BO23" s="433"/>
      <c r="BP23" s="433"/>
      <c r="BQ23" s="433"/>
      <c r="BR23" s="433"/>
      <c r="BS23" s="433"/>
      <c r="BT23" s="433"/>
      <c r="BU23" s="434"/>
      <c r="BV23" s="432">
        <v>2403626</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75"/>
      <c r="B24" s="411"/>
      <c r="C24" s="412"/>
      <c r="D24" s="413"/>
      <c r="E24" s="388" t="s">
        <v>170</v>
      </c>
      <c r="F24" s="389"/>
      <c r="G24" s="389"/>
      <c r="H24" s="389"/>
      <c r="I24" s="389"/>
      <c r="J24" s="389"/>
      <c r="K24" s="390"/>
      <c r="L24" s="385">
        <v>1</v>
      </c>
      <c r="M24" s="386"/>
      <c r="N24" s="386"/>
      <c r="O24" s="386"/>
      <c r="P24" s="387"/>
      <c r="Q24" s="385">
        <v>8200</v>
      </c>
      <c r="R24" s="386"/>
      <c r="S24" s="386"/>
      <c r="T24" s="386"/>
      <c r="U24" s="386"/>
      <c r="V24" s="387"/>
      <c r="W24" s="475"/>
      <c r="X24" s="412"/>
      <c r="Y24" s="413"/>
      <c r="Z24" s="388" t="s">
        <v>171</v>
      </c>
      <c r="AA24" s="389"/>
      <c r="AB24" s="389"/>
      <c r="AC24" s="389"/>
      <c r="AD24" s="389"/>
      <c r="AE24" s="389"/>
      <c r="AF24" s="389"/>
      <c r="AG24" s="390"/>
      <c r="AH24" s="385">
        <v>106</v>
      </c>
      <c r="AI24" s="386"/>
      <c r="AJ24" s="386"/>
      <c r="AK24" s="386"/>
      <c r="AL24" s="387"/>
      <c r="AM24" s="385">
        <v>331356</v>
      </c>
      <c r="AN24" s="386"/>
      <c r="AO24" s="386"/>
      <c r="AP24" s="386"/>
      <c r="AQ24" s="386"/>
      <c r="AR24" s="387"/>
      <c r="AS24" s="385">
        <v>3126</v>
      </c>
      <c r="AT24" s="386"/>
      <c r="AU24" s="386"/>
      <c r="AV24" s="386"/>
      <c r="AW24" s="386"/>
      <c r="AX24" s="445"/>
      <c r="AY24" s="405" t="s">
        <v>172</v>
      </c>
      <c r="AZ24" s="406"/>
      <c r="BA24" s="406"/>
      <c r="BB24" s="406"/>
      <c r="BC24" s="406"/>
      <c r="BD24" s="406"/>
      <c r="BE24" s="406"/>
      <c r="BF24" s="406"/>
      <c r="BG24" s="406"/>
      <c r="BH24" s="406"/>
      <c r="BI24" s="406"/>
      <c r="BJ24" s="406"/>
      <c r="BK24" s="406"/>
      <c r="BL24" s="406"/>
      <c r="BM24" s="407"/>
      <c r="BN24" s="432">
        <v>2342925</v>
      </c>
      <c r="BO24" s="433"/>
      <c r="BP24" s="433"/>
      <c r="BQ24" s="433"/>
      <c r="BR24" s="433"/>
      <c r="BS24" s="433"/>
      <c r="BT24" s="433"/>
      <c r="BU24" s="434"/>
      <c r="BV24" s="432">
        <v>2622968</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75"/>
      <c r="B25" s="411"/>
      <c r="C25" s="412"/>
      <c r="D25" s="413"/>
      <c r="E25" s="388" t="s">
        <v>173</v>
      </c>
      <c r="F25" s="389"/>
      <c r="G25" s="389"/>
      <c r="H25" s="389"/>
      <c r="I25" s="389"/>
      <c r="J25" s="389"/>
      <c r="K25" s="390"/>
      <c r="L25" s="385">
        <v>1</v>
      </c>
      <c r="M25" s="386"/>
      <c r="N25" s="386"/>
      <c r="O25" s="386"/>
      <c r="P25" s="387"/>
      <c r="Q25" s="385">
        <v>6350</v>
      </c>
      <c r="R25" s="386"/>
      <c r="S25" s="386"/>
      <c r="T25" s="386"/>
      <c r="U25" s="386"/>
      <c r="V25" s="387"/>
      <c r="W25" s="475"/>
      <c r="X25" s="412"/>
      <c r="Y25" s="413"/>
      <c r="Z25" s="388" t="s">
        <v>174</v>
      </c>
      <c r="AA25" s="389"/>
      <c r="AB25" s="389"/>
      <c r="AC25" s="389"/>
      <c r="AD25" s="389"/>
      <c r="AE25" s="389"/>
      <c r="AF25" s="389"/>
      <c r="AG25" s="390"/>
      <c r="AH25" s="385" t="s">
        <v>129</v>
      </c>
      <c r="AI25" s="386"/>
      <c r="AJ25" s="386"/>
      <c r="AK25" s="386"/>
      <c r="AL25" s="387"/>
      <c r="AM25" s="385" t="s">
        <v>129</v>
      </c>
      <c r="AN25" s="386"/>
      <c r="AO25" s="386"/>
      <c r="AP25" s="386"/>
      <c r="AQ25" s="386"/>
      <c r="AR25" s="387"/>
      <c r="AS25" s="385" t="s">
        <v>175</v>
      </c>
      <c r="AT25" s="386"/>
      <c r="AU25" s="386"/>
      <c r="AV25" s="386"/>
      <c r="AW25" s="386"/>
      <c r="AX25" s="445"/>
      <c r="AY25" s="458" t="s">
        <v>176</v>
      </c>
      <c r="AZ25" s="459"/>
      <c r="BA25" s="459"/>
      <c r="BB25" s="459"/>
      <c r="BC25" s="459"/>
      <c r="BD25" s="459"/>
      <c r="BE25" s="459"/>
      <c r="BF25" s="459"/>
      <c r="BG25" s="459"/>
      <c r="BH25" s="459"/>
      <c r="BI25" s="459"/>
      <c r="BJ25" s="459"/>
      <c r="BK25" s="459"/>
      <c r="BL25" s="459"/>
      <c r="BM25" s="460"/>
      <c r="BN25" s="461">
        <v>516266</v>
      </c>
      <c r="BO25" s="462"/>
      <c r="BP25" s="462"/>
      <c r="BQ25" s="462"/>
      <c r="BR25" s="462"/>
      <c r="BS25" s="462"/>
      <c r="BT25" s="462"/>
      <c r="BU25" s="463"/>
      <c r="BV25" s="461">
        <v>552903</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75"/>
      <c r="B26" s="411"/>
      <c r="C26" s="412"/>
      <c r="D26" s="413"/>
      <c r="E26" s="388" t="s">
        <v>177</v>
      </c>
      <c r="F26" s="389"/>
      <c r="G26" s="389"/>
      <c r="H26" s="389"/>
      <c r="I26" s="389"/>
      <c r="J26" s="389"/>
      <c r="K26" s="390"/>
      <c r="L26" s="385">
        <v>1</v>
      </c>
      <c r="M26" s="386"/>
      <c r="N26" s="386"/>
      <c r="O26" s="386"/>
      <c r="P26" s="387"/>
      <c r="Q26" s="385">
        <v>5850</v>
      </c>
      <c r="R26" s="386"/>
      <c r="S26" s="386"/>
      <c r="T26" s="386"/>
      <c r="U26" s="386"/>
      <c r="V26" s="387"/>
      <c r="W26" s="475"/>
      <c r="X26" s="412"/>
      <c r="Y26" s="413"/>
      <c r="Z26" s="388" t="s">
        <v>178</v>
      </c>
      <c r="AA26" s="443"/>
      <c r="AB26" s="443"/>
      <c r="AC26" s="443"/>
      <c r="AD26" s="443"/>
      <c r="AE26" s="443"/>
      <c r="AF26" s="443"/>
      <c r="AG26" s="444"/>
      <c r="AH26" s="385">
        <v>9</v>
      </c>
      <c r="AI26" s="386"/>
      <c r="AJ26" s="386"/>
      <c r="AK26" s="386"/>
      <c r="AL26" s="387"/>
      <c r="AM26" s="385">
        <v>33093</v>
      </c>
      <c r="AN26" s="386"/>
      <c r="AO26" s="386"/>
      <c r="AP26" s="386"/>
      <c r="AQ26" s="386"/>
      <c r="AR26" s="387"/>
      <c r="AS26" s="385">
        <v>3677</v>
      </c>
      <c r="AT26" s="386"/>
      <c r="AU26" s="386"/>
      <c r="AV26" s="386"/>
      <c r="AW26" s="386"/>
      <c r="AX26" s="445"/>
      <c r="AY26" s="472" t="s">
        <v>179</v>
      </c>
      <c r="AZ26" s="392"/>
      <c r="BA26" s="392"/>
      <c r="BB26" s="392"/>
      <c r="BC26" s="392"/>
      <c r="BD26" s="392"/>
      <c r="BE26" s="392"/>
      <c r="BF26" s="392"/>
      <c r="BG26" s="392"/>
      <c r="BH26" s="392"/>
      <c r="BI26" s="392"/>
      <c r="BJ26" s="392"/>
      <c r="BK26" s="392"/>
      <c r="BL26" s="392"/>
      <c r="BM26" s="473"/>
      <c r="BN26" s="432" t="s">
        <v>129</v>
      </c>
      <c r="BO26" s="433"/>
      <c r="BP26" s="433"/>
      <c r="BQ26" s="433"/>
      <c r="BR26" s="433"/>
      <c r="BS26" s="433"/>
      <c r="BT26" s="433"/>
      <c r="BU26" s="434"/>
      <c r="BV26" s="432" t="s">
        <v>129</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75"/>
      <c r="B27" s="411"/>
      <c r="C27" s="412"/>
      <c r="D27" s="413"/>
      <c r="E27" s="388" t="s">
        <v>180</v>
      </c>
      <c r="F27" s="389"/>
      <c r="G27" s="389"/>
      <c r="H27" s="389"/>
      <c r="I27" s="389"/>
      <c r="J27" s="389"/>
      <c r="K27" s="390"/>
      <c r="L27" s="385">
        <v>1</v>
      </c>
      <c r="M27" s="386"/>
      <c r="N27" s="386"/>
      <c r="O27" s="386"/>
      <c r="P27" s="387"/>
      <c r="Q27" s="385">
        <v>3100</v>
      </c>
      <c r="R27" s="386"/>
      <c r="S27" s="386"/>
      <c r="T27" s="386"/>
      <c r="U27" s="386"/>
      <c r="V27" s="387"/>
      <c r="W27" s="475"/>
      <c r="X27" s="412"/>
      <c r="Y27" s="413"/>
      <c r="Z27" s="388" t="s">
        <v>181</v>
      </c>
      <c r="AA27" s="389"/>
      <c r="AB27" s="389"/>
      <c r="AC27" s="389"/>
      <c r="AD27" s="389"/>
      <c r="AE27" s="389"/>
      <c r="AF27" s="389"/>
      <c r="AG27" s="390"/>
      <c r="AH27" s="385">
        <v>1</v>
      </c>
      <c r="AI27" s="386"/>
      <c r="AJ27" s="386"/>
      <c r="AK27" s="386"/>
      <c r="AL27" s="387"/>
      <c r="AM27" s="385" t="s">
        <v>182</v>
      </c>
      <c r="AN27" s="386"/>
      <c r="AO27" s="386"/>
      <c r="AP27" s="386"/>
      <c r="AQ27" s="386"/>
      <c r="AR27" s="387"/>
      <c r="AS27" s="385" t="s">
        <v>183</v>
      </c>
      <c r="AT27" s="386"/>
      <c r="AU27" s="386"/>
      <c r="AV27" s="386"/>
      <c r="AW27" s="386"/>
      <c r="AX27" s="445"/>
      <c r="AY27" s="469" t="s">
        <v>184</v>
      </c>
      <c r="AZ27" s="470"/>
      <c r="BA27" s="470"/>
      <c r="BB27" s="470"/>
      <c r="BC27" s="470"/>
      <c r="BD27" s="470"/>
      <c r="BE27" s="470"/>
      <c r="BF27" s="470"/>
      <c r="BG27" s="470"/>
      <c r="BH27" s="470"/>
      <c r="BI27" s="470"/>
      <c r="BJ27" s="470"/>
      <c r="BK27" s="470"/>
      <c r="BL27" s="470"/>
      <c r="BM27" s="471"/>
      <c r="BN27" s="466">
        <v>18204</v>
      </c>
      <c r="BO27" s="467"/>
      <c r="BP27" s="467"/>
      <c r="BQ27" s="467"/>
      <c r="BR27" s="467"/>
      <c r="BS27" s="467"/>
      <c r="BT27" s="467"/>
      <c r="BU27" s="468"/>
      <c r="BV27" s="466">
        <v>18204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75"/>
      <c r="B28" s="411"/>
      <c r="C28" s="412"/>
      <c r="D28" s="413"/>
      <c r="E28" s="388" t="s">
        <v>185</v>
      </c>
      <c r="F28" s="389"/>
      <c r="G28" s="389"/>
      <c r="H28" s="389"/>
      <c r="I28" s="389"/>
      <c r="J28" s="389"/>
      <c r="K28" s="390"/>
      <c r="L28" s="385">
        <v>1</v>
      </c>
      <c r="M28" s="386"/>
      <c r="N28" s="386"/>
      <c r="O28" s="386"/>
      <c r="P28" s="387"/>
      <c r="Q28" s="385">
        <v>2550</v>
      </c>
      <c r="R28" s="386"/>
      <c r="S28" s="386"/>
      <c r="T28" s="386"/>
      <c r="U28" s="386"/>
      <c r="V28" s="387"/>
      <c r="W28" s="475"/>
      <c r="X28" s="412"/>
      <c r="Y28" s="413"/>
      <c r="Z28" s="388" t="s">
        <v>186</v>
      </c>
      <c r="AA28" s="389"/>
      <c r="AB28" s="389"/>
      <c r="AC28" s="389"/>
      <c r="AD28" s="389"/>
      <c r="AE28" s="389"/>
      <c r="AF28" s="389"/>
      <c r="AG28" s="390"/>
      <c r="AH28" s="385" t="s">
        <v>175</v>
      </c>
      <c r="AI28" s="386"/>
      <c r="AJ28" s="386"/>
      <c r="AK28" s="386"/>
      <c r="AL28" s="387"/>
      <c r="AM28" s="385" t="s">
        <v>175</v>
      </c>
      <c r="AN28" s="386"/>
      <c r="AO28" s="386"/>
      <c r="AP28" s="386"/>
      <c r="AQ28" s="386"/>
      <c r="AR28" s="387"/>
      <c r="AS28" s="385" t="s">
        <v>129</v>
      </c>
      <c r="AT28" s="386"/>
      <c r="AU28" s="386"/>
      <c r="AV28" s="386"/>
      <c r="AW28" s="386"/>
      <c r="AX28" s="445"/>
      <c r="AY28" s="449" t="s">
        <v>187</v>
      </c>
      <c r="AZ28" s="450"/>
      <c r="BA28" s="450"/>
      <c r="BB28" s="451"/>
      <c r="BC28" s="458" t="s">
        <v>50</v>
      </c>
      <c r="BD28" s="459"/>
      <c r="BE28" s="459"/>
      <c r="BF28" s="459"/>
      <c r="BG28" s="459"/>
      <c r="BH28" s="459"/>
      <c r="BI28" s="459"/>
      <c r="BJ28" s="459"/>
      <c r="BK28" s="459"/>
      <c r="BL28" s="459"/>
      <c r="BM28" s="460"/>
      <c r="BN28" s="461">
        <v>970522</v>
      </c>
      <c r="BO28" s="462"/>
      <c r="BP28" s="462"/>
      <c r="BQ28" s="462"/>
      <c r="BR28" s="462"/>
      <c r="BS28" s="462"/>
      <c r="BT28" s="462"/>
      <c r="BU28" s="463"/>
      <c r="BV28" s="461">
        <v>800479</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75"/>
      <c r="B29" s="411"/>
      <c r="C29" s="412"/>
      <c r="D29" s="413"/>
      <c r="E29" s="388" t="s">
        <v>188</v>
      </c>
      <c r="F29" s="389"/>
      <c r="G29" s="389"/>
      <c r="H29" s="389"/>
      <c r="I29" s="389"/>
      <c r="J29" s="389"/>
      <c r="K29" s="390"/>
      <c r="L29" s="385">
        <v>10</v>
      </c>
      <c r="M29" s="386"/>
      <c r="N29" s="386"/>
      <c r="O29" s="386"/>
      <c r="P29" s="387"/>
      <c r="Q29" s="385">
        <v>2400</v>
      </c>
      <c r="R29" s="386"/>
      <c r="S29" s="386"/>
      <c r="T29" s="386"/>
      <c r="U29" s="386"/>
      <c r="V29" s="387"/>
      <c r="W29" s="476"/>
      <c r="X29" s="477"/>
      <c r="Y29" s="478"/>
      <c r="Z29" s="388" t="s">
        <v>189</v>
      </c>
      <c r="AA29" s="389"/>
      <c r="AB29" s="389"/>
      <c r="AC29" s="389"/>
      <c r="AD29" s="389"/>
      <c r="AE29" s="389"/>
      <c r="AF29" s="389"/>
      <c r="AG29" s="390"/>
      <c r="AH29" s="385">
        <v>107</v>
      </c>
      <c r="AI29" s="386"/>
      <c r="AJ29" s="386"/>
      <c r="AK29" s="386"/>
      <c r="AL29" s="387"/>
      <c r="AM29" s="385">
        <v>335542</v>
      </c>
      <c r="AN29" s="386"/>
      <c r="AO29" s="386"/>
      <c r="AP29" s="386"/>
      <c r="AQ29" s="386"/>
      <c r="AR29" s="387"/>
      <c r="AS29" s="385">
        <v>3136</v>
      </c>
      <c r="AT29" s="386"/>
      <c r="AU29" s="386"/>
      <c r="AV29" s="386"/>
      <c r="AW29" s="386"/>
      <c r="AX29" s="445"/>
      <c r="AY29" s="452"/>
      <c r="AZ29" s="453"/>
      <c r="BA29" s="453"/>
      <c r="BB29" s="454"/>
      <c r="BC29" s="446" t="s">
        <v>190</v>
      </c>
      <c r="BD29" s="447"/>
      <c r="BE29" s="447"/>
      <c r="BF29" s="447"/>
      <c r="BG29" s="447"/>
      <c r="BH29" s="447"/>
      <c r="BI29" s="447"/>
      <c r="BJ29" s="447"/>
      <c r="BK29" s="447"/>
      <c r="BL29" s="447"/>
      <c r="BM29" s="448"/>
      <c r="BN29" s="432">
        <v>200563</v>
      </c>
      <c r="BO29" s="433"/>
      <c r="BP29" s="433"/>
      <c r="BQ29" s="433"/>
      <c r="BR29" s="433"/>
      <c r="BS29" s="433"/>
      <c r="BT29" s="433"/>
      <c r="BU29" s="434"/>
      <c r="BV29" s="432">
        <v>200559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191</v>
      </c>
      <c r="X30" s="400"/>
      <c r="Y30" s="400"/>
      <c r="Z30" s="400"/>
      <c r="AA30" s="400"/>
      <c r="AB30" s="400"/>
      <c r="AC30" s="400"/>
      <c r="AD30" s="400"/>
      <c r="AE30" s="400"/>
      <c r="AF30" s="400"/>
      <c r="AG30" s="401"/>
      <c r="AH30" s="402">
        <v>99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52</v>
      </c>
      <c r="BD30" s="406"/>
      <c r="BE30" s="406"/>
      <c r="BF30" s="406"/>
      <c r="BG30" s="406"/>
      <c r="BH30" s="406"/>
      <c r="BI30" s="406"/>
      <c r="BJ30" s="406"/>
      <c r="BK30" s="406"/>
      <c r="BL30" s="406"/>
      <c r="BM30" s="407"/>
      <c r="BN30" s="466">
        <v>1990437</v>
      </c>
      <c r="BO30" s="467"/>
      <c r="BP30" s="467"/>
      <c r="BQ30" s="467"/>
      <c r="BR30" s="467"/>
      <c r="BS30" s="467"/>
      <c r="BT30" s="467"/>
      <c r="BU30" s="468"/>
      <c r="BV30" s="466">
        <v>1680527</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5"/>
      <c r="B31" s="200"/>
      <c r="DI31" s="201"/>
    </row>
    <row r="32" spans="1:113" ht="13.5" customHeight="1" x14ac:dyDescent="0.2">
      <c r="A32" s="175"/>
      <c r="B32" s="202"/>
      <c r="C32" s="391" t="s">
        <v>192</v>
      </c>
      <c r="D32" s="391"/>
      <c r="E32" s="391"/>
      <c r="F32" s="391"/>
      <c r="G32" s="391"/>
      <c r="H32" s="391"/>
      <c r="I32" s="391"/>
      <c r="J32" s="391"/>
      <c r="K32" s="391"/>
      <c r="L32" s="391"/>
      <c r="M32" s="391"/>
      <c r="N32" s="391"/>
      <c r="O32" s="391"/>
      <c r="P32" s="391"/>
      <c r="Q32" s="391"/>
      <c r="R32" s="391"/>
      <c r="S32" s="391"/>
      <c r="U32" s="392" t="s">
        <v>193</v>
      </c>
      <c r="V32" s="392"/>
      <c r="W32" s="392"/>
      <c r="X32" s="392"/>
      <c r="Y32" s="392"/>
      <c r="Z32" s="392"/>
      <c r="AA32" s="392"/>
      <c r="AB32" s="392"/>
      <c r="AC32" s="392"/>
      <c r="AD32" s="392"/>
      <c r="AE32" s="392"/>
      <c r="AF32" s="392"/>
      <c r="AG32" s="392"/>
      <c r="AH32" s="392"/>
      <c r="AI32" s="392"/>
      <c r="AJ32" s="392"/>
      <c r="AK32" s="392"/>
      <c r="AM32" s="392" t="s">
        <v>194</v>
      </c>
      <c r="AN32" s="392"/>
      <c r="AO32" s="392"/>
      <c r="AP32" s="392"/>
      <c r="AQ32" s="392"/>
      <c r="AR32" s="392"/>
      <c r="AS32" s="392"/>
      <c r="AT32" s="392"/>
      <c r="AU32" s="392"/>
      <c r="AV32" s="392"/>
      <c r="AW32" s="392"/>
      <c r="AX32" s="392"/>
      <c r="AY32" s="392"/>
      <c r="AZ32" s="392"/>
      <c r="BA32" s="392"/>
      <c r="BB32" s="392"/>
      <c r="BC32" s="392"/>
      <c r="BE32" s="392" t="s">
        <v>195</v>
      </c>
      <c r="BF32" s="392"/>
      <c r="BG32" s="392"/>
      <c r="BH32" s="392"/>
      <c r="BI32" s="392"/>
      <c r="BJ32" s="392"/>
      <c r="BK32" s="392"/>
      <c r="BL32" s="392"/>
      <c r="BM32" s="392"/>
      <c r="BN32" s="392"/>
      <c r="BO32" s="392"/>
      <c r="BP32" s="392"/>
      <c r="BQ32" s="392"/>
      <c r="BR32" s="392"/>
      <c r="BS32" s="392"/>
      <c r="BT32" s="392"/>
      <c r="BU32" s="392"/>
      <c r="BW32" s="392" t="s">
        <v>196</v>
      </c>
      <c r="BX32" s="392"/>
      <c r="BY32" s="392"/>
      <c r="BZ32" s="392"/>
      <c r="CA32" s="392"/>
      <c r="CB32" s="392"/>
      <c r="CC32" s="392"/>
      <c r="CD32" s="392"/>
      <c r="CE32" s="392"/>
      <c r="CF32" s="392"/>
      <c r="CG32" s="392"/>
      <c r="CH32" s="392"/>
      <c r="CI32" s="392"/>
      <c r="CJ32" s="392"/>
      <c r="CK32" s="392"/>
      <c r="CL32" s="392"/>
      <c r="CM32" s="392"/>
      <c r="CO32" s="392" t="s">
        <v>197</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2">
      <c r="A33" s="175"/>
      <c r="B33" s="202"/>
      <c r="C33" s="384" t="s">
        <v>198</v>
      </c>
      <c r="D33" s="384"/>
      <c r="E33" s="383" t="s">
        <v>199</v>
      </c>
      <c r="F33" s="383"/>
      <c r="G33" s="383"/>
      <c r="H33" s="383"/>
      <c r="I33" s="383"/>
      <c r="J33" s="383"/>
      <c r="K33" s="383"/>
      <c r="L33" s="383"/>
      <c r="M33" s="383"/>
      <c r="N33" s="383"/>
      <c r="O33" s="383"/>
      <c r="P33" s="383"/>
      <c r="Q33" s="383"/>
      <c r="R33" s="383"/>
      <c r="S33" s="383"/>
      <c r="T33" s="179"/>
      <c r="U33" s="384" t="s">
        <v>198</v>
      </c>
      <c r="V33" s="384"/>
      <c r="W33" s="383" t="s">
        <v>200</v>
      </c>
      <c r="X33" s="383"/>
      <c r="Y33" s="383"/>
      <c r="Z33" s="383"/>
      <c r="AA33" s="383"/>
      <c r="AB33" s="383"/>
      <c r="AC33" s="383"/>
      <c r="AD33" s="383"/>
      <c r="AE33" s="383"/>
      <c r="AF33" s="383"/>
      <c r="AG33" s="383"/>
      <c r="AH33" s="383"/>
      <c r="AI33" s="383"/>
      <c r="AJ33" s="383"/>
      <c r="AK33" s="383"/>
      <c r="AL33" s="179"/>
      <c r="AM33" s="384" t="s">
        <v>198</v>
      </c>
      <c r="AN33" s="384"/>
      <c r="AO33" s="383" t="s">
        <v>201</v>
      </c>
      <c r="AP33" s="383"/>
      <c r="AQ33" s="383"/>
      <c r="AR33" s="383"/>
      <c r="AS33" s="383"/>
      <c r="AT33" s="383"/>
      <c r="AU33" s="383"/>
      <c r="AV33" s="383"/>
      <c r="AW33" s="383"/>
      <c r="AX33" s="383"/>
      <c r="AY33" s="383"/>
      <c r="AZ33" s="383"/>
      <c r="BA33" s="383"/>
      <c r="BB33" s="383"/>
      <c r="BC33" s="383"/>
      <c r="BD33" s="185"/>
      <c r="BE33" s="383" t="s">
        <v>202</v>
      </c>
      <c r="BF33" s="383"/>
      <c r="BG33" s="383" t="s">
        <v>203</v>
      </c>
      <c r="BH33" s="383"/>
      <c r="BI33" s="383"/>
      <c r="BJ33" s="383"/>
      <c r="BK33" s="383"/>
      <c r="BL33" s="383"/>
      <c r="BM33" s="383"/>
      <c r="BN33" s="383"/>
      <c r="BO33" s="383"/>
      <c r="BP33" s="383"/>
      <c r="BQ33" s="383"/>
      <c r="BR33" s="383"/>
      <c r="BS33" s="383"/>
      <c r="BT33" s="383"/>
      <c r="BU33" s="383"/>
      <c r="BV33" s="185"/>
      <c r="BW33" s="384" t="s">
        <v>202</v>
      </c>
      <c r="BX33" s="384"/>
      <c r="BY33" s="383" t="s">
        <v>204</v>
      </c>
      <c r="BZ33" s="383"/>
      <c r="CA33" s="383"/>
      <c r="CB33" s="383"/>
      <c r="CC33" s="383"/>
      <c r="CD33" s="383"/>
      <c r="CE33" s="383"/>
      <c r="CF33" s="383"/>
      <c r="CG33" s="383"/>
      <c r="CH33" s="383"/>
      <c r="CI33" s="383"/>
      <c r="CJ33" s="383"/>
      <c r="CK33" s="383"/>
      <c r="CL33" s="383"/>
      <c r="CM33" s="383"/>
      <c r="CN33" s="179"/>
      <c r="CO33" s="384" t="s">
        <v>205</v>
      </c>
      <c r="CP33" s="384"/>
      <c r="CQ33" s="383" t="s">
        <v>206</v>
      </c>
      <c r="CR33" s="383"/>
      <c r="CS33" s="383"/>
      <c r="CT33" s="383"/>
      <c r="CU33" s="383"/>
      <c r="CV33" s="383"/>
      <c r="CW33" s="383"/>
      <c r="CX33" s="383"/>
      <c r="CY33" s="383"/>
      <c r="CZ33" s="383"/>
      <c r="DA33" s="383"/>
      <c r="DB33" s="383"/>
      <c r="DC33" s="383"/>
      <c r="DD33" s="383"/>
      <c r="DE33" s="383"/>
      <c r="DF33" s="179"/>
      <c r="DG33" s="382" t="s">
        <v>207</v>
      </c>
      <c r="DH33" s="382"/>
      <c r="DI33" s="180"/>
    </row>
    <row r="34" spans="1:113" ht="32.25" customHeight="1" x14ac:dyDescent="0.2">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山辺町国民健康保険特別会計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山辺町公共下水道事業会計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7</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2">
      <c r="A35" s="175"/>
      <c r="B35" s="202"/>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山辺町介護保険特別会計（保険事業）</v>
      </c>
      <c r="X35" s="381"/>
      <c r="Y35" s="381"/>
      <c r="Z35" s="381"/>
      <c r="AA35" s="381"/>
      <c r="AB35" s="381"/>
      <c r="AC35" s="381"/>
      <c r="AD35" s="381"/>
      <c r="AE35" s="381"/>
      <c r="AF35" s="381"/>
      <c r="AG35" s="381"/>
      <c r="AH35" s="381"/>
      <c r="AI35" s="381"/>
      <c r="AJ35" s="381"/>
      <c r="AK35" s="381"/>
      <c r="AL35" s="175"/>
      <c r="AM35" s="380">
        <f t="shared" ref="AM35:AM43" si="0">IF(AO35="","",AM34+1)</f>
        <v>6</v>
      </c>
      <c r="AN35" s="380"/>
      <c r="AO35" s="381" t="str">
        <f>IF('各会計、関係団体の財政状況及び健全化判断比率'!B32="","",'各会計、関係団体の財政状況及び健全化判断比率'!B32)</f>
        <v>山辺町簡易水道事業会計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8</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2">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山辺町後期高齢者医療特別会計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9</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2">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10</v>
      </c>
      <c r="BX37" s="380"/>
      <c r="BY37" s="381" t="str">
        <f>IF('各会計、関係団体の財政状況及び健全化判断比率'!B71="","",'各会計、関係団体の財政状況及び健全化判断比率'!B71)</f>
        <v>山形広域環境事務組合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2">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11</v>
      </c>
      <c r="BX38" s="380"/>
      <c r="BY38" s="381" t="str">
        <f>IF('各会計、関係団体の財政状況及び健全化判断比率'!B72="","",'各会計、関係団体の財政状況及び健全化判断比率'!B72)</f>
        <v>山形県市町村交通災害共済組合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2">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12</v>
      </c>
      <c r="BX39" s="380"/>
      <c r="BY39" s="381" t="str">
        <f>IF('各会計、関係団体の財政状況及び健全化判断比率'!B73="","",'各会計、関係団体の財政状況及び健全化判断比率'!B73)</f>
        <v>山形県後期高齢者医療広域連合（普通会計分）</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2">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13</v>
      </c>
      <c r="BX40" s="380"/>
      <c r="BY40" s="381" t="str">
        <f>IF('各会計、関係団体の財政状況及び健全化判断比率'!B74="","",'各会計、関係団体の財政状況及び健全化判断比率'!B74)</f>
        <v>山形県後期高齢者医療広域連合（事業会計分）</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2">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14</v>
      </c>
      <c r="BX41" s="380"/>
      <c r="BY41" s="381" t="str">
        <f>IF('各会計、関係団体の財政状況及び健全化判断比率'!B75="","",'各会計、関係団体の財政状況及び健全化判断比率'!B75)</f>
        <v>最上川中部水道企業団</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2">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2">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208</v>
      </c>
      <c r="E46" s="377" t="s">
        <v>209</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210</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211</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212</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213</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214</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215</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216</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G0aqSiXw3YBaitHjLSUuml8YUU3px2w0tXPOKWzW9t0mvU6gy1x61VZopERFvFk/N/2HIRFMBu0Z+doPFw0g==" saltValue="yRwGc9HmLhBSMbE7GmSvO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217</v>
      </c>
      <c r="DI1" s="731"/>
      <c r="DJ1" s="731"/>
      <c r="DK1" s="731"/>
      <c r="DL1" s="731"/>
      <c r="DM1" s="731"/>
      <c r="DN1" s="732"/>
      <c r="DO1" s="208"/>
      <c r="DP1" s="730" t="s">
        <v>218</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2">
      <c r="B2" s="209" t="s">
        <v>219</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86" t="s">
        <v>220</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221</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222</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223</v>
      </c>
      <c r="S4" s="687"/>
      <c r="T4" s="687"/>
      <c r="U4" s="687"/>
      <c r="V4" s="687"/>
      <c r="W4" s="687"/>
      <c r="X4" s="687"/>
      <c r="Y4" s="688"/>
      <c r="Z4" s="686" t="s">
        <v>224</v>
      </c>
      <c r="AA4" s="687"/>
      <c r="AB4" s="687"/>
      <c r="AC4" s="688"/>
      <c r="AD4" s="686" t="s">
        <v>225</v>
      </c>
      <c r="AE4" s="687"/>
      <c r="AF4" s="687"/>
      <c r="AG4" s="687"/>
      <c r="AH4" s="687"/>
      <c r="AI4" s="687"/>
      <c r="AJ4" s="687"/>
      <c r="AK4" s="688"/>
      <c r="AL4" s="686" t="s">
        <v>224</v>
      </c>
      <c r="AM4" s="687"/>
      <c r="AN4" s="687"/>
      <c r="AO4" s="688"/>
      <c r="AP4" s="733" t="s">
        <v>226</v>
      </c>
      <c r="AQ4" s="733"/>
      <c r="AR4" s="733"/>
      <c r="AS4" s="733"/>
      <c r="AT4" s="733"/>
      <c r="AU4" s="733"/>
      <c r="AV4" s="733"/>
      <c r="AW4" s="733"/>
      <c r="AX4" s="733"/>
      <c r="AY4" s="733"/>
      <c r="AZ4" s="733"/>
      <c r="BA4" s="733"/>
      <c r="BB4" s="733"/>
      <c r="BC4" s="733"/>
      <c r="BD4" s="733"/>
      <c r="BE4" s="733"/>
      <c r="BF4" s="733"/>
      <c r="BG4" s="733" t="s">
        <v>227</v>
      </c>
      <c r="BH4" s="733"/>
      <c r="BI4" s="733"/>
      <c r="BJ4" s="733"/>
      <c r="BK4" s="733"/>
      <c r="BL4" s="733"/>
      <c r="BM4" s="733"/>
      <c r="BN4" s="733"/>
      <c r="BO4" s="733" t="s">
        <v>224</v>
      </c>
      <c r="BP4" s="733"/>
      <c r="BQ4" s="733"/>
      <c r="BR4" s="733"/>
      <c r="BS4" s="733" t="s">
        <v>228</v>
      </c>
      <c r="BT4" s="733"/>
      <c r="BU4" s="733"/>
      <c r="BV4" s="733"/>
      <c r="BW4" s="733"/>
      <c r="BX4" s="733"/>
      <c r="BY4" s="733"/>
      <c r="BZ4" s="733"/>
      <c r="CA4" s="733"/>
      <c r="CB4" s="733"/>
      <c r="CD4" s="686" t="s">
        <v>229</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230</v>
      </c>
      <c r="C5" s="693"/>
      <c r="D5" s="693"/>
      <c r="E5" s="693"/>
      <c r="F5" s="693"/>
      <c r="G5" s="693"/>
      <c r="H5" s="693"/>
      <c r="I5" s="693"/>
      <c r="J5" s="693"/>
      <c r="K5" s="693"/>
      <c r="L5" s="693"/>
      <c r="M5" s="693"/>
      <c r="N5" s="693"/>
      <c r="O5" s="693"/>
      <c r="P5" s="693"/>
      <c r="Q5" s="694"/>
      <c r="R5" s="689">
        <v>1254147</v>
      </c>
      <c r="S5" s="690"/>
      <c r="T5" s="690"/>
      <c r="U5" s="690"/>
      <c r="V5" s="690"/>
      <c r="W5" s="690"/>
      <c r="X5" s="690"/>
      <c r="Y5" s="715"/>
      <c r="Z5" s="728">
        <v>18</v>
      </c>
      <c r="AA5" s="728"/>
      <c r="AB5" s="728"/>
      <c r="AC5" s="728"/>
      <c r="AD5" s="729">
        <v>1254147</v>
      </c>
      <c r="AE5" s="729"/>
      <c r="AF5" s="729"/>
      <c r="AG5" s="729"/>
      <c r="AH5" s="729"/>
      <c r="AI5" s="729"/>
      <c r="AJ5" s="729"/>
      <c r="AK5" s="729"/>
      <c r="AL5" s="716">
        <v>32.5</v>
      </c>
      <c r="AM5" s="698"/>
      <c r="AN5" s="698"/>
      <c r="AO5" s="717"/>
      <c r="AP5" s="692" t="s">
        <v>231</v>
      </c>
      <c r="AQ5" s="693"/>
      <c r="AR5" s="693"/>
      <c r="AS5" s="693"/>
      <c r="AT5" s="693"/>
      <c r="AU5" s="693"/>
      <c r="AV5" s="693"/>
      <c r="AW5" s="693"/>
      <c r="AX5" s="693"/>
      <c r="AY5" s="693"/>
      <c r="AZ5" s="693"/>
      <c r="BA5" s="693"/>
      <c r="BB5" s="693"/>
      <c r="BC5" s="693"/>
      <c r="BD5" s="693"/>
      <c r="BE5" s="693"/>
      <c r="BF5" s="694"/>
      <c r="BG5" s="634">
        <v>1235627</v>
      </c>
      <c r="BH5" s="635"/>
      <c r="BI5" s="635"/>
      <c r="BJ5" s="635"/>
      <c r="BK5" s="635"/>
      <c r="BL5" s="635"/>
      <c r="BM5" s="635"/>
      <c r="BN5" s="636"/>
      <c r="BO5" s="672">
        <v>98.5</v>
      </c>
      <c r="BP5" s="672"/>
      <c r="BQ5" s="672"/>
      <c r="BR5" s="672"/>
      <c r="BS5" s="673">
        <v>5054</v>
      </c>
      <c r="BT5" s="673"/>
      <c r="BU5" s="673"/>
      <c r="BV5" s="673"/>
      <c r="BW5" s="673"/>
      <c r="BX5" s="673"/>
      <c r="BY5" s="673"/>
      <c r="BZ5" s="673"/>
      <c r="CA5" s="673"/>
      <c r="CB5" s="713"/>
      <c r="CD5" s="686" t="s">
        <v>226</v>
      </c>
      <c r="CE5" s="687"/>
      <c r="CF5" s="687"/>
      <c r="CG5" s="687"/>
      <c r="CH5" s="687"/>
      <c r="CI5" s="687"/>
      <c r="CJ5" s="687"/>
      <c r="CK5" s="687"/>
      <c r="CL5" s="687"/>
      <c r="CM5" s="687"/>
      <c r="CN5" s="687"/>
      <c r="CO5" s="687"/>
      <c r="CP5" s="687"/>
      <c r="CQ5" s="688"/>
      <c r="CR5" s="686" t="s">
        <v>232</v>
      </c>
      <c r="CS5" s="687"/>
      <c r="CT5" s="687"/>
      <c r="CU5" s="687"/>
      <c r="CV5" s="687"/>
      <c r="CW5" s="687"/>
      <c r="CX5" s="687"/>
      <c r="CY5" s="688"/>
      <c r="CZ5" s="686" t="s">
        <v>224</v>
      </c>
      <c r="DA5" s="687"/>
      <c r="DB5" s="687"/>
      <c r="DC5" s="688"/>
      <c r="DD5" s="686" t="s">
        <v>233</v>
      </c>
      <c r="DE5" s="687"/>
      <c r="DF5" s="687"/>
      <c r="DG5" s="687"/>
      <c r="DH5" s="687"/>
      <c r="DI5" s="687"/>
      <c r="DJ5" s="687"/>
      <c r="DK5" s="687"/>
      <c r="DL5" s="687"/>
      <c r="DM5" s="687"/>
      <c r="DN5" s="687"/>
      <c r="DO5" s="687"/>
      <c r="DP5" s="688"/>
      <c r="DQ5" s="686" t="s">
        <v>234</v>
      </c>
      <c r="DR5" s="687"/>
      <c r="DS5" s="687"/>
      <c r="DT5" s="687"/>
      <c r="DU5" s="687"/>
      <c r="DV5" s="687"/>
      <c r="DW5" s="687"/>
      <c r="DX5" s="687"/>
      <c r="DY5" s="687"/>
      <c r="DZ5" s="687"/>
      <c r="EA5" s="687"/>
      <c r="EB5" s="687"/>
      <c r="EC5" s="688"/>
    </row>
    <row r="6" spans="2:143" ht="11.25" customHeight="1" x14ac:dyDescent="0.2">
      <c r="B6" s="631" t="s">
        <v>235</v>
      </c>
      <c r="C6" s="632"/>
      <c r="D6" s="632"/>
      <c r="E6" s="632"/>
      <c r="F6" s="632"/>
      <c r="G6" s="632"/>
      <c r="H6" s="632"/>
      <c r="I6" s="632"/>
      <c r="J6" s="632"/>
      <c r="K6" s="632"/>
      <c r="L6" s="632"/>
      <c r="M6" s="632"/>
      <c r="N6" s="632"/>
      <c r="O6" s="632"/>
      <c r="P6" s="632"/>
      <c r="Q6" s="633"/>
      <c r="R6" s="634">
        <v>63013</v>
      </c>
      <c r="S6" s="635"/>
      <c r="T6" s="635"/>
      <c r="U6" s="635"/>
      <c r="V6" s="635"/>
      <c r="W6" s="635"/>
      <c r="X6" s="635"/>
      <c r="Y6" s="636"/>
      <c r="Z6" s="672">
        <v>0.9</v>
      </c>
      <c r="AA6" s="672"/>
      <c r="AB6" s="672"/>
      <c r="AC6" s="672"/>
      <c r="AD6" s="673">
        <v>63013</v>
      </c>
      <c r="AE6" s="673"/>
      <c r="AF6" s="673"/>
      <c r="AG6" s="673"/>
      <c r="AH6" s="673"/>
      <c r="AI6" s="673"/>
      <c r="AJ6" s="673"/>
      <c r="AK6" s="673"/>
      <c r="AL6" s="637">
        <v>1.6</v>
      </c>
      <c r="AM6" s="638"/>
      <c r="AN6" s="638"/>
      <c r="AO6" s="674"/>
      <c r="AP6" s="631" t="s">
        <v>236</v>
      </c>
      <c r="AQ6" s="632"/>
      <c r="AR6" s="632"/>
      <c r="AS6" s="632"/>
      <c r="AT6" s="632"/>
      <c r="AU6" s="632"/>
      <c r="AV6" s="632"/>
      <c r="AW6" s="632"/>
      <c r="AX6" s="632"/>
      <c r="AY6" s="632"/>
      <c r="AZ6" s="632"/>
      <c r="BA6" s="632"/>
      <c r="BB6" s="632"/>
      <c r="BC6" s="632"/>
      <c r="BD6" s="632"/>
      <c r="BE6" s="632"/>
      <c r="BF6" s="633"/>
      <c r="BG6" s="634">
        <v>1235627</v>
      </c>
      <c r="BH6" s="635"/>
      <c r="BI6" s="635"/>
      <c r="BJ6" s="635"/>
      <c r="BK6" s="635"/>
      <c r="BL6" s="635"/>
      <c r="BM6" s="635"/>
      <c r="BN6" s="636"/>
      <c r="BO6" s="672">
        <v>98.5</v>
      </c>
      <c r="BP6" s="672"/>
      <c r="BQ6" s="672"/>
      <c r="BR6" s="672"/>
      <c r="BS6" s="673">
        <v>5054</v>
      </c>
      <c r="BT6" s="673"/>
      <c r="BU6" s="673"/>
      <c r="BV6" s="673"/>
      <c r="BW6" s="673"/>
      <c r="BX6" s="673"/>
      <c r="BY6" s="673"/>
      <c r="BZ6" s="673"/>
      <c r="CA6" s="673"/>
      <c r="CB6" s="713"/>
      <c r="CD6" s="692" t="s">
        <v>237</v>
      </c>
      <c r="CE6" s="693"/>
      <c r="CF6" s="693"/>
      <c r="CG6" s="693"/>
      <c r="CH6" s="693"/>
      <c r="CI6" s="693"/>
      <c r="CJ6" s="693"/>
      <c r="CK6" s="693"/>
      <c r="CL6" s="693"/>
      <c r="CM6" s="693"/>
      <c r="CN6" s="693"/>
      <c r="CO6" s="693"/>
      <c r="CP6" s="693"/>
      <c r="CQ6" s="694"/>
      <c r="CR6" s="634">
        <v>78386</v>
      </c>
      <c r="CS6" s="635"/>
      <c r="CT6" s="635"/>
      <c r="CU6" s="635"/>
      <c r="CV6" s="635"/>
      <c r="CW6" s="635"/>
      <c r="CX6" s="635"/>
      <c r="CY6" s="636"/>
      <c r="CZ6" s="716">
        <v>1.2</v>
      </c>
      <c r="DA6" s="698"/>
      <c r="DB6" s="698"/>
      <c r="DC6" s="718"/>
      <c r="DD6" s="640" t="s">
        <v>238</v>
      </c>
      <c r="DE6" s="635"/>
      <c r="DF6" s="635"/>
      <c r="DG6" s="635"/>
      <c r="DH6" s="635"/>
      <c r="DI6" s="635"/>
      <c r="DJ6" s="635"/>
      <c r="DK6" s="635"/>
      <c r="DL6" s="635"/>
      <c r="DM6" s="635"/>
      <c r="DN6" s="635"/>
      <c r="DO6" s="635"/>
      <c r="DP6" s="636"/>
      <c r="DQ6" s="640">
        <v>78386</v>
      </c>
      <c r="DR6" s="635"/>
      <c r="DS6" s="635"/>
      <c r="DT6" s="635"/>
      <c r="DU6" s="635"/>
      <c r="DV6" s="635"/>
      <c r="DW6" s="635"/>
      <c r="DX6" s="635"/>
      <c r="DY6" s="635"/>
      <c r="DZ6" s="635"/>
      <c r="EA6" s="635"/>
      <c r="EB6" s="635"/>
      <c r="EC6" s="671"/>
    </row>
    <row r="7" spans="2:143" ht="11.25" customHeight="1" x14ac:dyDescent="0.2">
      <c r="B7" s="631" t="s">
        <v>239</v>
      </c>
      <c r="C7" s="632"/>
      <c r="D7" s="632"/>
      <c r="E7" s="632"/>
      <c r="F7" s="632"/>
      <c r="G7" s="632"/>
      <c r="H7" s="632"/>
      <c r="I7" s="632"/>
      <c r="J7" s="632"/>
      <c r="K7" s="632"/>
      <c r="L7" s="632"/>
      <c r="M7" s="632"/>
      <c r="N7" s="632"/>
      <c r="O7" s="632"/>
      <c r="P7" s="632"/>
      <c r="Q7" s="633"/>
      <c r="R7" s="634">
        <v>507</v>
      </c>
      <c r="S7" s="635"/>
      <c r="T7" s="635"/>
      <c r="U7" s="635"/>
      <c r="V7" s="635"/>
      <c r="W7" s="635"/>
      <c r="X7" s="635"/>
      <c r="Y7" s="636"/>
      <c r="Z7" s="672">
        <v>0</v>
      </c>
      <c r="AA7" s="672"/>
      <c r="AB7" s="672"/>
      <c r="AC7" s="672"/>
      <c r="AD7" s="673">
        <v>507</v>
      </c>
      <c r="AE7" s="673"/>
      <c r="AF7" s="673"/>
      <c r="AG7" s="673"/>
      <c r="AH7" s="673"/>
      <c r="AI7" s="673"/>
      <c r="AJ7" s="673"/>
      <c r="AK7" s="673"/>
      <c r="AL7" s="637">
        <v>0</v>
      </c>
      <c r="AM7" s="638"/>
      <c r="AN7" s="638"/>
      <c r="AO7" s="674"/>
      <c r="AP7" s="631" t="s">
        <v>240</v>
      </c>
      <c r="AQ7" s="632"/>
      <c r="AR7" s="632"/>
      <c r="AS7" s="632"/>
      <c r="AT7" s="632"/>
      <c r="AU7" s="632"/>
      <c r="AV7" s="632"/>
      <c r="AW7" s="632"/>
      <c r="AX7" s="632"/>
      <c r="AY7" s="632"/>
      <c r="AZ7" s="632"/>
      <c r="BA7" s="632"/>
      <c r="BB7" s="632"/>
      <c r="BC7" s="632"/>
      <c r="BD7" s="632"/>
      <c r="BE7" s="632"/>
      <c r="BF7" s="633"/>
      <c r="BG7" s="634">
        <v>591740</v>
      </c>
      <c r="BH7" s="635"/>
      <c r="BI7" s="635"/>
      <c r="BJ7" s="635"/>
      <c r="BK7" s="635"/>
      <c r="BL7" s="635"/>
      <c r="BM7" s="635"/>
      <c r="BN7" s="636"/>
      <c r="BO7" s="672">
        <v>47.2</v>
      </c>
      <c r="BP7" s="672"/>
      <c r="BQ7" s="672"/>
      <c r="BR7" s="672"/>
      <c r="BS7" s="673">
        <v>5054</v>
      </c>
      <c r="BT7" s="673"/>
      <c r="BU7" s="673"/>
      <c r="BV7" s="673"/>
      <c r="BW7" s="673"/>
      <c r="BX7" s="673"/>
      <c r="BY7" s="673"/>
      <c r="BZ7" s="673"/>
      <c r="CA7" s="673"/>
      <c r="CB7" s="713"/>
      <c r="CD7" s="631" t="s">
        <v>241</v>
      </c>
      <c r="CE7" s="632"/>
      <c r="CF7" s="632"/>
      <c r="CG7" s="632"/>
      <c r="CH7" s="632"/>
      <c r="CI7" s="632"/>
      <c r="CJ7" s="632"/>
      <c r="CK7" s="632"/>
      <c r="CL7" s="632"/>
      <c r="CM7" s="632"/>
      <c r="CN7" s="632"/>
      <c r="CO7" s="632"/>
      <c r="CP7" s="632"/>
      <c r="CQ7" s="633"/>
      <c r="CR7" s="634">
        <v>1729219</v>
      </c>
      <c r="CS7" s="635"/>
      <c r="CT7" s="635"/>
      <c r="CU7" s="635"/>
      <c r="CV7" s="635"/>
      <c r="CW7" s="635"/>
      <c r="CX7" s="635"/>
      <c r="CY7" s="636"/>
      <c r="CZ7" s="672">
        <v>26</v>
      </c>
      <c r="DA7" s="672"/>
      <c r="DB7" s="672"/>
      <c r="DC7" s="672"/>
      <c r="DD7" s="640">
        <v>28079</v>
      </c>
      <c r="DE7" s="635"/>
      <c r="DF7" s="635"/>
      <c r="DG7" s="635"/>
      <c r="DH7" s="635"/>
      <c r="DI7" s="635"/>
      <c r="DJ7" s="635"/>
      <c r="DK7" s="635"/>
      <c r="DL7" s="635"/>
      <c r="DM7" s="635"/>
      <c r="DN7" s="635"/>
      <c r="DO7" s="635"/>
      <c r="DP7" s="636"/>
      <c r="DQ7" s="640">
        <v>853055</v>
      </c>
      <c r="DR7" s="635"/>
      <c r="DS7" s="635"/>
      <c r="DT7" s="635"/>
      <c r="DU7" s="635"/>
      <c r="DV7" s="635"/>
      <c r="DW7" s="635"/>
      <c r="DX7" s="635"/>
      <c r="DY7" s="635"/>
      <c r="DZ7" s="635"/>
      <c r="EA7" s="635"/>
      <c r="EB7" s="635"/>
      <c r="EC7" s="671"/>
    </row>
    <row r="8" spans="2:143" ht="11.25" customHeight="1" x14ac:dyDescent="0.2">
      <c r="B8" s="631" t="s">
        <v>242</v>
      </c>
      <c r="C8" s="632"/>
      <c r="D8" s="632"/>
      <c r="E8" s="632"/>
      <c r="F8" s="632"/>
      <c r="G8" s="632"/>
      <c r="H8" s="632"/>
      <c r="I8" s="632"/>
      <c r="J8" s="632"/>
      <c r="K8" s="632"/>
      <c r="L8" s="632"/>
      <c r="M8" s="632"/>
      <c r="N8" s="632"/>
      <c r="O8" s="632"/>
      <c r="P8" s="632"/>
      <c r="Q8" s="633"/>
      <c r="R8" s="634">
        <v>4403</v>
      </c>
      <c r="S8" s="635"/>
      <c r="T8" s="635"/>
      <c r="U8" s="635"/>
      <c r="V8" s="635"/>
      <c r="W8" s="635"/>
      <c r="X8" s="635"/>
      <c r="Y8" s="636"/>
      <c r="Z8" s="672">
        <v>0.1</v>
      </c>
      <c r="AA8" s="672"/>
      <c r="AB8" s="672"/>
      <c r="AC8" s="672"/>
      <c r="AD8" s="673">
        <v>4403</v>
      </c>
      <c r="AE8" s="673"/>
      <c r="AF8" s="673"/>
      <c r="AG8" s="673"/>
      <c r="AH8" s="673"/>
      <c r="AI8" s="673"/>
      <c r="AJ8" s="673"/>
      <c r="AK8" s="673"/>
      <c r="AL8" s="637">
        <v>0.1</v>
      </c>
      <c r="AM8" s="638"/>
      <c r="AN8" s="638"/>
      <c r="AO8" s="674"/>
      <c r="AP8" s="631" t="s">
        <v>243</v>
      </c>
      <c r="AQ8" s="632"/>
      <c r="AR8" s="632"/>
      <c r="AS8" s="632"/>
      <c r="AT8" s="632"/>
      <c r="AU8" s="632"/>
      <c r="AV8" s="632"/>
      <c r="AW8" s="632"/>
      <c r="AX8" s="632"/>
      <c r="AY8" s="632"/>
      <c r="AZ8" s="632"/>
      <c r="BA8" s="632"/>
      <c r="BB8" s="632"/>
      <c r="BC8" s="632"/>
      <c r="BD8" s="632"/>
      <c r="BE8" s="632"/>
      <c r="BF8" s="633"/>
      <c r="BG8" s="634">
        <v>24748</v>
      </c>
      <c r="BH8" s="635"/>
      <c r="BI8" s="635"/>
      <c r="BJ8" s="635"/>
      <c r="BK8" s="635"/>
      <c r="BL8" s="635"/>
      <c r="BM8" s="635"/>
      <c r="BN8" s="636"/>
      <c r="BO8" s="672">
        <v>2</v>
      </c>
      <c r="BP8" s="672"/>
      <c r="BQ8" s="672"/>
      <c r="BR8" s="672"/>
      <c r="BS8" s="673" t="s">
        <v>238</v>
      </c>
      <c r="BT8" s="673"/>
      <c r="BU8" s="673"/>
      <c r="BV8" s="673"/>
      <c r="BW8" s="673"/>
      <c r="BX8" s="673"/>
      <c r="BY8" s="673"/>
      <c r="BZ8" s="673"/>
      <c r="CA8" s="673"/>
      <c r="CB8" s="713"/>
      <c r="CD8" s="631" t="s">
        <v>244</v>
      </c>
      <c r="CE8" s="632"/>
      <c r="CF8" s="632"/>
      <c r="CG8" s="632"/>
      <c r="CH8" s="632"/>
      <c r="CI8" s="632"/>
      <c r="CJ8" s="632"/>
      <c r="CK8" s="632"/>
      <c r="CL8" s="632"/>
      <c r="CM8" s="632"/>
      <c r="CN8" s="632"/>
      <c r="CO8" s="632"/>
      <c r="CP8" s="632"/>
      <c r="CQ8" s="633"/>
      <c r="CR8" s="634">
        <v>1832558</v>
      </c>
      <c r="CS8" s="635"/>
      <c r="CT8" s="635"/>
      <c r="CU8" s="635"/>
      <c r="CV8" s="635"/>
      <c r="CW8" s="635"/>
      <c r="CX8" s="635"/>
      <c r="CY8" s="636"/>
      <c r="CZ8" s="672">
        <v>27.6</v>
      </c>
      <c r="DA8" s="672"/>
      <c r="DB8" s="672"/>
      <c r="DC8" s="672"/>
      <c r="DD8" s="640">
        <v>3966</v>
      </c>
      <c r="DE8" s="635"/>
      <c r="DF8" s="635"/>
      <c r="DG8" s="635"/>
      <c r="DH8" s="635"/>
      <c r="DI8" s="635"/>
      <c r="DJ8" s="635"/>
      <c r="DK8" s="635"/>
      <c r="DL8" s="635"/>
      <c r="DM8" s="635"/>
      <c r="DN8" s="635"/>
      <c r="DO8" s="635"/>
      <c r="DP8" s="636"/>
      <c r="DQ8" s="640">
        <v>872283</v>
      </c>
      <c r="DR8" s="635"/>
      <c r="DS8" s="635"/>
      <c r="DT8" s="635"/>
      <c r="DU8" s="635"/>
      <c r="DV8" s="635"/>
      <c r="DW8" s="635"/>
      <c r="DX8" s="635"/>
      <c r="DY8" s="635"/>
      <c r="DZ8" s="635"/>
      <c r="EA8" s="635"/>
      <c r="EB8" s="635"/>
      <c r="EC8" s="671"/>
    </row>
    <row r="9" spans="2:143" ht="11.25" customHeight="1" x14ac:dyDescent="0.2">
      <c r="B9" s="631" t="s">
        <v>245</v>
      </c>
      <c r="C9" s="632"/>
      <c r="D9" s="632"/>
      <c r="E9" s="632"/>
      <c r="F9" s="632"/>
      <c r="G9" s="632"/>
      <c r="H9" s="632"/>
      <c r="I9" s="632"/>
      <c r="J9" s="632"/>
      <c r="K9" s="632"/>
      <c r="L9" s="632"/>
      <c r="M9" s="632"/>
      <c r="N9" s="632"/>
      <c r="O9" s="632"/>
      <c r="P9" s="632"/>
      <c r="Q9" s="633"/>
      <c r="R9" s="634">
        <v>3084</v>
      </c>
      <c r="S9" s="635"/>
      <c r="T9" s="635"/>
      <c r="U9" s="635"/>
      <c r="V9" s="635"/>
      <c r="W9" s="635"/>
      <c r="X9" s="635"/>
      <c r="Y9" s="636"/>
      <c r="Z9" s="672">
        <v>0</v>
      </c>
      <c r="AA9" s="672"/>
      <c r="AB9" s="672"/>
      <c r="AC9" s="672"/>
      <c r="AD9" s="673">
        <v>3084</v>
      </c>
      <c r="AE9" s="673"/>
      <c r="AF9" s="673"/>
      <c r="AG9" s="673"/>
      <c r="AH9" s="673"/>
      <c r="AI9" s="673"/>
      <c r="AJ9" s="673"/>
      <c r="AK9" s="673"/>
      <c r="AL9" s="637">
        <v>0.1</v>
      </c>
      <c r="AM9" s="638"/>
      <c r="AN9" s="638"/>
      <c r="AO9" s="674"/>
      <c r="AP9" s="631" t="s">
        <v>246</v>
      </c>
      <c r="AQ9" s="632"/>
      <c r="AR9" s="632"/>
      <c r="AS9" s="632"/>
      <c r="AT9" s="632"/>
      <c r="AU9" s="632"/>
      <c r="AV9" s="632"/>
      <c r="AW9" s="632"/>
      <c r="AX9" s="632"/>
      <c r="AY9" s="632"/>
      <c r="AZ9" s="632"/>
      <c r="BA9" s="632"/>
      <c r="BB9" s="632"/>
      <c r="BC9" s="632"/>
      <c r="BD9" s="632"/>
      <c r="BE9" s="632"/>
      <c r="BF9" s="633"/>
      <c r="BG9" s="634">
        <v>530235</v>
      </c>
      <c r="BH9" s="635"/>
      <c r="BI9" s="635"/>
      <c r="BJ9" s="635"/>
      <c r="BK9" s="635"/>
      <c r="BL9" s="635"/>
      <c r="BM9" s="635"/>
      <c r="BN9" s="636"/>
      <c r="BO9" s="672">
        <v>42.3</v>
      </c>
      <c r="BP9" s="672"/>
      <c r="BQ9" s="672"/>
      <c r="BR9" s="672"/>
      <c r="BS9" s="673" t="s">
        <v>129</v>
      </c>
      <c r="BT9" s="673"/>
      <c r="BU9" s="673"/>
      <c r="BV9" s="673"/>
      <c r="BW9" s="673"/>
      <c r="BX9" s="673"/>
      <c r="BY9" s="673"/>
      <c r="BZ9" s="673"/>
      <c r="CA9" s="673"/>
      <c r="CB9" s="713"/>
      <c r="CD9" s="631" t="s">
        <v>247</v>
      </c>
      <c r="CE9" s="632"/>
      <c r="CF9" s="632"/>
      <c r="CG9" s="632"/>
      <c r="CH9" s="632"/>
      <c r="CI9" s="632"/>
      <c r="CJ9" s="632"/>
      <c r="CK9" s="632"/>
      <c r="CL9" s="632"/>
      <c r="CM9" s="632"/>
      <c r="CN9" s="632"/>
      <c r="CO9" s="632"/>
      <c r="CP9" s="632"/>
      <c r="CQ9" s="633"/>
      <c r="CR9" s="634">
        <v>507560</v>
      </c>
      <c r="CS9" s="635"/>
      <c r="CT9" s="635"/>
      <c r="CU9" s="635"/>
      <c r="CV9" s="635"/>
      <c r="CW9" s="635"/>
      <c r="CX9" s="635"/>
      <c r="CY9" s="636"/>
      <c r="CZ9" s="672">
        <v>7.6</v>
      </c>
      <c r="DA9" s="672"/>
      <c r="DB9" s="672"/>
      <c r="DC9" s="672"/>
      <c r="DD9" s="640">
        <v>11318</v>
      </c>
      <c r="DE9" s="635"/>
      <c r="DF9" s="635"/>
      <c r="DG9" s="635"/>
      <c r="DH9" s="635"/>
      <c r="DI9" s="635"/>
      <c r="DJ9" s="635"/>
      <c r="DK9" s="635"/>
      <c r="DL9" s="635"/>
      <c r="DM9" s="635"/>
      <c r="DN9" s="635"/>
      <c r="DO9" s="635"/>
      <c r="DP9" s="636"/>
      <c r="DQ9" s="640">
        <v>334223</v>
      </c>
      <c r="DR9" s="635"/>
      <c r="DS9" s="635"/>
      <c r="DT9" s="635"/>
      <c r="DU9" s="635"/>
      <c r="DV9" s="635"/>
      <c r="DW9" s="635"/>
      <c r="DX9" s="635"/>
      <c r="DY9" s="635"/>
      <c r="DZ9" s="635"/>
      <c r="EA9" s="635"/>
      <c r="EB9" s="635"/>
      <c r="EC9" s="671"/>
    </row>
    <row r="10" spans="2:143" ht="11.25" customHeight="1" x14ac:dyDescent="0.2">
      <c r="B10" s="631" t="s">
        <v>248</v>
      </c>
      <c r="C10" s="632"/>
      <c r="D10" s="632"/>
      <c r="E10" s="632"/>
      <c r="F10" s="632"/>
      <c r="G10" s="632"/>
      <c r="H10" s="632"/>
      <c r="I10" s="632"/>
      <c r="J10" s="632"/>
      <c r="K10" s="632"/>
      <c r="L10" s="632"/>
      <c r="M10" s="632"/>
      <c r="N10" s="632"/>
      <c r="O10" s="632"/>
      <c r="P10" s="632"/>
      <c r="Q10" s="633"/>
      <c r="R10" s="634" t="s">
        <v>238</v>
      </c>
      <c r="S10" s="635"/>
      <c r="T10" s="635"/>
      <c r="U10" s="635"/>
      <c r="V10" s="635"/>
      <c r="W10" s="635"/>
      <c r="X10" s="635"/>
      <c r="Y10" s="636"/>
      <c r="Z10" s="672" t="s">
        <v>129</v>
      </c>
      <c r="AA10" s="672"/>
      <c r="AB10" s="672"/>
      <c r="AC10" s="672"/>
      <c r="AD10" s="673" t="s">
        <v>238</v>
      </c>
      <c r="AE10" s="673"/>
      <c r="AF10" s="673"/>
      <c r="AG10" s="673"/>
      <c r="AH10" s="673"/>
      <c r="AI10" s="673"/>
      <c r="AJ10" s="673"/>
      <c r="AK10" s="673"/>
      <c r="AL10" s="637" t="s">
        <v>238</v>
      </c>
      <c r="AM10" s="638"/>
      <c r="AN10" s="638"/>
      <c r="AO10" s="674"/>
      <c r="AP10" s="631" t="s">
        <v>249</v>
      </c>
      <c r="AQ10" s="632"/>
      <c r="AR10" s="632"/>
      <c r="AS10" s="632"/>
      <c r="AT10" s="632"/>
      <c r="AU10" s="632"/>
      <c r="AV10" s="632"/>
      <c r="AW10" s="632"/>
      <c r="AX10" s="632"/>
      <c r="AY10" s="632"/>
      <c r="AZ10" s="632"/>
      <c r="BA10" s="632"/>
      <c r="BB10" s="632"/>
      <c r="BC10" s="632"/>
      <c r="BD10" s="632"/>
      <c r="BE10" s="632"/>
      <c r="BF10" s="633"/>
      <c r="BG10" s="634">
        <v>18977</v>
      </c>
      <c r="BH10" s="635"/>
      <c r="BI10" s="635"/>
      <c r="BJ10" s="635"/>
      <c r="BK10" s="635"/>
      <c r="BL10" s="635"/>
      <c r="BM10" s="635"/>
      <c r="BN10" s="636"/>
      <c r="BO10" s="672">
        <v>1.5</v>
      </c>
      <c r="BP10" s="672"/>
      <c r="BQ10" s="672"/>
      <c r="BR10" s="672"/>
      <c r="BS10" s="673" t="s">
        <v>175</v>
      </c>
      <c r="BT10" s="673"/>
      <c r="BU10" s="673"/>
      <c r="BV10" s="673"/>
      <c r="BW10" s="673"/>
      <c r="BX10" s="673"/>
      <c r="BY10" s="673"/>
      <c r="BZ10" s="673"/>
      <c r="CA10" s="673"/>
      <c r="CB10" s="713"/>
      <c r="CD10" s="631" t="s">
        <v>250</v>
      </c>
      <c r="CE10" s="632"/>
      <c r="CF10" s="632"/>
      <c r="CG10" s="632"/>
      <c r="CH10" s="632"/>
      <c r="CI10" s="632"/>
      <c r="CJ10" s="632"/>
      <c r="CK10" s="632"/>
      <c r="CL10" s="632"/>
      <c r="CM10" s="632"/>
      <c r="CN10" s="632"/>
      <c r="CO10" s="632"/>
      <c r="CP10" s="632"/>
      <c r="CQ10" s="633"/>
      <c r="CR10" s="634">
        <v>11956</v>
      </c>
      <c r="CS10" s="635"/>
      <c r="CT10" s="635"/>
      <c r="CU10" s="635"/>
      <c r="CV10" s="635"/>
      <c r="CW10" s="635"/>
      <c r="CX10" s="635"/>
      <c r="CY10" s="636"/>
      <c r="CZ10" s="672">
        <v>0.2</v>
      </c>
      <c r="DA10" s="672"/>
      <c r="DB10" s="672"/>
      <c r="DC10" s="672"/>
      <c r="DD10" s="640" t="s">
        <v>129</v>
      </c>
      <c r="DE10" s="635"/>
      <c r="DF10" s="635"/>
      <c r="DG10" s="635"/>
      <c r="DH10" s="635"/>
      <c r="DI10" s="635"/>
      <c r="DJ10" s="635"/>
      <c r="DK10" s="635"/>
      <c r="DL10" s="635"/>
      <c r="DM10" s="635"/>
      <c r="DN10" s="635"/>
      <c r="DO10" s="635"/>
      <c r="DP10" s="636"/>
      <c r="DQ10" s="640">
        <v>5552</v>
      </c>
      <c r="DR10" s="635"/>
      <c r="DS10" s="635"/>
      <c r="DT10" s="635"/>
      <c r="DU10" s="635"/>
      <c r="DV10" s="635"/>
      <c r="DW10" s="635"/>
      <c r="DX10" s="635"/>
      <c r="DY10" s="635"/>
      <c r="DZ10" s="635"/>
      <c r="EA10" s="635"/>
      <c r="EB10" s="635"/>
      <c r="EC10" s="671"/>
    </row>
    <row r="11" spans="2:143" ht="11.25" customHeight="1" x14ac:dyDescent="0.2">
      <c r="B11" s="631" t="s">
        <v>251</v>
      </c>
      <c r="C11" s="632"/>
      <c r="D11" s="632"/>
      <c r="E11" s="632"/>
      <c r="F11" s="632"/>
      <c r="G11" s="632"/>
      <c r="H11" s="632"/>
      <c r="I11" s="632"/>
      <c r="J11" s="632"/>
      <c r="K11" s="632"/>
      <c r="L11" s="632"/>
      <c r="M11" s="632"/>
      <c r="N11" s="632"/>
      <c r="O11" s="632"/>
      <c r="P11" s="632"/>
      <c r="Q11" s="633"/>
      <c r="R11" s="634">
        <v>316123</v>
      </c>
      <c r="S11" s="635"/>
      <c r="T11" s="635"/>
      <c r="U11" s="635"/>
      <c r="V11" s="635"/>
      <c r="W11" s="635"/>
      <c r="X11" s="635"/>
      <c r="Y11" s="636"/>
      <c r="Z11" s="637">
        <v>4.5</v>
      </c>
      <c r="AA11" s="638"/>
      <c r="AB11" s="638"/>
      <c r="AC11" s="639"/>
      <c r="AD11" s="640">
        <v>316123</v>
      </c>
      <c r="AE11" s="635"/>
      <c r="AF11" s="635"/>
      <c r="AG11" s="635"/>
      <c r="AH11" s="635"/>
      <c r="AI11" s="635"/>
      <c r="AJ11" s="635"/>
      <c r="AK11" s="636"/>
      <c r="AL11" s="637">
        <v>8.1999999999999993</v>
      </c>
      <c r="AM11" s="638"/>
      <c r="AN11" s="638"/>
      <c r="AO11" s="674"/>
      <c r="AP11" s="631" t="s">
        <v>252</v>
      </c>
      <c r="AQ11" s="632"/>
      <c r="AR11" s="632"/>
      <c r="AS11" s="632"/>
      <c r="AT11" s="632"/>
      <c r="AU11" s="632"/>
      <c r="AV11" s="632"/>
      <c r="AW11" s="632"/>
      <c r="AX11" s="632"/>
      <c r="AY11" s="632"/>
      <c r="AZ11" s="632"/>
      <c r="BA11" s="632"/>
      <c r="BB11" s="632"/>
      <c r="BC11" s="632"/>
      <c r="BD11" s="632"/>
      <c r="BE11" s="632"/>
      <c r="BF11" s="633"/>
      <c r="BG11" s="634">
        <v>17780</v>
      </c>
      <c r="BH11" s="635"/>
      <c r="BI11" s="635"/>
      <c r="BJ11" s="635"/>
      <c r="BK11" s="635"/>
      <c r="BL11" s="635"/>
      <c r="BM11" s="635"/>
      <c r="BN11" s="636"/>
      <c r="BO11" s="672">
        <v>1.4</v>
      </c>
      <c r="BP11" s="672"/>
      <c r="BQ11" s="672"/>
      <c r="BR11" s="672"/>
      <c r="BS11" s="673">
        <v>5054</v>
      </c>
      <c r="BT11" s="673"/>
      <c r="BU11" s="673"/>
      <c r="BV11" s="673"/>
      <c r="BW11" s="673"/>
      <c r="BX11" s="673"/>
      <c r="BY11" s="673"/>
      <c r="BZ11" s="673"/>
      <c r="CA11" s="673"/>
      <c r="CB11" s="713"/>
      <c r="CD11" s="631" t="s">
        <v>253</v>
      </c>
      <c r="CE11" s="632"/>
      <c r="CF11" s="632"/>
      <c r="CG11" s="632"/>
      <c r="CH11" s="632"/>
      <c r="CI11" s="632"/>
      <c r="CJ11" s="632"/>
      <c r="CK11" s="632"/>
      <c r="CL11" s="632"/>
      <c r="CM11" s="632"/>
      <c r="CN11" s="632"/>
      <c r="CO11" s="632"/>
      <c r="CP11" s="632"/>
      <c r="CQ11" s="633"/>
      <c r="CR11" s="634">
        <v>182798</v>
      </c>
      <c r="CS11" s="635"/>
      <c r="CT11" s="635"/>
      <c r="CU11" s="635"/>
      <c r="CV11" s="635"/>
      <c r="CW11" s="635"/>
      <c r="CX11" s="635"/>
      <c r="CY11" s="636"/>
      <c r="CZ11" s="672">
        <v>2.8</v>
      </c>
      <c r="DA11" s="672"/>
      <c r="DB11" s="672"/>
      <c r="DC11" s="672"/>
      <c r="DD11" s="640">
        <v>1316</v>
      </c>
      <c r="DE11" s="635"/>
      <c r="DF11" s="635"/>
      <c r="DG11" s="635"/>
      <c r="DH11" s="635"/>
      <c r="DI11" s="635"/>
      <c r="DJ11" s="635"/>
      <c r="DK11" s="635"/>
      <c r="DL11" s="635"/>
      <c r="DM11" s="635"/>
      <c r="DN11" s="635"/>
      <c r="DO11" s="635"/>
      <c r="DP11" s="636"/>
      <c r="DQ11" s="640">
        <v>116082</v>
      </c>
      <c r="DR11" s="635"/>
      <c r="DS11" s="635"/>
      <c r="DT11" s="635"/>
      <c r="DU11" s="635"/>
      <c r="DV11" s="635"/>
      <c r="DW11" s="635"/>
      <c r="DX11" s="635"/>
      <c r="DY11" s="635"/>
      <c r="DZ11" s="635"/>
      <c r="EA11" s="635"/>
      <c r="EB11" s="635"/>
      <c r="EC11" s="671"/>
    </row>
    <row r="12" spans="2:143" ht="11.25" customHeight="1" x14ac:dyDescent="0.2">
      <c r="B12" s="631" t="s">
        <v>254</v>
      </c>
      <c r="C12" s="632"/>
      <c r="D12" s="632"/>
      <c r="E12" s="632"/>
      <c r="F12" s="632"/>
      <c r="G12" s="632"/>
      <c r="H12" s="632"/>
      <c r="I12" s="632"/>
      <c r="J12" s="632"/>
      <c r="K12" s="632"/>
      <c r="L12" s="632"/>
      <c r="M12" s="632"/>
      <c r="N12" s="632"/>
      <c r="O12" s="632"/>
      <c r="P12" s="632"/>
      <c r="Q12" s="633"/>
      <c r="R12" s="634">
        <v>6532</v>
      </c>
      <c r="S12" s="635"/>
      <c r="T12" s="635"/>
      <c r="U12" s="635"/>
      <c r="V12" s="635"/>
      <c r="W12" s="635"/>
      <c r="X12" s="635"/>
      <c r="Y12" s="636"/>
      <c r="Z12" s="672">
        <v>0.1</v>
      </c>
      <c r="AA12" s="672"/>
      <c r="AB12" s="672"/>
      <c r="AC12" s="672"/>
      <c r="AD12" s="673">
        <v>6532</v>
      </c>
      <c r="AE12" s="673"/>
      <c r="AF12" s="673"/>
      <c r="AG12" s="673"/>
      <c r="AH12" s="673"/>
      <c r="AI12" s="673"/>
      <c r="AJ12" s="673"/>
      <c r="AK12" s="673"/>
      <c r="AL12" s="637">
        <v>0.2</v>
      </c>
      <c r="AM12" s="638"/>
      <c r="AN12" s="638"/>
      <c r="AO12" s="674"/>
      <c r="AP12" s="631" t="s">
        <v>255</v>
      </c>
      <c r="AQ12" s="632"/>
      <c r="AR12" s="632"/>
      <c r="AS12" s="632"/>
      <c r="AT12" s="632"/>
      <c r="AU12" s="632"/>
      <c r="AV12" s="632"/>
      <c r="AW12" s="632"/>
      <c r="AX12" s="632"/>
      <c r="AY12" s="632"/>
      <c r="AZ12" s="632"/>
      <c r="BA12" s="632"/>
      <c r="BB12" s="632"/>
      <c r="BC12" s="632"/>
      <c r="BD12" s="632"/>
      <c r="BE12" s="632"/>
      <c r="BF12" s="633"/>
      <c r="BG12" s="634">
        <v>534545</v>
      </c>
      <c r="BH12" s="635"/>
      <c r="BI12" s="635"/>
      <c r="BJ12" s="635"/>
      <c r="BK12" s="635"/>
      <c r="BL12" s="635"/>
      <c r="BM12" s="635"/>
      <c r="BN12" s="636"/>
      <c r="BO12" s="672">
        <v>42.6</v>
      </c>
      <c r="BP12" s="672"/>
      <c r="BQ12" s="672"/>
      <c r="BR12" s="672"/>
      <c r="BS12" s="673" t="s">
        <v>129</v>
      </c>
      <c r="BT12" s="673"/>
      <c r="BU12" s="673"/>
      <c r="BV12" s="673"/>
      <c r="BW12" s="673"/>
      <c r="BX12" s="673"/>
      <c r="BY12" s="673"/>
      <c r="BZ12" s="673"/>
      <c r="CA12" s="673"/>
      <c r="CB12" s="713"/>
      <c r="CD12" s="631" t="s">
        <v>256</v>
      </c>
      <c r="CE12" s="632"/>
      <c r="CF12" s="632"/>
      <c r="CG12" s="632"/>
      <c r="CH12" s="632"/>
      <c r="CI12" s="632"/>
      <c r="CJ12" s="632"/>
      <c r="CK12" s="632"/>
      <c r="CL12" s="632"/>
      <c r="CM12" s="632"/>
      <c r="CN12" s="632"/>
      <c r="CO12" s="632"/>
      <c r="CP12" s="632"/>
      <c r="CQ12" s="633"/>
      <c r="CR12" s="634">
        <v>191770</v>
      </c>
      <c r="CS12" s="635"/>
      <c r="CT12" s="635"/>
      <c r="CU12" s="635"/>
      <c r="CV12" s="635"/>
      <c r="CW12" s="635"/>
      <c r="CX12" s="635"/>
      <c r="CY12" s="636"/>
      <c r="CZ12" s="672">
        <v>2.9</v>
      </c>
      <c r="DA12" s="672"/>
      <c r="DB12" s="672"/>
      <c r="DC12" s="672"/>
      <c r="DD12" s="640" t="s">
        <v>238</v>
      </c>
      <c r="DE12" s="635"/>
      <c r="DF12" s="635"/>
      <c r="DG12" s="635"/>
      <c r="DH12" s="635"/>
      <c r="DI12" s="635"/>
      <c r="DJ12" s="635"/>
      <c r="DK12" s="635"/>
      <c r="DL12" s="635"/>
      <c r="DM12" s="635"/>
      <c r="DN12" s="635"/>
      <c r="DO12" s="635"/>
      <c r="DP12" s="636"/>
      <c r="DQ12" s="640">
        <v>106004</v>
      </c>
      <c r="DR12" s="635"/>
      <c r="DS12" s="635"/>
      <c r="DT12" s="635"/>
      <c r="DU12" s="635"/>
      <c r="DV12" s="635"/>
      <c r="DW12" s="635"/>
      <c r="DX12" s="635"/>
      <c r="DY12" s="635"/>
      <c r="DZ12" s="635"/>
      <c r="EA12" s="635"/>
      <c r="EB12" s="635"/>
      <c r="EC12" s="671"/>
    </row>
    <row r="13" spans="2:143" ht="11.25" customHeight="1" x14ac:dyDescent="0.2">
      <c r="B13" s="631" t="s">
        <v>257</v>
      </c>
      <c r="C13" s="632"/>
      <c r="D13" s="632"/>
      <c r="E13" s="632"/>
      <c r="F13" s="632"/>
      <c r="G13" s="632"/>
      <c r="H13" s="632"/>
      <c r="I13" s="632"/>
      <c r="J13" s="632"/>
      <c r="K13" s="632"/>
      <c r="L13" s="632"/>
      <c r="M13" s="632"/>
      <c r="N13" s="632"/>
      <c r="O13" s="632"/>
      <c r="P13" s="632"/>
      <c r="Q13" s="633"/>
      <c r="R13" s="634" t="s">
        <v>129</v>
      </c>
      <c r="S13" s="635"/>
      <c r="T13" s="635"/>
      <c r="U13" s="635"/>
      <c r="V13" s="635"/>
      <c r="W13" s="635"/>
      <c r="X13" s="635"/>
      <c r="Y13" s="636"/>
      <c r="Z13" s="672" t="s">
        <v>129</v>
      </c>
      <c r="AA13" s="672"/>
      <c r="AB13" s="672"/>
      <c r="AC13" s="672"/>
      <c r="AD13" s="673" t="s">
        <v>238</v>
      </c>
      <c r="AE13" s="673"/>
      <c r="AF13" s="673"/>
      <c r="AG13" s="673"/>
      <c r="AH13" s="673"/>
      <c r="AI13" s="673"/>
      <c r="AJ13" s="673"/>
      <c r="AK13" s="673"/>
      <c r="AL13" s="637" t="s">
        <v>238</v>
      </c>
      <c r="AM13" s="638"/>
      <c r="AN13" s="638"/>
      <c r="AO13" s="674"/>
      <c r="AP13" s="631" t="s">
        <v>258</v>
      </c>
      <c r="AQ13" s="632"/>
      <c r="AR13" s="632"/>
      <c r="AS13" s="632"/>
      <c r="AT13" s="632"/>
      <c r="AU13" s="632"/>
      <c r="AV13" s="632"/>
      <c r="AW13" s="632"/>
      <c r="AX13" s="632"/>
      <c r="AY13" s="632"/>
      <c r="AZ13" s="632"/>
      <c r="BA13" s="632"/>
      <c r="BB13" s="632"/>
      <c r="BC13" s="632"/>
      <c r="BD13" s="632"/>
      <c r="BE13" s="632"/>
      <c r="BF13" s="633"/>
      <c r="BG13" s="634">
        <v>533041</v>
      </c>
      <c r="BH13" s="635"/>
      <c r="BI13" s="635"/>
      <c r="BJ13" s="635"/>
      <c r="BK13" s="635"/>
      <c r="BL13" s="635"/>
      <c r="BM13" s="635"/>
      <c r="BN13" s="636"/>
      <c r="BO13" s="672">
        <v>42.5</v>
      </c>
      <c r="BP13" s="672"/>
      <c r="BQ13" s="672"/>
      <c r="BR13" s="672"/>
      <c r="BS13" s="673" t="s">
        <v>129</v>
      </c>
      <c r="BT13" s="673"/>
      <c r="BU13" s="673"/>
      <c r="BV13" s="673"/>
      <c r="BW13" s="673"/>
      <c r="BX13" s="673"/>
      <c r="BY13" s="673"/>
      <c r="BZ13" s="673"/>
      <c r="CA13" s="673"/>
      <c r="CB13" s="713"/>
      <c r="CD13" s="631" t="s">
        <v>259</v>
      </c>
      <c r="CE13" s="632"/>
      <c r="CF13" s="632"/>
      <c r="CG13" s="632"/>
      <c r="CH13" s="632"/>
      <c r="CI13" s="632"/>
      <c r="CJ13" s="632"/>
      <c r="CK13" s="632"/>
      <c r="CL13" s="632"/>
      <c r="CM13" s="632"/>
      <c r="CN13" s="632"/>
      <c r="CO13" s="632"/>
      <c r="CP13" s="632"/>
      <c r="CQ13" s="633"/>
      <c r="CR13" s="634">
        <v>469671</v>
      </c>
      <c r="CS13" s="635"/>
      <c r="CT13" s="635"/>
      <c r="CU13" s="635"/>
      <c r="CV13" s="635"/>
      <c r="CW13" s="635"/>
      <c r="CX13" s="635"/>
      <c r="CY13" s="636"/>
      <c r="CZ13" s="672">
        <v>7.1</v>
      </c>
      <c r="DA13" s="672"/>
      <c r="DB13" s="672"/>
      <c r="DC13" s="672"/>
      <c r="DD13" s="640">
        <v>113323</v>
      </c>
      <c r="DE13" s="635"/>
      <c r="DF13" s="635"/>
      <c r="DG13" s="635"/>
      <c r="DH13" s="635"/>
      <c r="DI13" s="635"/>
      <c r="DJ13" s="635"/>
      <c r="DK13" s="635"/>
      <c r="DL13" s="635"/>
      <c r="DM13" s="635"/>
      <c r="DN13" s="635"/>
      <c r="DO13" s="635"/>
      <c r="DP13" s="636"/>
      <c r="DQ13" s="640">
        <v>354233</v>
      </c>
      <c r="DR13" s="635"/>
      <c r="DS13" s="635"/>
      <c r="DT13" s="635"/>
      <c r="DU13" s="635"/>
      <c r="DV13" s="635"/>
      <c r="DW13" s="635"/>
      <c r="DX13" s="635"/>
      <c r="DY13" s="635"/>
      <c r="DZ13" s="635"/>
      <c r="EA13" s="635"/>
      <c r="EB13" s="635"/>
      <c r="EC13" s="671"/>
    </row>
    <row r="14" spans="2:143" ht="11.25" customHeight="1" x14ac:dyDescent="0.2">
      <c r="B14" s="631" t="s">
        <v>260</v>
      </c>
      <c r="C14" s="632"/>
      <c r="D14" s="632"/>
      <c r="E14" s="632"/>
      <c r="F14" s="632"/>
      <c r="G14" s="632"/>
      <c r="H14" s="632"/>
      <c r="I14" s="632"/>
      <c r="J14" s="632"/>
      <c r="K14" s="632"/>
      <c r="L14" s="632"/>
      <c r="M14" s="632"/>
      <c r="N14" s="632"/>
      <c r="O14" s="632"/>
      <c r="P14" s="632"/>
      <c r="Q14" s="633"/>
      <c r="R14" s="634">
        <v>87</v>
      </c>
      <c r="S14" s="635"/>
      <c r="T14" s="635"/>
      <c r="U14" s="635"/>
      <c r="V14" s="635"/>
      <c r="W14" s="635"/>
      <c r="X14" s="635"/>
      <c r="Y14" s="636"/>
      <c r="Z14" s="672">
        <v>0</v>
      </c>
      <c r="AA14" s="672"/>
      <c r="AB14" s="672"/>
      <c r="AC14" s="672"/>
      <c r="AD14" s="673">
        <v>87</v>
      </c>
      <c r="AE14" s="673"/>
      <c r="AF14" s="673"/>
      <c r="AG14" s="673"/>
      <c r="AH14" s="673"/>
      <c r="AI14" s="673"/>
      <c r="AJ14" s="673"/>
      <c r="AK14" s="673"/>
      <c r="AL14" s="637">
        <v>0</v>
      </c>
      <c r="AM14" s="638"/>
      <c r="AN14" s="638"/>
      <c r="AO14" s="674"/>
      <c r="AP14" s="631" t="s">
        <v>261</v>
      </c>
      <c r="AQ14" s="632"/>
      <c r="AR14" s="632"/>
      <c r="AS14" s="632"/>
      <c r="AT14" s="632"/>
      <c r="AU14" s="632"/>
      <c r="AV14" s="632"/>
      <c r="AW14" s="632"/>
      <c r="AX14" s="632"/>
      <c r="AY14" s="632"/>
      <c r="AZ14" s="632"/>
      <c r="BA14" s="632"/>
      <c r="BB14" s="632"/>
      <c r="BC14" s="632"/>
      <c r="BD14" s="632"/>
      <c r="BE14" s="632"/>
      <c r="BF14" s="633"/>
      <c r="BG14" s="634">
        <v>51312</v>
      </c>
      <c r="BH14" s="635"/>
      <c r="BI14" s="635"/>
      <c r="BJ14" s="635"/>
      <c r="BK14" s="635"/>
      <c r="BL14" s="635"/>
      <c r="BM14" s="635"/>
      <c r="BN14" s="636"/>
      <c r="BO14" s="672">
        <v>4.0999999999999996</v>
      </c>
      <c r="BP14" s="672"/>
      <c r="BQ14" s="672"/>
      <c r="BR14" s="672"/>
      <c r="BS14" s="673" t="s">
        <v>129</v>
      </c>
      <c r="BT14" s="673"/>
      <c r="BU14" s="673"/>
      <c r="BV14" s="673"/>
      <c r="BW14" s="673"/>
      <c r="BX14" s="673"/>
      <c r="BY14" s="673"/>
      <c r="BZ14" s="673"/>
      <c r="CA14" s="673"/>
      <c r="CB14" s="713"/>
      <c r="CD14" s="631" t="s">
        <v>262</v>
      </c>
      <c r="CE14" s="632"/>
      <c r="CF14" s="632"/>
      <c r="CG14" s="632"/>
      <c r="CH14" s="632"/>
      <c r="CI14" s="632"/>
      <c r="CJ14" s="632"/>
      <c r="CK14" s="632"/>
      <c r="CL14" s="632"/>
      <c r="CM14" s="632"/>
      <c r="CN14" s="632"/>
      <c r="CO14" s="632"/>
      <c r="CP14" s="632"/>
      <c r="CQ14" s="633"/>
      <c r="CR14" s="634">
        <v>345781</v>
      </c>
      <c r="CS14" s="635"/>
      <c r="CT14" s="635"/>
      <c r="CU14" s="635"/>
      <c r="CV14" s="635"/>
      <c r="CW14" s="635"/>
      <c r="CX14" s="635"/>
      <c r="CY14" s="636"/>
      <c r="CZ14" s="672">
        <v>5.2</v>
      </c>
      <c r="DA14" s="672"/>
      <c r="DB14" s="672"/>
      <c r="DC14" s="672"/>
      <c r="DD14" s="640">
        <v>3694</v>
      </c>
      <c r="DE14" s="635"/>
      <c r="DF14" s="635"/>
      <c r="DG14" s="635"/>
      <c r="DH14" s="635"/>
      <c r="DI14" s="635"/>
      <c r="DJ14" s="635"/>
      <c r="DK14" s="635"/>
      <c r="DL14" s="635"/>
      <c r="DM14" s="635"/>
      <c r="DN14" s="635"/>
      <c r="DO14" s="635"/>
      <c r="DP14" s="636"/>
      <c r="DQ14" s="640">
        <v>329104</v>
      </c>
      <c r="DR14" s="635"/>
      <c r="DS14" s="635"/>
      <c r="DT14" s="635"/>
      <c r="DU14" s="635"/>
      <c r="DV14" s="635"/>
      <c r="DW14" s="635"/>
      <c r="DX14" s="635"/>
      <c r="DY14" s="635"/>
      <c r="DZ14" s="635"/>
      <c r="EA14" s="635"/>
      <c r="EB14" s="635"/>
      <c r="EC14" s="671"/>
    </row>
    <row r="15" spans="2:143" ht="11.25" customHeight="1" x14ac:dyDescent="0.2">
      <c r="B15" s="631" t="s">
        <v>263</v>
      </c>
      <c r="C15" s="632"/>
      <c r="D15" s="632"/>
      <c r="E15" s="632"/>
      <c r="F15" s="632"/>
      <c r="G15" s="632"/>
      <c r="H15" s="632"/>
      <c r="I15" s="632"/>
      <c r="J15" s="632"/>
      <c r="K15" s="632"/>
      <c r="L15" s="632"/>
      <c r="M15" s="632"/>
      <c r="N15" s="632"/>
      <c r="O15" s="632"/>
      <c r="P15" s="632"/>
      <c r="Q15" s="633"/>
      <c r="R15" s="634" t="s">
        <v>129</v>
      </c>
      <c r="S15" s="635"/>
      <c r="T15" s="635"/>
      <c r="U15" s="635"/>
      <c r="V15" s="635"/>
      <c r="W15" s="635"/>
      <c r="X15" s="635"/>
      <c r="Y15" s="636"/>
      <c r="Z15" s="672" t="s">
        <v>175</v>
      </c>
      <c r="AA15" s="672"/>
      <c r="AB15" s="672"/>
      <c r="AC15" s="672"/>
      <c r="AD15" s="673" t="s">
        <v>129</v>
      </c>
      <c r="AE15" s="673"/>
      <c r="AF15" s="673"/>
      <c r="AG15" s="673"/>
      <c r="AH15" s="673"/>
      <c r="AI15" s="673"/>
      <c r="AJ15" s="673"/>
      <c r="AK15" s="673"/>
      <c r="AL15" s="637" t="s">
        <v>129</v>
      </c>
      <c r="AM15" s="638"/>
      <c r="AN15" s="638"/>
      <c r="AO15" s="674"/>
      <c r="AP15" s="631" t="s">
        <v>264</v>
      </c>
      <c r="AQ15" s="632"/>
      <c r="AR15" s="632"/>
      <c r="AS15" s="632"/>
      <c r="AT15" s="632"/>
      <c r="AU15" s="632"/>
      <c r="AV15" s="632"/>
      <c r="AW15" s="632"/>
      <c r="AX15" s="632"/>
      <c r="AY15" s="632"/>
      <c r="AZ15" s="632"/>
      <c r="BA15" s="632"/>
      <c r="BB15" s="632"/>
      <c r="BC15" s="632"/>
      <c r="BD15" s="632"/>
      <c r="BE15" s="632"/>
      <c r="BF15" s="633"/>
      <c r="BG15" s="634">
        <v>58030</v>
      </c>
      <c r="BH15" s="635"/>
      <c r="BI15" s="635"/>
      <c r="BJ15" s="635"/>
      <c r="BK15" s="635"/>
      <c r="BL15" s="635"/>
      <c r="BM15" s="635"/>
      <c r="BN15" s="636"/>
      <c r="BO15" s="672">
        <v>4.5999999999999996</v>
      </c>
      <c r="BP15" s="672"/>
      <c r="BQ15" s="672"/>
      <c r="BR15" s="672"/>
      <c r="BS15" s="673" t="s">
        <v>175</v>
      </c>
      <c r="BT15" s="673"/>
      <c r="BU15" s="673"/>
      <c r="BV15" s="673"/>
      <c r="BW15" s="673"/>
      <c r="BX15" s="673"/>
      <c r="BY15" s="673"/>
      <c r="BZ15" s="673"/>
      <c r="CA15" s="673"/>
      <c r="CB15" s="713"/>
      <c r="CD15" s="631" t="s">
        <v>265</v>
      </c>
      <c r="CE15" s="632"/>
      <c r="CF15" s="632"/>
      <c r="CG15" s="632"/>
      <c r="CH15" s="632"/>
      <c r="CI15" s="632"/>
      <c r="CJ15" s="632"/>
      <c r="CK15" s="632"/>
      <c r="CL15" s="632"/>
      <c r="CM15" s="632"/>
      <c r="CN15" s="632"/>
      <c r="CO15" s="632"/>
      <c r="CP15" s="632"/>
      <c r="CQ15" s="633"/>
      <c r="CR15" s="634">
        <v>684852</v>
      </c>
      <c r="CS15" s="635"/>
      <c r="CT15" s="635"/>
      <c r="CU15" s="635"/>
      <c r="CV15" s="635"/>
      <c r="CW15" s="635"/>
      <c r="CX15" s="635"/>
      <c r="CY15" s="636"/>
      <c r="CZ15" s="672">
        <v>10.3</v>
      </c>
      <c r="DA15" s="672"/>
      <c r="DB15" s="672"/>
      <c r="DC15" s="672"/>
      <c r="DD15" s="640">
        <v>33246</v>
      </c>
      <c r="DE15" s="635"/>
      <c r="DF15" s="635"/>
      <c r="DG15" s="635"/>
      <c r="DH15" s="635"/>
      <c r="DI15" s="635"/>
      <c r="DJ15" s="635"/>
      <c r="DK15" s="635"/>
      <c r="DL15" s="635"/>
      <c r="DM15" s="635"/>
      <c r="DN15" s="635"/>
      <c r="DO15" s="635"/>
      <c r="DP15" s="636"/>
      <c r="DQ15" s="640">
        <v>597585</v>
      </c>
      <c r="DR15" s="635"/>
      <c r="DS15" s="635"/>
      <c r="DT15" s="635"/>
      <c r="DU15" s="635"/>
      <c r="DV15" s="635"/>
      <c r="DW15" s="635"/>
      <c r="DX15" s="635"/>
      <c r="DY15" s="635"/>
      <c r="DZ15" s="635"/>
      <c r="EA15" s="635"/>
      <c r="EB15" s="635"/>
      <c r="EC15" s="671"/>
    </row>
    <row r="16" spans="2:143" ht="11.25" customHeight="1" x14ac:dyDescent="0.2">
      <c r="B16" s="631" t="s">
        <v>266</v>
      </c>
      <c r="C16" s="632"/>
      <c r="D16" s="632"/>
      <c r="E16" s="632"/>
      <c r="F16" s="632"/>
      <c r="G16" s="632"/>
      <c r="H16" s="632"/>
      <c r="I16" s="632"/>
      <c r="J16" s="632"/>
      <c r="K16" s="632"/>
      <c r="L16" s="632"/>
      <c r="M16" s="632"/>
      <c r="N16" s="632"/>
      <c r="O16" s="632"/>
      <c r="P16" s="632"/>
      <c r="Q16" s="633"/>
      <c r="R16" s="634">
        <v>5160</v>
      </c>
      <c r="S16" s="635"/>
      <c r="T16" s="635"/>
      <c r="U16" s="635"/>
      <c r="V16" s="635"/>
      <c r="W16" s="635"/>
      <c r="X16" s="635"/>
      <c r="Y16" s="636"/>
      <c r="Z16" s="672">
        <v>0.1</v>
      </c>
      <c r="AA16" s="672"/>
      <c r="AB16" s="672"/>
      <c r="AC16" s="672"/>
      <c r="AD16" s="673">
        <v>5160</v>
      </c>
      <c r="AE16" s="673"/>
      <c r="AF16" s="673"/>
      <c r="AG16" s="673"/>
      <c r="AH16" s="673"/>
      <c r="AI16" s="673"/>
      <c r="AJ16" s="673"/>
      <c r="AK16" s="673"/>
      <c r="AL16" s="637">
        <v>0.1</v>
      </c>
      <c r="AM16" s="638"/>
      <c r="AN16" s="638"/>
      <c r="AO16" s="674"/>
      <c r="AP16" s="631" t="s">
        <v>267</v>
      </c>
      <c r="AQ16" s="632"/>
      <c r="AR16" s="632"/>
      <c r="AS16" s="632"/>
      <c r="AT16" s="632"/>
      <c r="AU16" s="632"/>
      <c r="AV16" s="632"/>
      <c r="AW16" s="632"/>
      <c r="AX16" s="632"/>
      <c r="AY16" s="632"/>
      <c r="AZ16" s="632"/>
      <c r="BA16" s="632"/>
      <c r="BB16" s="632"/>
      <c r="BC16" s="632"/>
      <c r="BD16" s="632"/>
      <c r="BE16" s="632"/>
      <c r="BF16" s="633"/>
      <c r="BG16" s="634" t="s">
        <v>238</v>
      </c>
      <c r="BH16" s="635"/>
      <c r="BI16" s="635"/>
      <c r="BJ16" s="635"/>
      <c r="BK16" s="635"/>
      <c r="BL16" s="635"/>
      <c r="BM16" s="635"/>
      <c r="BN16" s="636"/>
      <c r="BO16" s="672" t="s">
        <v>129</v>
      </c>
      <c r="BP16" s="672"/>
      <c r="BQ16" s="672"/>
      <c r="BR16" s="672"/>
      <c r="BS16" s="673" t="s">
        <v>175</v>
      </c>
      <c r="BT16" s="673"/>
      <c r="BU16" s="673"/>
      <c r="BV16" s="673"/>
      <c r="BW16" s="673"/>
      <c r="BX16" s="673"/>
      <c r="BY16" s="673"/>
      <c r="BZ16" s="673"/>
      <c r="CA16" s="673"/>
      <c r="CB16" s="713"/>
      <c r="CD16" s="631" t="s">
        <v>268</v>
      </c>
      <c r="CE16" s="632"/>
      <c r="CF16" s="632"/>
      <c r="CG16" s="632"/>
      <c r="CH16" s="632"/>
      <c r="CI16" s="632"/>
      <c r="CJ16" s="632"/>
      <c r="CK16" s="632"/>
      <c r="CL16" s="632"/>
      <c r="CM16" s="632"/>
      <c r="CN16" s="632"/>
      <c r="CO16" s="632"/>
      <c r="CP16" s="632"/>
      <c r="CQ16" s="633"/>
      <c r="CR16" s="634">
        <v>4012</v>
      </c>
      <c r="CS16" s="635"/>
      <c r="CT16" s="635"/>
      <c r="CU16" s="635"/>
      <c r="CV16" s="635"/>
      <c r="CW16" s="635"/>
      <c r="CX16" s="635"/>
      <c r="CY16" s="636"/>
      <c r="CZ16" s="672">
        <v>0.1</v>
      </c>
      <c r="DA16" s="672"/>
      <c r="DB16" s="672"/>
      <c r="DC16" s="672"/>
      <c r="DD16" s="640" t="s">
        <v>238</v>
      </c>
      <c r="DE16" s="635"/>
      <c r="DF16" s="635"/>
      <c r="DG16" s="635"/>
      <c r="DH16" s="635"/>
      <c r="DI16" s="635"/>
      <c r="DJ16" s="635"/>
      <c r="DK16" s="635"/>
      <c r="DL16" s="635"/>
      <c r="DM16" s="635"/>
      <c r="DN16" s="635"/>
      <c r="DO16" s="635"/>
      <c r="DP16" s="636"/>
      <c r="DQ16" s="640">
        <v>4012</v>
      </c>
      <c r="DR16" s="635"/>
      <c r="DS16" s="635"/>
      <c r="DT16" s="635"/>
      <c r="DU16" s="635"/>
      <c r="DV16" s="635"/>
      <c r="DW16" s="635"/>
      <c r="DX16" s="635"/>
      <c r="DY16" s="635"/>
      <c r="DZ16" s="635"/>
      <c r="EA16" s="635"/>
      <c r="EB16" s="635"/>
      <c r="EC16" s="671"/>
    </row>
    <row r="17" spans="2:133" ht="11.25" customHeight="1" x14ac:dyDescent="0.2">
      <c r="B17" s="631" t="s">
        <v>269</v>
      </c>
      <c r="C17" s="632"/>
      <c r="D17" s="632"/>
      <c r="E17" s="632"/>
      <c r="F17" s="632"/>
      <c r="G17" s="632"/>
      <c r="H17" s="632"/>
      <c r="I17" s="632"/>
      <c r="J17" s="632"/>
      <c r="K17" s="632"/>
      <c r="L17" s="632"/>
      <c r="M17" s="632"/>
      <c r="N17" s="632"/>
      <c r="O17" s="632"/>
      <c r="P17" s="632"/>
      <c r="Q17" s="633"/>
      <c r="R17" s="634">
        <v>9634</v>
      </c>
      <c r="S17" s="635"/>
      <c r="T17" s="635"/>
      <c r="U17" s="635"/>
      <c r="V17" s="635"/>
      <c r="W17" s="635"/>
      <c r="X17" s="635"/>
      <c r="Y17" s="636"/>
      <c r="Z17" s="672">
        <v>0.1</v>
      </c>
      <c r="AA17" s="672"/>
      <c r="AB17" s="672"/>
      <c r="AC17" s="672"/>
      <c r="AD17" s="673">
        <v>9634</v>
      </c>
      <c r="AE17" s="673"/>
      <c r="AF17" s="673"/>
      <c r="AG17" s="673"/>
      <c r="AH17" s="673"/>
      <c r="AI17" s="673"/>
      <c r="AJ17" s="673"/>
      <c r="AK17" s="673"/>
      <c r="AL17" s="637">
        <v>0.2</v>
      </c>
      <c r="AM17" s="638"/>
      <c r="AN17" s="638"/>
      <c r="AO17" s="674"/>
      <c r="AP17" s="631" t="s">
        <v>270</v>
      </c>
      <c r="AQ17" s="632"/>
      <c r="AR17" s="632"/>
      <c r="AS17" s="632"/>
      <c r="AT17" s="632"/>
      <c r="AU17" s="632"/>
      <c r="AV17" s="632"/>
      <c r="AW17" s="632"/>
      <c r="AX17" s="632"/>
      <c r="AY17" s="632"/>
      <c r="AZ17" s="632"/>
      <c r="BA17" s="632"/>
      <c r="BB17" s="632"/>
      <c r="BC17" s="632"/>
      <c r="BD17" s="632"/>
      <c r="BE17" s="632"/>
      <c r="BF17" s="633"/>
      <c r="BG17" s="634" t="s">
        <v>129</v>
      </c>
      <c r="BH17" s="635"/>
      <c r="BI17" s="635"/>
      <c r="BJ17" s="635"/>
      <c r="BK17" s="635"/>
      <c r="BL17" s="635"/>
      <c r="BM17" s="635"/>
      <c r="BN17" s="636"/>
      <c r="BO17" s="672" t="s">
        <v>129</v>
      </c>
      <c r="BP17" s="672"/>
      <c r="BQ17" s="672"/>
      <c r="BR17" s="672"/>
      <c r="BS17" s="673" t="s">
        <v>129</v>
      </c>
      <c r="BT17" s="673"/>
      <c r="BU17" s="673"/>
      <c r="BV17" s="673"/>
      <c r="BW17" s="673"/>
      <c r="BX17" s="673"/>
      <c r="BY17" s="673"/>
      <c r="BZ17" s="673"/>
      <c r="CA17" s="673"/>
      <c r="CB17" s="713"/>
      <c r="CD17" s="631" t="s">
        <v>271</v>
      </c>
      <c r="CE17" s="632"/>
      <c r="CF17" s="632"/>
      <c r="CG17" s="632"/>
      <c r="CH17" s="632"/>
      <c r="CI17" s="632"/>
      <c r="CJ17" s="632"/>
      <c r="CK17" s="632"/>
      <c r="CL17" s="632"/>
      <c r="CM17" s="632"/>
      <c r="CN17" s="632"/>
      <c r="CO17" s="632"/>
      <c r="CP17" s="632"/>
      <c r="CQ17" s="633"/>
      <c r="CR17" s="634">
        <v>601061</v>
      </c>
      <c r="CS17" s="635"/>
      <c r="CT17" s="635"/>
      <c r="CU17" s="635"/>
      <c r="CV17" s="635"/>
      <c r="CW17" s="635"/>
      <c r="CX17" s="635"/>
      <c r="CY17" s="636"/>
      <c r="CZ17" s="672">
        <v>9.1</v>
      </c>
      <c r="DA17" s="672"/>
      <c r="DB17" s="672"/>
      <c r="DC17" s="672"/>
      <c r="DD17" s="640" t="s">
        <v>129</v>
      </c>
      <c r="DE17" s="635"/>
      <c r="DF17" s="635"/>
      <c r="DG17" s="635"/>
      <c r="DH17" s="635"/>
      <c r="DI17" s="635"/>
      <c r="DJ17" s="635"/>
      <c r="DK17" s="635"/>
      <c r="DL17" s="635"/>
      <c r="DM17" s="635"/>
      <c r="DN17" s="635"/>
      <c r="DO17" s="635"/>
      <c r="DP17" s="636"/>
      <c r="DQ17" s="640">
        <v>595168</v>
      </c>
      <c r="DR17" s="635"/>
      <c r="DS17" s="635"/>
      <c r="DT17" s="635"/>
      <c r="DU17" s="635"/>
      <c r="DV17" s="635"/>
      <c r="DW17" s="635"/>
      <c r="DX17" s="635"/>
      <c r="DY17" s="635"/>
      <c r="DZ17" s="635"/>
      <c r="EA17" s="635"/>
      <c r="EB17" s="635"/>
      <c r="EC17" s="671"/>
    </row>
    <row r="18" spans="2:133" ht="11.25" customHeight="1" x14ac:dyDescent="0.2">
      <c r="B18" s="631" t="s">
        <v>272</v>
      </c>
      <c r="C18" s="632"/>
      <c r="D18" s="632"/>
      <c r="E18" s="632"/>
      <c r="F18" s="632"/>
      <c r="G18" s="632"/>
      <c r="H18" s="632"/>
      <c r="I18" s="632"/>
      <c r="J18" s="632"/>
      <c r="K18" s="632"/>
      <c r="L18" s="632"/>
      <c r="M18" s="632"/>
      <c r="N18" s="632"/>
      <c r="O18" s="632"/>
      <c r="P18" s="632"/>
      <c r="Q18" s="633"/>
      <c r="R18" s="634">
        <v>18312</v>
      </c>
      <c r="S18" s="635"/>
      <c r="T18" s="635"/>
      <c r="U18" s="635"/>
      <c r="V18" s="635"/>
      <c r="W18" s="635"/>
      <c r="X18" s="635"/>
      <c r="Y18" s="636"/>
      <c r="Z18" s="672">
        <v>0.3</v>
      </c>
      <c r="AA18" s="672"/>
      <c r="AB18" s="672"/>
      <c r="AC18" s="672"/>
      <c r="AD18" s="673">
        <v>18312</v>
      </c>
      <c r="AE18" s="673"/>
      <c r="AF18" s="673"/>
      <c r="AG18" s="673"/>
      <c r="AH18" s="673"/>
      <c r="AI18" s="673"/>
      <c r="AJ18" s="673"/>
      <c r="AK18" s="673"/>
      <c r="AL18" s="637">
        <v>0.5</v>
      </c>
      <c r="AM18" s="638"/>
      <c r="AN18" s="638"/>
      <c r="AO18" s="674"/>
      <c r="AP18" s="631" t="s">
        <v>273</v>
      </c>
      <c r="AQ18" s="632"/>
      <c r="AR18" s="632"/>
      <c r="AS18" s="632"/>
      <c r="AT18" s="632"/>
      <c r="AU18" s="632"/>
      <c r="AV18" s="632"/>
      <c r="AW18" s="632"/>
      <c r="AX18" s="632"/>
      <c r="AY18" s="632"/>
      <c r="AZ18" s="632"/>
      <c r="BA18" s="632"/>
      <c r="BB18" s="632"/>
      <c r="BC18" s="632"/>
      <c r="BD18" s="632"/>
      <c r="BE18" s="632"/>
      <c r="BF18" s="633"/>
      <c r="BG18" s="634" t="s">
        <v>129</v>
      </c>
      <c r="BH18" s="635"/>
      <c r="BI18" s="635"/>
      <c r="BJ18" s="635"/>
      <c r="BK18" s="635"/>
      <c r="BL18" s="635"/>
      <c r="BM18" s="635"/>
      <c r="BN18" s="636"/>
      <c r="BO18" s="672" t="s">
        <v>238</v>
      </c>
      <c r="BP18" s="672"/>
      <c r="BQ18" s="672"/>
      <c r="BR18" s="672"/>
      <c r="BS18" s="673" t="s">
        <v>238</v>
      </c>
      <c r="BT18" s="673"/>
      <c r="BU18" s="673"/>
      <c r="BV18" s="673"/>
      <c r="BW18" s="673"/>
      <c r="BX18" s="673"/>
      <c r="BY18" s="673"/>
      <c r="BZ18" s="673"/>
      <c r="CA18" s="673"/>
      <c r="CB18" s="713"/>
      <c r="CD18" s="631" t="s">
        <v>274</v>
      </c>
      <c r="CE18" s="632"/>
      <c r="CF18" s="632"/>
      <c r="CG18" s="632"/>
      <c r="CH18" s="632"/>
      <c r="CI18" s="632"/>
      <c r="CJ18" s="632"/>
      <c r="CK18" s="632"/>
      <c r="CL18" s="632"/>
      <c r="CM18" s="632"/>
      <c r="CN18" s="632"/>
      <c r="CO18" s="632"/>
      <c r="CP18" s="632"/>
      <c r="CQ18" s="633"/>
      <c r="CR18" s="634" t="s">
        <v>129</v>
      </c>
      <c r="CS18" s="635"/>
      <c r="CT18" s="635"/>
      <c r="CU18" s="635"/>
      <c r="CV18" s="635"/>
      <c r="CW18" s="635"/>
      <c r="CX18" s="635"/>
      <c r="CY18" s="636"/>
      <c r="CZ18" s="672" t="s">
        <v>129</v>
      </c>
      <c r="DA18" s="672"/>
      <c r="DB18" s="672"/>
      <c r="DC18" s="672"/>
      <c r="DD18" s="640" t="s">
        <v>129</v>
      </c>
      <c r="DE18" s="635"/>
      <c r="DF18" s="635"/>
      <c r="DG18" s="635"/>
      <c r="DH18" s="635"/>
      <c r="DI18" s="635"/>
      <c r="DJ18" s="635"/>
      <c r="DK18" s="635"/>
      <c r="DL18" s="635"/>
      <c r="DM18" s="635"/>
      <c r="DN18" s="635"/>
      <c r="DO18" s="635"/>
      <c r="DP18" s="636"/>
      <c r="DQ18" s="640" t="s">
        <v>129</v>
      </c>
      <c r="DR18" s="635"/>
      <c r="DS18" s="635"/>
      <c r="DT18" s="635"/>
      <c r="DU18" s="635"/>
      <c r="DV18" s="635"/>
      <c r="DW18" s="635"/>
      <c r="DX18" s="635"/>
      <c r="DY18" s="635"/>
      <c r="DZ18" s="635"/>
      <c r="EA18" s="635"/>
      <c r="EB18" s="635"/>
      <c r="EC18" s="671"/>
    </row>
    <row r="19" spans="2:133" ht="11.25" customHeight="1" x14ac:dyDescent="0.2">
      <c r="B19" s="631" t="s">
        <v>275</v>
      </c>
      <c r="C19" s="632"/>
      <c r="D19" s="632"/>
      <c r="E19" s="632"/>
      <c r="F19" s="632"/>
      <c r="G19" s="632"/>
      <c r="H19" s="632"/>
      <c r="I19" s="632"/>
      <c r="J19" s="632"/>
      <c r="K19" s="632"/>
      <c r="L19" s="632"/>
      <c r="M19" s="632"/>
      <c r="N19" s="632"/>
      <c r="O19" s="632"/>
      <c r="P19" s="632"/>
      <c r="Q19" s="633"/>
      <c r="R19" s="634">
        <v>18312</v>
      </c>
      <c r="S19" s="635"/>
      <c r="T19" s="635"/>
      <c r="U19" s="635"/>
      <c r="V19" s="635"/>
      <c r="W19" s="635"/>
      <c r="X19" s="635"/>
      <c r="Y19" s="636"/>
      <c r="Z19" s="672">
        <v>0.3</v>
      </c>
      <c r="AA19" s="672"/>
      <c r="AB19" s="672"/>
      <c r="AC19" s="672"/>
      <c r="AD19" s="673">
        <v>18312</v>
      </c>
      <c r="AE19" s="673"/>
      <c r="AF19" s="673"/>
      <c r="AG19" s="673"/>
      <c r="AH19" s="673"/>
      <c r="AI19" s="673"/>
      <c r="AJ19" s="673"/>
      <c r="AK19" s="673"/>
      <c r="AL19" s="637">
        <v>0.5</v>
      </c>
      <c r="AM19" s="638"/>
      <c r="AN19" s="638"/>
      <c r="AO19" s="674"/>
      <c r="AP19" s="631" t="s">
        <v>276</v>
      </c>
      <c r="AQ19" s="632"/>
      <c r="AR19" s="632"/>
      <c r="AS19" s="632"/>
      <c r="AT19" s="632"/>
      <c r="AU19" s="632"/>
      <c r="AV19" s="632"/>
      <c r="AW19" s="632"/>
      <c r="AX19" s="632"/>
      <c r="AY19" s="632"/>
      <c r="AZ19" s="632"/>
      <c r="BA19" s="632"/>
      <c r="BB19" s="632"/>
      <c r="BC19" s="632"/>
      <c r="BD19" s="632"/>
      <c r="BE19" s="632"/>
      <c r="BF19" s="633"/>
      <c r="BG19" s="634">
        <v>18520</v>
      </c>
      <c r="BH19" s="635"/>
      <c r="BI19" s="635"/>
      <c r="BJ19" s="635"/>
      <c r="BK19" s="635"/>
      <c r="BL19" s="635"/>
      <c r="BM19" s="635"/>
      <c r="BN19" s="636"/>
      <c r="BO19" s="672">
        <v>1.5</v>
      </c>
      <c r="BP19" s="672"/>
      <c r="BQ19" s="672"/>
      <c r="BR19" s="672"/>
      <c r="BS19" s="673" t="s">
        <v>129</v>
      </c>
      <c r="BT19" s="673"/>
      <c r="BU19" s="673"/>
      <c r="BV19" s="673"/>
      <c r="BW19" s="673"/>
      <c r="BX19" s="673"/>
      <c r="BY19" s="673"/>
      <c r="BZ19" s="673"/>
      <c r="CA19" s="673"/>
      <c r="CB19" s="713"/>
      <c r="CD19" s="631" t="s">
        <v>277</v>
      </c>
      <c r="CE19" s="632"/>
      <c r="CF19" s="632"/>
      <c r="CG19" s="632"/>
      <c r="CH19" s="632"/>
      <c r="CI19" s="632"/>
      <c r="CJ19" s="632"/>
      <c r="CK19" s="632"/>
      <c r="CL19" s="632"/>
      <c r="CM19" s="632"/>
      <c r="CN19" s="632"/>
      <c r="CO19" s="632"/>
      <c r="CP19" s="632"/>
      <c r="CQ19" s="633"/>
      <c r="CR19" s="634" t="s">
        <v>129</v>
      </c>
      <c r="CS19" s="635"/>
      <c r="CT19" s="635"/>
      <c r="CU19" s="635"/>
      <c r="CV19" s="635"/>
      <c r="CW19" s="635"/>
      <c r="CX19" s="635"/>
      <c r="CY19" s="636"/>
      <c r="CZ19" s="672" t="s">
        <v>129</v>
      </c>
      <c r="DA19" s="672"/>
      <c r="DB19" s="672"/>
      <c r="DC19" s="672"/>
      <c r="DD19" s="640" t="s">
        <v>238</v>
      </c>
      <c r="DE19" s="635"/>
      <c r="DF19" s="635"/>
      <c r="DG19" s="635"/>
      <c r="DH19" s="635"/>
      <c r="DI19" s="635"/>
      <c r="DJ19" s="635"/>
      <c r="DK19" s="635"/>
      <c r="DL19" s="635"/>
      <c r="DM19" s="635"/>
      <c r="DN19" s="635"/>
      <c r="DO19" s="635"/>
      <c r="DP19" s="636"/>
      <c r="DQ19" s="640" t="s">
        <v>238</v>
      </c>
      <c r="DR19" s="635"/>
      <c r="DS19" s="635"/>
      <c r="DT19" s="635"/>
      <c r="DU19" s="635"/>
      <c r="DV19" s="635"/>
      <c r="DW19" s="635"/>
      <c r="DX19" s="635"/>
      <c r="DY19" s="635"/>
      <c r="DZ19" s="635"/>
      <c r="EA19" s="635"/>
      <c r="EB19" s="635"/>
      <c r="EC19" s="671"/>
    </row>
    <row r="20" spans="2:133" ht="11.25" customHeight="1" x14ac:dyDescent="0.2">
      <c r="B20" s="701" t="s">
        <v>278</v>
      </c>
      <c r="C20" s="702"/>
      <c r="D20" s="702"/>
      <c r="E20" s="702"/>
      <c r="F20" s="702"/>
      <c r="G20" s="702"/>
      <c r="H20" s="702"/>
      <c r="I20" s="702"/>
      <c r="J20" s="702"/>
      <c r="K20" s="702"/>
      <c r="L20" s="702"/>
      <c r="M20" s="702"/>
      <c r="N20" s="702"/>
      <c r="O20" s="702"/>
      <c r="P20" s="702"/>
      <c r="Q20" s="703"/>
      <c r="R20" s="634" t="s">
        <v>238</v>
      </c>
      <c r="S20" s="635"/>
      <c r="T20" s="635"/>
      <c r="U20" s="635"/>
      <c r="V20" s="635"/>
      <c r="W20" s="635"/>
      <c r="X20" s="635"/>
      <c r="Y20" s="636"/>
      <c r="Z20" s="672" t="s">
        <v>129</v>
      </c>
      <c r="AA20" s="672"/>
      <c r="AB20" s="672"/>
      <c r="AC20" s="672"/>
      <c r="AD20" s="673" t="s">
        <v>129</v>
      </c>
      <c r="AE20" s="673"/>
      <c r="AF20" s="673"/>
      <c r="AG20" s="673"/>
      <c r="AH20" s="673"/>
      <c r="AI20" s="673"/>
      <c r="AJ20" s="673"/>
      <c r="AK20" s="673"/>
      <c r="AL20" s="637" t="s">
        <v>175</v>
      </c>
      <c r="AM20" s="638"/>
      <c r="AN20" s="638"/>
      <c r="AO20" s="674"/>
      <c r="AP20" s="631" t="s">
        <v>279</v>
      </c>
      <c r="AQ20" s="632"/>
      <c r="AR20" s="632"/>
      <c r="AS20" s="632"/>
      <c r="AT20" s="632"/>
      <c r="AU20" s="632"/>
      <c r="AV20" s="632"/>
      <c r="AW20" s="632"/>
      <c r="AX20" s="632"/>
      <c r="AY20" s="632"/>
      <c r="AZ20" s="632"/>
      <c r="BA20" s="632"/>
      <c r="BB20" s="632"/>
      <c r="BC20" s="632"/>
      <c r="BD20" s="632"/>
      <c r="BE20" s="632"/>
      <c r="BF20" s="633"/>
      <c r="BG20" s="634">
        <v>18520</v>
      </c>
      <c r="BH20" s="635"/>
      <c r="BI20" s="635"/>
      <c r="BJ20" s="635"/>
      <c r="BK20" s="635"/>
      <c r="BL20" s="635"/>
      <c r="BM20" s="635"/>
      <c r="BN20" s="636"/>
      <c r="BO20" s="672">
        <v>1.5</v>
      </c>
      <c r="BP20" s="672"/>
      <c r="BQ20" s="672"/>
      <c r="BR20" s="672"/>
      <c r="BS20" s="673" t="s">
        <v>129</v>
      </c>
      <c r="BT20" s="673"/>
      <c r="BU20" s="673"/>
      <c r="BV20" s="673"/>
      <c r="BW20" s="673"/>
      <c r="BX20" s="673"/>
      <c r="BY20" s="673"/>
      <c r="BZ20" s="673"/>
      <c r="CA20" s="673"/>
      <c r="CB20" s="713"/>
      <c r="CD20" s="631" t="s">
        <v>280</v>
      </c>
      <c r="CE20" s="632"/>
      <c r="CF20" s="632"/>
      <c r="CG20" s="632"/>
      <c r="CH20" s="632"/>
      <c r="CI20" s="632"/>
      <c r="CJ20" s="632"/>
      <c r="CK20" s="632"/>
      <c r="CL20" s="632"/>
      <c r="CM20" s="632"/>
      <c r="CN20" s="632"/>
      <c r="CO20" s="632"/>
      <c r="CP20" s="632"/>
      <c r="CQ20" s="633"/>
      <c r="CR20" s="634">
        <v>6639624</v>
      </c>
      <c r="CS20" s="635"/>
      <c r="CT20" s="635"/>
      <c r="CU20" s="635"/>
      <c r="CV20" s="635"/>
      <c r="CW20" s="635"/>
      <c r="CX20" s="635"/>
      <c r="CY20" s="636"/>
      <c r="CZ20" s="672">
        <v>100</v>
      </c>
      <c r="DA20" s="672"/>
      <c r="DB20" s="672"/>
      <c r="DC20" s="672"/>
      <c r="DD20" s="640">
        <v>194942</v>
      </c>
      <c r="DE20" s="635"/>
      <c r="DF20" s="635"/>
      <c r="DG20" s="635"/>
      <c r="DH20" s="635"/>
      <c r="DI20" s="635"/>
      <c r="DJ20" s="635"/>
      <c r="DK20" s="635"/>
      <c r="DL20" s="635"/>
      <c r="DM20" s="635"/>
      <c r="DN20" s="635"/>
      <c r="DO20" s="635"/>
      <c r="DP20" s="636"/>
      <c r="DQ20" s="640">
        <v>4245687</v>
      </c>
      <c r="DR20" s="635"/>
      <c r="DS20" s="635"/>
      <c r="DT20" s="635"/>
      <c r="DU20" s="635"/>
      <c r="DV20" s="635"/>
      <c r="DW20" s="635"/>
      <c r="DX20" s="635"/>
      <c r="DY20" s="635"/>
      <c r="DZ20" s="635"/>
      <c r="EA20" s="635"/>
      <c r="EB20" s="635"/>
      <c r="EC20" s="671"/>
    </row>
    <row r="21" spans="2:133" ht="11.25" customHeight="1" x14ac:dyDescent="0.2">
      <c r="B21" s="631" t="s">
        <v>281</v>
      </c>
      <c r="C21" s="632"/>
      <c r="D21" s="632"/>
      <c r="E21" s="632"/>
      <c r="F21" s="632"/>
      <c r="G21" s="632"/>
      <c r="H21" s="632"/>
      <c r="I21" s="632"/>
      <c r="J21" s="632"/>
      <c r="K21" s="632"/>
      <c r="L21" s="632"/>
      <c r="M21" s="632"/>
      <c r="N21" s="632"/>
      <c r="O21" s="632"/>
      <c r="P21" s="632"/>
      <c r="Q21" s="633"/>
      <c r="R21" s="634">
        <v>2369617</v>
      </c>
      <c r="S21" s="635"/>
      <c r="T21" s="635"/>
      <c r="U21" s="635"/>
      <c r="V21" s="635"/>
      <c r="W21" s="635"/>
      <c r="X21" s="635"/>
      <c r="Y21" s="636"/>
      <c r="Z21" s="672">
        <v>34</v>
      </c>
      <c r="AA21" s="672"/>
      <c r="AB21" s="672"/>
      <c r="AC21" s="672"/>
      <c r="AD21" s="673">
        <v>2177528</v>
      </c>
      <c r="AE21" s="673"/>
      <c r="AF21" s="673"/>
      <c r="AG21" s="673"/>
      <c r="AH21" s="673"/>
      <c r="AI21" s="673"/>
      <c r="AJ21" s="673"/>
      <c r="AK21" s="673"/>
      <c r="AL21" s="637">
        <v>56.3</v>
      </c>
      <c r="AM21" s="638"/>
      <c r="AN21" s="638"/>
      <c r="AO21" s="674"/>
      <c r="AP21" s="631" t="s">
        <v>282</v>
      </c>
      <c r="AQ21" s="711"/>
      <c r="AR21" s="711"/>
      <c r="AS21" s="711"/>
      <c r="AT21" s="711"/>
      <c r="AU21" s="711"/>
      <c r="AV21" s="711"/>
      <c r="AW21" s="711"/>
      <c r="AX21" s="711"/>
      <c r="AY21" s="711"/>
      <c r="AZ21" s="711"/>
      <c r="BA21" s="711"/>
      <c r="BB21" s="711"/>
      <c r="BC21" s="711"/>
      <c r="BD21" s="711"/>
      <c r="BE21" s="711"/>
      <c r="BF21" s="712"/>
      <c r="BG21" s="634">
        <v>18520</v>
      </c>
      <c r="BH21" s="635"/>
      <c r="BI21" s="635"/>
      <c r="BJ21" s="635"/>
      <c r="BK21" s="635"/>
      <c r="BL21" s="635"/>
      <c r="BM21" s="635"/>
      <c r="BN21" s="636"/>
      <c r="BO21" s="672">
        <v>1.5</v>
      </c>
      <c r="BP21" s="672"/>
      <c r="BQ21" s="672"/>
      <c r="BR21" s="672"/>
      <c r="BS21" s="673" t="s">
        <v>175</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283</v>
      </c>
      <c r="C22" s="632"/>
      <c r="D22" s="632"/>
      <c r="E22" s="632"/>
      <c r="F22" s="632"/>
      <c r="G22" s="632"/>
      <c r="H22" s="632"/>
      <c r="I22" s="632"/>
      <c r="J22" s="632"/>
      <c r="K22" s="632"/>
      <c r="L22" s="632"/>
      <c r="M22" s="632"/>
      <c r="N22" s="632"/>
      <c r="O22" s="632"/>
      <c r="P22" s="632"/>
      <c r="Q22" s="633"/>
      <c r="R22" s="634">
        <v>2177528</v>
      </c>
      <c r="S22" s="635"/>
      <c r="T22" s="635"/>
      <c r="U22" s="635"/>
      <c r="V22" s="635"/>
      <c r="W22" s="635"/>
      <c r="X22" s="635"/>
      <c r="Y22" s="636"/>
      <c r="Z22" s="672">
        <v>31.2</v>
      </c>
      <c r="AA22" s="672"/>
      <c r="AB22" s="672"/>
      <c r="AC22" s="672"/>
      <c r="AD22" s="673">
        <v>2177528</v>
      </c>
      <c r="AE22" s="673"/>
      <c r="AF22" s="673"/>
      <c r="AG22" s="673"/>
      <c r="AH22" s="673"/>
      <c r="AI22" s="673"/>
      <c r="AJ22" s="673"/>
      <c r="AK22" s="673"/>
      <c r="AL22" s="637">
        <v>56.3</v>
      </c>
      <c r="AM22" s="638"/>
      <c r="AN22" s="638"/>
      <c r="AO22" s="674"/>
      <c r="AP22" s="631" t="s">
        <v>284</v>
      </c>
      <c r="AQ22" s="711"/>
      <c r="AR22" s="711"/>
      <c r="AS22" s="711"/>
      <c r="AT22" s="711"/>
      <c r="AU22" s="711"/>
      <c r="AV22" s="711"/>
      <c r="AW22" s="711"/>
      <c r="AX22" s="711"/>
      <c r="AY22" s="711"/>
      <c r="AZ22" s="711"/>
      <c r="BA22" s="711"/>
      <c r="BB22" s="711"/>
      <c r="BC22" s="711"/>
      <c r="BD22" s="711"/>
      <c r="BE22" s="711"/>
      <c r="BF22" s="712"/>
      <c r="BG22" s="634" t="s">
        <v>238</v>
      </c>
      <c r="BH22" s="635"/>
      <c r="BI22" s="635"/>
      <c r="BJ22" s="635"/>
      <c r="BK22" s="635"/>
      <c r="BL22" s="635"/>
      <c r="BM22" s="635"/>
      <c r="BN22" s="636"/>
      <c r="BO22" s="672" t="s">
        <v>129</v>
      </c>
      <c r="BP22" s="672"/>
      <c r="BQ22" s="672"/>
      <c r="BR22" s="672"/>
      <c r="BS22" s="673" t="s">
        <v>129</v>
      </c>
      <c r="BT22" s="673"/>
      <c r="BU22" s="673"/>
      <c r="BV22" s="673"/>
      <c r="BW22" s="673"/>
      <c r="BX22" s="673"/>
      <c r="BY22" s="673"/>
      <c r="BZ22" s="673"/>
      <c r="CA22" s="673"/>
      <c r="CB22" s="713"/>
      <c r="CD22" s="686" t="s">
        <v>285</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286</v>
      </c>
      <c r="C23" s="632"/>
      <c r="D23" s="632"/>
      <c r="E23" s="632"/>
      <c r="F23" s="632"/>
      <c r="G23" s="632"/>
      <c r="H23" s="632"/>
      <c r="I23" s="632"/>
      <c r="J23" s="632"/>
      <c r="K23" s="632"/>
      <c r="L23" s="632"/>
      <c r="M23" s="632"/>
      <c r="N23" s="632"/>
      <c r="O23" s="632"/>
      <c r="P23" s="632"/>
      <c r="Q23" s="633"/>
      <c r="R23" s="634">
        <v>192071</v>
      </c>
      <c r="S23" s="635"/>
      <c r="T23" s="635"/>
      <c r="U23" s="635"/>
      <c r="V23" s="635"/>
      <c r="W23" s="635"/>
      <c r="X23" s="635"/>
      <c r="Y23" s="636"/>
      <c r="Z23" s="672">
        <v>2.8</v>
      </c>
      <c r="AA23" s="672"/>
      <c r="AB23" s="672"/>
      <c r="AC23" s="672"/>
      <c r="AD23" s="673" t="s">
        <v>238</v>
      </c>
      <c r="AE23" s="673"/>
      <c r="AF23" s="673"/>
      <c r="AG23" s="673"/>
      <c r="AH23" s="673"/>
      <c r="AI23" s="673"/>
      <c r="AJ23" s="673"/>
      <c r="AK23" s="673"/>
      <c r="AL23" s="637" t="s">
        <v>238</v>
      </c>
      <c r="AM23" s="638"/>
      <c r="AN23" s="638"/>
      <c r="AO23" s="674"/>
      <c r="AP23" s="631" t="s">
        <v>287</v>
      </c>
      <c r="AQ23" s="711"/>
      <c r="AR23" s="711"/>
      <c r="AS23" s="711"/>
      <c r="AT23" s="711"/>
      <c r="AU23" s="711"/>
      <c r="AV23" s="711"/>
      <c r="AW23" s="711"/>
      <c r="AX23" s="711"/>
      <c r="AY23" s="711"/>
      <c r="AZ23" s="711"/>
      <c r="BA23" s="711"/>
      <c r="BB23" s="711"/>
      <c r="BC23" s="711"/>
      <c r="BD23" s="711"/>
      <c r="BE23" s="711"/>
      <c r="BF23" s="712"/>
      <c r="BG23" s="634" t="s">
        <v>129</v>
      </c>
      <c r="BH23" s="635"/>
      <c r="BI23" s="635"/>
      <c r="BJ23" s="635"/>
      <c r="BK23" s="635"/>
      <c r="BL23" s="635"/>
      <c r="BM23" s="635"/>
      <c r="BN23" s="636"/>
      <c r="BO23" s="672" t="s">
        <v>129</v>
      </c>
      <c r="BP23" s="672"/>
      <c r="BQ23" s="672"/>
      <c r="BR23" s="672"/>
      <c r="BS23" s="673" t="s">
        <v>129</v>
      </c>
      <c r="BT23" s="673"/>
      <c r="BU23" s="673"/>
      <c r="BV23" s="673"/>
      <c r="BW23" s="673"/>
      <c r="BX23" s="673"/>
      <c r="BY23" s="673"/>
      <c r="BZ23" s="673"/>
      <c r="CA23" s="673"/>
      <c r="CB23" s="713"/>
      <c r="CD23" s="686" t="s">
        <v>226</v>
      </c>
      <c r="CE23" s="687"/>
      <c r="CF23" s="687"/>
      <c r="CG23" s="687"/>
      <c r="CH23" s="687"/>
      <c r="CI23" s="687"/>
      <c r="CJ23" s="687"/>
      <c r="CK23" s="687"/>
      <c r="CL23" s="687"/>
      <c r="CM23" s="687"/>
      <c r="CN23" s="687"/>
      <c r="CO23" s="687"/>
      <c r="CP23" s="687"/>
      <c r="CQ23" s="688"/>
      <c r="CR23" s="686" t="s">
        <v>288</v>
      </c>
      <c r="CS23" s="687"/>
      <c r="CT23" s="687"/>
      <c r="CU23" s="687"/>
      <c r="CV23" s="687"/>
      <c r="CW23" s="687"/>
      <c r="CX23" s="687"/>
      <c r="CY23" s="688"/>
      <c r="CZ23" s="686" t="s">
        <v>289</v>
      </c>
      <c r="DA23" s="687"/>
      <c r="DB23" s="687"/>
      <c r="DC23" s="688"/>
      <c r="DD23" s="686" t="s">
        <v>290</v>
      </c>
      <c r="DE23" s="687"/>
      <c r="DF23" s="687"/>
      <c r="DG23" s="687"/>
      <c r="DH23" s="687"/>
      <c r="DI23" s="687"/>
      <c r="DJ23" s="687"/>
      <c r="DK23" s="688"/>
      <c r="DL23" s="724" t="s">
        <v>291</v>
      </c>
      <c r="DM23" s="725"/>
      <c r="DN23" s="725"/>
      <c r="DO23" s="725"/>
      <c r="DP23" s="725"/>
      <c r="DQ23" s="725"/>
      <c r="DR23" s="725"/>
      <c r="DS23" s="725"/>
      <c r="DT23" s="725"/>
      <c r="DU23" s="725"/>
      <c r="DV23" s="726"/>
      <c r="DW23" s="686" t="s">
        <v>292</v>
      </c>
      <c r="DX23" s="687"/>
      <c r="DY23" s="687"/>
      <c r="DZ23" s="687"/>
      <c r="EA23" s="687"/>
      <c r="EB23" s="687"/>
      <c r="EC23" s="688"/>
    </row>
    <row r="24" spans="2:133" ht="11.25" customHeight="1" x14ac:dyDescent="0.2">
      <c r="B24" s="631" t="s">
        <v>293</v>
      </c>
      <c r="C24" s="632"/>
      <c r="D24" s="632"/>
      <c r="E24" s="632"/>
      <c r="F24" s="632"/>
      <c r="G24" s="632"/>
      <c r="H24" s="632"/>
      <c r="I24" s="632"/>
      <c r="J24" s="632"/>
      <c r="K24" s="632"/>
      <c r="L24" s="632"/>
      <c r="M24" s="632"/>
      <c r="N24" s="632"/>
      <c r="O24" s="632"/>
      <c r="P24" s="632"/>
      <c r="Q24" s="633"/>
      <c r="R24" s="634">
        <v>18</v>
      </c>
      <c r="S24" s="635"/>
      <c r="T24" s="635"/>
      <c r="U24" s="635"/>
      <c r="V24" s="635"/>
      <c r="W24" s="635"/>
      <c r="X24" s="635"/>
      <c r="Y24" s="636"/>
      <c r="Z24" s="672">
        <v>0</v>
      </c>
      <c r="AA24" s="672"/>
      <c r="AB24" s="672"/>
      <c r="AC24" s="672"/>
      <c r="AD24" s="673" t="s">
        <v>129</v>
      </c>
      <c r="AE24" s="673"/>
      <c r="AF24" s="673"/>
      <c r="AG24" s="673"/>
      <c r="AH24" s="673"/>
      <c r="AI24" s="673"/>
      <c r="AJ24" s="673"/>
      <c r="AK24" s="673"/>
      <c r="AL24" s="637" t="s">
        <v>129</v>
      </c>
      <c r="AM24" s="638"/>
      <c r="AN24" s="638"/>
      <c r="AO24" s="674"/>
      <c r="AP24" s="631" t="s">
        <v>294</v>
      </c>
      <c r="AQ24" s="711"/>
      <c r="AR24" s="711"/>
      <c r="AS24" s="711"/>
      <c r="AT24" s="711"/>
      <c r="AU24" s="711"/>
      <c r="AV24" s="711"/>
      <c r="AW24" s="711"/>
      <c r="AX24" s="711"/>
      <c r="AY24" s="711"/>
      <c r="AZ24" s="711"/>
      <c r="BA24" s="711"/>
      <c r="BB24" s="711"/>
      <c r="BC24" s="711"/>
      <c r="BD24" s="711"/>
      <c r="BE24" s="711"/>
      <c r="BF24" s="712"/>
      <c r="BG24" s="634" t="s">
        <v>129</v>
      </c>
      <c r="BH24" s="635"/>
      <c r="BI24" s="635"/>
      <c r="BJ24" s="635"/>
      <c r="BK24" s="635"/>
      <c r="BL24" s="635"/>
      <c r="BM24" s="635"/>
      <c r="BN24" s="636"/>
      <c r="BO24" s="672" t="s">
        <v>238</v>
      </c>
      <c r="BP24" s="672"/>
      <c r="BQ24" s="672"/>
      <c r="BR24" s="672"/>
      <c r="BS24" s="673" t="s">
        <v>238</v>
      </c>
      <c r="BT24" s="673"/>
      <c r="BU24" s="673"/>
      <c r="BV24" s="673"/>
      <c r="BW24" s="673"/>
      <c r="BX24" s="673"/>
      <c r="BY24" s="673"/>
      <c r="BZ24" s="673"/>
      <c r="CA24" s="673"/>
      <c r="CB24" s="713"/>
      <c r="CD24" s="692" t="s">
        <v>295</v>
      </c>
      <c r="CE24" s="693"/>
      <c r="CF24" s="693"/>
      <c r="CG24" s="693"/>
      <c r="CH24" s="693"/>
      <c r="CI24" s="693"/>
      <c r="CJ24" s="693"/>
      <c r="CK24" s="693"/>
      <c r="CL24" s="693"/>
      <c r="CM24" s="693"/>
      <c r="CN24" s="693"/>
      <c r="CO24" s="693"/>
      <c r="CP24" s="693"/>
      <c r="CQ24" s="694"/>
      <c r="CR24" s="689">
        <v>2366288</v>
      </c>
      <c r="CS24" s="690"/>
      <c r="CT24" s="690"/>
      <c r="CU24" s="690"/>
      <c r="CV24" s="690"/>
      <c r="CW24" s="690"/>
      <c r="CX24" s="690"/>
      <c r="CY24" s="715"/>
      <c r="CZ24" s="716">
        <v>35.6</v>
      </c>
      <c r="DA24" s="698"/>
      <c r="DB24" s="698"/>
      <c r="DC24" s="718"/>
      <c r="DD24" s="714">
        <v>1741356</v>
      </c>
      <c r="DE24" s="690"/>
      <c r="DF24" s="690"/>
      <c r="DG24" s="690"/>
      <c r="DH24" s="690"/>
      <c r="DI24" s="690"/>
      <c r="DJ24" s="690"/>
      <c r="DK24" s="715"/>
      <c r="DL24" s="714">
        <v>1736526</v>
      </c>
      <c r="DM24" s="690"/>
      <c r="DN24" s="690"/>
      <c r="DO24" s="690"/>
      <c r="DP24" s="690"/>
      <c r="DQ24" s="690"/>
      <c r="DR24" s="690"/>
      <c r="DS24" s="690"/>
      <c r="DT24" s="690"/>
      <c r="DU24" s="690"/>
      <c r="DV24" s="715"/>
      <c r="DW24" s="716">
        <v>44.4</v>
      </c>
      <c r="DX24" s="698"/>
      <c r="DY24" s="698"/>
      <c r="DZ24" s="698"/>
      <c r="EA24" s="698"/>
      <c r="EB24" s="698"/>
      <c r="EC24" s="717"/>
    </row>
    <row r="25" spans="2:133" ht="11.25" customHeight="1" x14ac:dyDescent="0.2">
      <c r="B25" s="631" t="s">
        <v>296</v>
      </c>
      <c r="C25" s="632"/>
      <c r="D25" s="632"/>
      <c r="E25" s="632"/>
      <c r="F25" s="632"/>
      <c r="G25" s="632"/>
      <c r="H25" s="632"/>
      <c r="I25" s="632"/>
      <c r="J25" s="632"/>
      <c r="K25" s="632"/>
      <c r="L25" s="632"/>
      <c r="M25" s="632"/>
      <c r="N25" s="632"/>
      <c r="O25" s="632"/>
      <c r="P25" s="632"/>
      <c r="Q25" s="633"/>
      <c r="R25" s="634">
        <v>4050619</v>
      </c>
      <c r="S25" s="635"/>
      <c r="T25" s="635"/>
      <c r="U25" s="635"/>
      <c r="V25" s="635"/>
      <c r="W25" s="635"/>
      <c r="X25" s="635"/>
      <c r="Y25" s="636"/>
      <c r="Z25" s="672">
        <v>58</v>
      </c>
      <c r="AA25" s="672"/>
      <c r="AB25" s="672"/>
      <c r="AC25" s="672"/>
      <c r="AD25" s="673">
        <v>3858530</v>
      </c>
      <c r="AE25" s="673"/>
      <c r="AF25" s="673"/>
      <c r="AG25" s="673"/>
      <c r="AH25" s="673"/>
      <c r="AI25" s="673"/>
      <c r="AJ25" s="673"/>
      <c r="AK25" s="673"/>
      <c r="AL25" s="637">
        <v>99.8</v>
      </c>
      <c r="AM25" s="638"/>
      <c r="AN25" s="638"/>
      <c r="AO25" s="674"/>
      <c r="AP25" s="631" t="s">
        <v>297</v>
      </c>
      <c r="AQ25" s="711"/>
      <c r="AR25" s="711"/>
      <c r="AS25" s="711"/>
      <c r="AT25" s="711"/>
      <c r="AU25" s="711"/>
      <c r="AV25" s="711"/>
      <c r="AW25" s="711"/>
      <c r="AX25" s="711"/>
      <c r="AY25" s="711"/>
      <c r="AZ25" s="711"/>
      <c r="BA25" s="711"/>
      <c r="BB25" s="711"/>
      <c r="BC25" s="711"/>
      <c r="BD25" s="711"/>
      <c r="BE25" s="711"/>
      <c r="BF25" s="712"/>
      <c r="BG25" s="634" t="s">
        <v>129</v>
      </c>
      <c r="BH25" s="635"/>
      <c r="BI25" s="635"/>
      <c r="BJ25" s="635"/>
      <c r="BK25" s="635"/>
      <c r="BL25" s="635"/>
      <c r="BM25" s="635"/>
      <c r="BN25" s="636"/>
      <c r="BO25" s="672" t="s">
        <v>129</v>
      </c>
      <c r="BP25" s="672"/>
      <c r="BQ25" s="672"/>
      <c r="BR25" s="672"/>
      <c r="BS25" s="673" t="s">
        <v>238</v>
      </c>
      <c r="BT25" s="673"/>
      <c r="BU25" s="673"/>
      <c r="BV25" s="673"/>
      <c r="BW25" s="673"/>
      <c r="BX25" s="673"/>
      <c r="BY25" s="673"/>
      <c r="BZ25" s="673"/>
      <c r="CA25" s="673"/>
      <c r="CB25" s="713"/>
      <c r="CD25" s="631" t="s">
        <v>298</v>
      </c>
      <c r="CE25" s="632"/>
      <c r="CF25" s="632"/>
      <c r="CG25" s="632"/>
      <c r="CH25" s="632"/>
      <c r="CI25" s="632"/>
      <c r="CJ25" s="632"/>
      <c r="CK25" s="632"/>
      <c r="CL25" s="632"/>
      <c r="CM25" s="632"/>
      <c r="CN25" s="632"/>
      <c r="CO25" s="632"/>
      <c r="CP25" s="632"/>
      <c r="CQ25" s="633"/>
      <c r="CR25" s="634">
        <v>1017701</v>
      </c>
      <c r="CS25" s="647"/>
      <c r="CT25" s="647"/>
      <c r="CU25" s="647"/>
      <c r="CV25" s="647"/>
      <c r="CW25" s="647"/>
      <c r="CX25" s="647"/>
      <c r="CY25" s="648"/>
      <c r="CZ25" s="637">
        <v>15.3</v>
      </c>
      <c r="DA25" s="649"/>
      <c r="DB25" s="649"/>
      <c r="DC25" s="650"/>
      <c r="DD25" s="640">
        <v>957673</v>
      </c>
      <c r="DE25" s="647"/>
      <c r="DF25" s="647"/>
      <c r="DG25" s="647"/>
      <c r="DH25" s="647"/>
      <c r="DI25" s="647"/>
      <c r="DJ25" s="647"/>
      <c r="DK25" s="648"/>
      <c r="DL25" s="640">
        <v>953189</v>
      </c>
      <c r="DM25" s="647"/>
      <c r="DN25" s="647"/>
      <c r="DO25" s="647"/>
      <c r="DP25" s="647"/>
      <c r="DQ25" s="647"/>
      <c r="DR25" s="647"/>
      <c r="DS25" s="647"/>
      <c r="DT25" s="647"/>
      <c r="DU25" s="647"/>
      <c r="DV25" s="648"/>
      <c r="DW25" s="637">
        <v>24.4</v>
      </c>
      <c r="DX25" s="649"/>
      <c r="DY25" s="649"/>
      <c r="DZ25" s="649"/>
      <c r="EA25" s="649"/>
      <c r="EB25" s="649"/>
      <c r="EC25" s="661"/>
    </row>
    <row r="26" spans="2:133" ht="11.25" customHeight="1" x14ac:dyDescent="0.2">
      <c r="B26" s="631" t="s">
        <v>299</v>
      </c>
      <c r="C26" s="632"/>
      <c r="D26" s="632"/>
      <c r="E26" s="632"/>
      <c r="F26" s="632"/>
      <c r="G26" s="632"/>
      <c r="H26" s="632"/>
      <c r="I26" s="632"/>
      <c r="J26" s="632"/>
      <c r="K26" s="632"/>
      <c r="L26" s="632"/>
      <c r="M26" s="632"/>
      <c r="N26" s="632"/>
      <c r="O26" s="632"/>
      <c r="P26" s="632"/>
      <c r="Q26" s="633"/>
      <c r="R26" s="634">
        <v>1868</v>
      </c>
      <c r="S26" s="635"/>
      <c r="T26" s="635"/>
      <c r="U26" s="635"/>
      <c r="V26" s="635"/>
      <c r="W26" s="635"/>
      <c r="X26" s="635"/>
      <c r="Y26" s="636"/>
      <c r="Z26" s="672">
        <v>0</v>
      </c>
      <c r="AA26" s="672"/>
      <c r="AB26" s="672"/>
      <c r="AC26" s="672"/>
      <c r="AD26" s="673">
        <v>1868</v>
      </c>
      <c r="AE26" s="673"/>
      <c r="AF26" s="673"/>
      <c r="AG26" s="673"/>
      <c r="AH26" s="673"/>
      <c r="AI26" s="673"/>
      <c r="AJ26" s="673"/>
      <c r="AK26" s="673"/>
      <c r="AL26" s="637">
        <v>0</v>
      </c>
      <c r="AM26" s="638"/>
      <c r="AN26" s="638"/>
      <c r="AO26" s="674"/>
      <c r="AP26" s="631" t="s">
        <v>300</v>
      </c>
      <c r="AQ26" s="711"/>
      <c r="AR26" s="711"/>
      <c r="AS26" s="711"/>
      <c r="AT26" s="711"/>
      <c r="AU26" s="711"/>
      <c r="AV26" s="711"/>
      <c r="AW26" s="711"/>
      <c r="AX26" s="711"/>
      <c r="AY26" s="711"/>
      <c r="AZ26" s="711"/>
      <c r="BA26" s="711"/>
      <c r="BB26" s="711"/>
      <c r="BC26" s="711"/>
      <c r="BD26" s="711"/>
      <c r="BE26" s="711"/>
      <c r="BF26" s="712"/>
      <c r="BG26" s="634" t="s">
        <v>175</v>
      </c>
      <c r="BH26" s="635"/>
      <c r="BI26" s="635"/>
      <c r="BJ26" s="635"/>
      <c r="BK26" s="635"/>
      <c r="BL26" s="635"/>
      <c r="BM26" s="635"/>
      <c r="BN26" s="636"/>
      <c r="BO26" s="672" t="s">
        <v>175</v>
      </c>
      <c r="BP26" s="672"/>
      <c r="BQ26" s="672"/>
      <c r="BR26" s="672"/>
      <c r="BS26" s="673" t="s">
        <v>238</v>
      </c>
      <c r="BT26" s="673"/>
      <c r="BU26" s="673"/>
      <c r="BV26" s="673"/>
      <c r="BW26" s="673"/>
      <c r="BX26" s="673"/>
      <c r="BY26" s="673"/>
      <c r="BZ26" s="673"/>
      <c r="CA26" s="673"/>
      <c r="CB26" s="713"/>
      <c r="CD26" s="631" t="s">
        <v>301</v>
      </c>
      <c r="CE26" s="632"/>
      <c r="CF26" s="632"/>
      <c r="CG26" s="632"/>
      <c r="CH26" s="632"/>
      <c r="CI26" s="632"/>
      <c r="CJ26" s="632"/>
      <c r="CK26" s="632"/>
      <c r="CL26" s="632"/>
      <c r="CM26" s="632"/>
      <c r="CN26" s="632"/>
      <c r="CO26" s="632"/>
      <c r="CP26" s="632"/>
      <c r="CQ26" s="633"/>
      <c r="CR26" s="634">
        <v>607134</v>
      </c>
      <c r="CS26" s="635"/>
      <c r="CT26" s="635"/>
      <c r="CU26" s="635"/>
      <c r="CV26" s="635"/>
      <c r="CW26" s="635"/>
      <c r="CX26" s="635"/>
      <c r="CY26" s="636"/>
      <c r="CZ26" s="637">
        <v>9.1</v>
      </c>
      <c r="DA26" s="649"/>
      <c r="DB26" s="649"/>
      <c r="DC26" s="650"/>
      <c r="DD26" s="640">
        <v>571851</v>
      </c>
      <c r="DE26" s="635"/>
      <c r="DF26" s="635"/>
      <c r="DG26" s="635"/>
      <c r="DH26" s="635"/>
      <c r="DI26" s="635"/>
      <c r="DJ26" s="635"/>
      <c r="DK26" s="636"/>
      <c r="DL26" s="640" t="s">
        <v>238</v>
      </c>
      <c r="DM26" s="635"/>
      <c r="DN26" s="635"/>
      <c r="DO26" s="635"/>
      <c r="DP26" s="635"/>
      <c r="DQ26" s="635"/>
      <c r="DR26" s="635"/>
      <c r="DS26" s="635"/>
      <c r="DT26" s="635"/>
      <c r="DU26" s="635"/>
      <c r="DV26" s="636"/>
      <c r="DW26" s="637" t="s">
        <v>238</v>
      </c>
      <c r="DX26" s="649"/>
      <c r="DY26" s="649"/>
      <c r="DZ26" s="649"/>
      <c r="EA26" s="649"/>
      <c r="EB26" s="649"/>
      <c r="EC26" s="661"/>
    </row>
    <row r="27" spans="2:133" ht="11.25" customHeight="1" x14ac:dyDescent="0.2">
      <c r="B27" s="631" t="s">
        <v>302</v>
      </c>
      <c r="C27" s="632"/>
      <c r="D27" s="632"/>
      <c r="E27" s="632"/>
      <c r="F27" s="632"/>
      <c r="G27" s="632"/>
      <c r="H27" s="632"/>
      <c r="I27" s="632"/>
      <c r="J27" s="632"/>
      <c r="K27" s="632"/>
      <c r="L27" s="632"/>
      <c r="M27" s="632"/>
      <c r="N27" s="632"/>
      <c r="O27" s="632"/>
      <c r="P27" s="632"/>
      <c r="Q27" s="633"/>
      <c r="R27" s="634">
        <v>152</v>
      </c>
      <c r="S27" s="635"/>
      <c r="T27" s="635"/>
      <c r="U27" s="635"/>
      <c r="V27" s="635"/>
      <c r="W27" s="635"/>
      <c r="X27" s="635"/>
      <c r="Y27" s="636"/>
      <c r="Z27" s="672">
        <v>0</v>
      </c>
      <c r="AA27" s="672"/>
      <c r="AB27" s="672"/>
      <c r="AC27" s="672"/>
      <c r="AD27" s="673" t="s">
        <v>175</v>
      </c>
      <c r="AE27" s="673"/>
      <c r="AF27" s="673"/>
      <c r="AG27" s="673"/>
      <c r="AH27" s="673"/>
      <c r="AI27" s="673"/>
      <c r="AJ27" s="673"/>
      <c r="AK27" s="673"/>
      <c r="AL27" s="637" t="s">
        <v>129</v>
      </c>
      <c r="AM27" s="638"/>
      <c r="AN27" s="638"/>
      <c r="AO27" s="674"/>
      <c r="AP27" s="631" t="s">
        <v>303</v>
      </c>
      <c r="AQ27" s="632"/>
      <c r="AR27" s="632"/>
      <c r="AS27" s="632"/>
      <c r="AT27" s="632"/>
      <c r="AU27" s="632"/>
      <c r="AV27" s="632"/>
      <c r="AW27" s="632"/>
      <c r="AX27" s="632"/>
      <c r="AY27" s="632"/>
      <c r="AZ27" s="632"/>
      <c r="BA27" s="632"/>
      <c r="BB27" s="632"/>
      <c r="BC27" s="632"/>
      <c r="BD27" s="632"/>
      <c r="BE27" s="632"/>
      <c r="BF27" s="633"/>
      <c r="BG27" s="634">
        <v>1254147</v>
      </c>
      <c r="BH27" s="635"/>
      <c r="BI27" s="635"/>
      <c r="BJ27" s="635"/>
      <c r="BK27" s="635"/>
      <c r="BL27" s="635"/>
      <c r="BM27" s="635"/>
      <c r="BN27" s="636"/>
      <c r="BO27" s="672">
        <v>100</v>
      </c>
      <c r="BP27" s="672"/>
      <c r="BQ27" s="672"/>
      <c r="BR27" s="672"/>
      <c r="BS27" s="673">
        <v>5054</v>
      </c>
      <c r="BT27" s="673"/>
      <c r="BU27" s="673"/>
      <c r="BV27" s="673"/>
      <c r="BW27" s="673"/>
      <c r="BX27" s="673"/>
      <c r="BY27" s="673"/>
      <c r="BZ27" s="673"/>
      <c r="CA27" s="673"/>
      <c r="CB27" s="713"/>
      <c r="CD27" s="631" t="s">
        <v>304</v>
      </c>
      <c r="CE27" s="632"/>
      <c r="CF27" s="632"/>
      <c r="CG27" s="632"/>
      <c r="CH27" s="632"/>
      <c r="CI27" s="632"/>
      <c r="CJ27" s="632"/>
      <c r="CK27" s="632"/>
      <c r="CL27" s="632"/>
      <c r="CM27" s="632"/>
      <c r="CN27" s="632"/>
      <c r="CO27" s="632"/>
      <c r="CP27" s="632"/>
      <c r="CQ27" s="633"/>
      <c r="CR27" s="634">
        <v>747526</v>
      </c>
      <c r="CS27" s="647"/>
      <c r="CT27" s="647"/>
      <c r="CU27" s="647"/>
      <c r="CV27" s="647"/>
      <c r="CW27" s="647"/>
      <c r="CX27" s="647"/>
      <c r="CY27" s="648"/>
      <c r="CZ27" s="637">
        <v>11.3</v>
      </c>
      <c r="DA27" s="649"/>
      <c r="DB27" s="649"/>
      <c r="DC27" s="650"/>
      <c r="DD27" s="640">
        <v>188515</v>
      </c>
      <c r="DE27" s="647"/>
      <c r="DF27" s="647"/>
      <c r="DG27" s="647"/>
      <c r="DH27" s="647"/>
      <c r="DI27" s="647"/>
      <c r="DJ27" s="647"/>
      <c r="DK27" s="648"/>
      <c r="DL27" s="640">
        <v>188169</v>
      </c>
      <c r="DM27" s="647"/>
      <c r="DN27" s="647"/>
      <c r="DO27" s="647"/>
      <c r="DP27" s="647"/>
      <c r="DQ27" s="647"/>
      <c r="DR27" s="647"/>
      <c r="DS27" s="647"/>
      <c r="DT27" s="647"/>
      <c r="DU27" s="647"/>
      <c r="DV27" s="648"/>
      <c r="DW27" s="637">
        <v>4.8</v>
      </c>
      <c r="DX27" s="649"/>
      <c r="DY27" s="649"/>
      <c r="DZ27" s="649"/>
      <c r="EA27" s="649"/>
      <c r="EB27" s="649"/>
      <c r="EC27" s="661"/>
    </row>
    <row r="28" spans="2:133" ht="11.25" customHeight="1" x14ac:dyDescent="0.2">
      <c r="B28" s="631" t="s">
        <v>305</v>
      </c>
      <c r="C28" s="632"/>
      <c r="D28" s="632"/>
      <c r="E28" s="632"/>
      <c r="F28" s="632"/>
      <c r="G28" s="632"/>
      <c r="H28" s="632"/>
      <c r="I28" s="632"/>
      <c r="J28" s="632"/>
      <c r="K28" s="632"/>
      <c r="L28" s="632"/>
      <c r="M28" s="632"/>
      <c r="N28" s="632"/>
      <c r="O28" s="632"/>
      <c r="P28" s="632"/>
      <c r="Q28" s="633"/>
      <c r="R28" s="634">
        <v>37469</v>
      </c>
      <c r="S28" s="635"/>
      <c r="T28" s="635"/>
      <c r="U28" s="635"/>
      <c r="V28" s="635"/>
      <c r="W28" s="635"/>
      <c r="X28" s="635"/>
      <c r="Y28" s="636"/>
      <c r="Z28" s="672">
        <v>0.5</v>
      </c>
      <c r="AA28" s="672"/>
      <c r="AB28" s="672"/>
      <c r="AC28" s="672"/>
      <c r="AD28" s="673">
        <v>1985</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306</v>
      </c>
      <c r="CE28" s="632"/>
      <c r="CF28" s="632"/>
      <c r="CG28" s="632"/>
      <c r="CH28" s="632"/>
      <c r="CI28" s="632"/>
      <c r="CJ28" s="632"/>
      <c r="CK28" s="632"/>
      <c r="CL28" s="632"/>
      <c r="CM28" s="632"/>
      <c r="CN28" s="632"/>
      <c r="CO28" s="632"/>
      <c r="CP28" s="632"/>
      <c r="CQ28" s="633"/>
      <c r="CR28" s="634">
        <v>601061</v>
      </c>
      <c r="CS28" s="635"/>
      <c r="CT28" s="635"/>
      <c r="CU28" s="635"/>
      <c r="CV28" s="635"/>
      <c r="CW28" s="635"/>
      <c r="CX28" s="635"/>
      <c r="CY28" s="636"/>
      <c r="CZ28" s="637">
        <v>9.1</v>
      </c>
      <c r="DA28" s="649"/>
      <c r="DB28" s="649"/>
      <c r="DC28" s="650"/>
      <c r="DD28" s="640">
        <v>595168</v>
      </c>
      <c r="DE28" s="635"/>
      <c r="DF28" s="635"/>
      <c r="DG28" s="635"/>
      <c r="DH28" s="635"/>
      <c r="DI28" s="635"/>
      <c r="DJ28" s="635"/>
      <c r="DK28" s="636"/>
      <c r="DL28" s="640">
        <v>595168</v>
      </c>
      <c r="DM28" s="635"/>
      <c r="DN28" s="635"/>
      <c r="DO28" s="635"/>
      <c r="DP28" s="635"/>
      <c r="DQ28" s="635"/>
      <c r="DR28" s="635"/>
      <c r="DS28" s="635"/>
      <c r="DT28" s="635"/>
      <c r="DU28" s="635"/>
      <c r="DV28" s="636"/>
      <c r="DW28" s="637">
        <v>15.2</v>
      </c>
      <c r="DX28" s="649"/>
      <c r="DY28" s="649"/>
      <c r="DZ28" s="649"/>
      <c r="EA28" s="649"/>
      <c r="EB28" s="649"/>
      <c r="EC28" s="661"/>
    </row>
    <row r="29" spans="2:133" ht="11.25" customHeight="1" x14ac:dyDescent="0.2">
      <c r="B29" s="631" t="s">
        <v>307</v>
      </c>
      <c r="C29" s="632"/>
      <c r="D29" s="632"/>
      <c r="E29" s="632"/>
      <c r="F29" s="632"/>
      <c r="G29" s="632"/>
      <c r="H29" s="632"/>
      <c r="I29" s="632"/>
      <c r="J29" s="632"/>
      <c r="K29" s="632"/>
      <c r="L29" s="632"/>
      <c r="M29" s="632"/>
      <c r="N29" s="632"/>
      <c r="O29" s="632"/>
      <c r="P29" s="632"/>
      <c r="Q29" s="633"/>
      <c r="R29" s="634">
        <v>33215</v>
      </c>
      <c r="S29" s="635"/>
      <c r="T29" s="635"/>
      <c r="U29" s="635"/>
      <c r="V29" s="635"/>
      <c r="W29" s="635"/>
      <c r="X29" s="635"/>
      <c r="Y29" s="636"/>
      <c r="Z29" s="672">
        <v>0.5</v>
      </c>
      <c r="AA29" s="672"/>
      <c r="AB29" s="672"/>
      <c r="AC29" s="672"/>
      <c r="AD29" s="673" t="s">
        <v>175</v>
      </c>
      <c r="AE29" s="673"/>
      <c r="AF29" s="673"/>
      <c r="AG29" s="673"/>
      <c r="AH29" s="673"/>
      <c r="AI29" s="673"/>
      <c r="AJ29" s="673"/>
      <c r="AK29" s="673"/>
      <c r="AL29" s="637" t="s">
        <v>129</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308</v>
      </c>
      <c r="CE29" s="654"/>
      <c r="CF29" s="631" t="s">
        <v>309</v>
      </c>
      <c r="CG29" s="632"/>
      <c r="CH29" s="632"/>
      <c r="CI29" s="632"/>
      <c r="CJ29" s="632"/>
      <c r="CK29" s="632"/>
      <c r="CL29" s="632"/>
      <c r="CM29" s="632"/>
      <c r="CN29" s="632"/>
      <c r="CO29" s="632"/>
      <c r="CP29" s="632"/>
      <c r="CQ29" s="633"/>
      <c r="CR29" s="634">
        <v>601061</v>
      </c>
      <c r="CS29" s="647"/>
      <c r="CT29" s="647"/>
      <c r="CU29" s="647"/>
      <c r="CV29" s="647"/>
      <c r="CW29" s="647"/>
      <c r="CX29" s="647"/>
      <c r="CY29" s="648"/>
      <c r="CZ29" s="637">
        <v>9.1</v>
      </c>
      <c r="DA29" s="649"/>
      <c r="DB29" s="649"/>
      <c r="DC29" s="650"/>
      <c r="DD29" s="640">
        <v>595168</v>
      </c>
      <c r="DE29" s="647"/>
      <c r="DF29" s="647"/>
      <c r="DG29" s="647"/>
      <c r="DH29" s="647"/>
      <c r="DI29" s="647"/>
      <c r="DJ29" s="647"/>
      <c r="DK29" s="648"/>
      <c r="DL29" s="640">
        <v>595168</v>
      </c>
      <c r="DM29" s="647"/>
      <c r="DN29" s="647"/>
      <c r="DO29" s="647"/>
      <c r="DP29" s="647"/>
      <c r="DQ29" s="647"/>
      <c r="DR29" s="647"/>
      <c r="DS29" s="647"/>
      <c r="DT29" s="647"/>
      <c r="DU29" s="647"/>
      <c r="DV29" s="648"/>
      <c r="DW29" s="637">
        <v>15.2</v>
      </c>
      <c r="DX29" s="649"/>
      <c r="DY29" s="649"/>
      <c r="DZ29" s="649"/>
      <c r="EA29" s="649"/>
      <c r="EB29" s="649"/>
      <c r="EC29" s="661"/>
    </row>
    <row r="30" spans="2:133" ht="11.25" customHeight="1" x14ac:dyDescent="0.2">
      <c r="B30" s="631" t="s">
        <v>310</v>
      </c>
      <c r="C30" s="632"/>
      <c r="D30" s="632"/>
      <c r="E30" s="632"/>
      <c r="F30" s="632"/>
      <c r="G30" s="632"/>
      <c r="H30" s="632"/>
      <c r="I30" s="632"/>
      <c r="J30" s="632"/>
      <c r="K30" s="632"/>
      <c r="L30" s="632"/>
      <c r="M30" s="632"/>
      <c r="N30" s="632"/>
      <c r="O30" s="632"/>
      <c r="P30" s="632"/>
      <c r="Q30" s="633"/>
      <c r="R30" s="634">
        <v>974742</v>
      </c>
      <c r="S30" s="635"/>
      <c r="T30" s="635"/>
      <c r="U30" s="635"/>
      <c r="V30" s="635"/>
      <c r="W30" s="635"/>
      <c r="X30" s="635"/>
      <c r="Y30" s="636"/>
      <c r="Z30" s="672">
        <v>14</v>
      </c>
      <c r="AA30" s="672"/>
      <c r="AB30" s="672"/>
      <c r="AC30" s="672"/>
      <c r="AD30" s="673" t="s">
        <v>129</v>
      </c>
      <c r="AE30" s="673"/>
      <c r="AF30" s="673"/>
      <c r="AG30" s="673"/>
      <c r="AH30" s="673"/>
      <c r="AI30" s="673"/>
      <c r="AJ30" s="673"/>
      <c r="AK30" s="673"/>
      <c r="AL30" s="637" t="s">
        <v>129</v>
      </c>
      <c r="AM30" s="638"/>
      <c r="AN30" s="638"/>
      <c r="AO30" s="674"/>
      <c r="AP30" s="686" t="s">
        <v>226</v>
      </c>
      <c r="AQ30" s="687"/>
      <c r="AR30" s="687"/>
      <c r="AS30" s="687"/>
      <c r="AT30" s="687"/>
      <c r="AU30" s="687"/>
      <c r="AV30" s="687"/>
      <c r="AW30" s="687"/>
      <c r="AX30" s="687"/>
      <c r="AY30" s="687"/>
      <c r="AZ30" s="687"/>
      <c r="BA30" s="687"/>
      <c r="BB30" s="687"/>
      <c r="BC30" s="687"/>
      <c r="BD30" s="687"/>
      <c r="BE30" s="687"/>
      <c r="BF30" s="688"/>
      <c r="BG30" s="686" t="s">
        <v>311</v>
      </c>
      <c r="BH30" s="709"/>
      <c r="BI30" s="709"/>
      <c r="BJ30" s="709"/>
      <c r="BK30" s="709"/>
      <c r="BL30" s="709"/>
      <c r="BM30" s="709"/>
      <c r="BN30" s="709"/>
      <c r="BO30" s="709"/>
      <c r="BP30" s="709"/>
      <c r="BQ30" s="710"/>
      <c r="BR30" s="686" t="s">
        <v>312</v>
      </c>
      <c r="BS30" s="709"/>
      <c r="BT30" s="709"/>
      <c r="BU30" s="709"/>
      <c r="BV30" s="709"/>
      <c r="BW30" s="709"/>
      <c r="BX30" s="709"/>
      <c r="BY30" s="709"/>
      <c r="BZ30" s="709"/>
      <c r="CA30" s="709"/>
      <c r="CB30" s="710"/>
      <c r="CD30" s="655"/>
      <c r="CE30" s="656"/>
      <c r="CF30" s="631" t="s">
        <v>313</v>
      </c>
      <c r="CG30" s="632"/>
      <c r="CH30" s="632"/>
      <c r="CI30" s="632"/>
      <c r="CJ30" s="632"/>
      <c r="CK30" s="632"/>
      <c r="CL30" s="632"/>
      <c r="CM30" s="632"/>
      <c r="CN30" s="632"/>
      <c r="CO30" s="632"/>
      <c r="CP30" s="632"/>
      <c r="CQ30" s="633"/>
      <c r="CR30" s="634">
        <v>577604</v>
      </c>
      <c r="CS30" s="635"/>
      <c r="CT30" s="635"/>
      <c r="CU30" s="635"/>
      <c r="CV30" s="635"/>
      <c r="CW30" s="635"/>
      <c r="CX30" s="635"/>
      <c r="CY30" s="636"/>
      <c r="CZ30" s="637">
        <v>8.6999999999999993</v>
      </c>
      <c r="DA30" s="649"/>
      <c r="DB30" s="649"/>
      <c r="DC30" s="650"/>
      <c r="DD30" s="640">
        <v>571955</v>
      </c>
      <c r="DE30" s="635"/>
      <c r="DF30" s="635"/>
      <c r="DG30" s="635"/>
      <c r="DH30" s="635"/>
      <c r="DI30" s="635"/>
      <c r="DJ30" s="635"/>
      <c r="DK30" s="636"/>
      <c r="DL30" s="640">
        <v>571955</v>
      </c>
      <c r="DM30" s="635"/>
      <c r="DN30" s="635"/>
      <c r="DO30" s="635"/>
      <c r="DP30" s="635"/>
      <c r="DQ30" s="635"/>
      <c r="DR30" s="635"/>
      <c r="DS30" s="635"/>
      <c r="DT30" s="635"/>
      <c r="DU30" s="635"/>
      <c r="DV30" s="636"/>
      <c r="DW30" s="637">
        <v>14.6</v>
      </c>
      <c r="DX30" s="649"/>
      <c r="DY30" s="649"/>
      <c r="DZ30" s="649"/>
      <c r="EA30" s="649"/>
      <c r="EB30" s="649"/>
      <c r="EC30" s="661"/>
    </row>
    <row r="31" spans="2:133" ht="11.25" customHeight="1" x14ac:dyDescent="0.2">
      <c r="B31" s="701" t="s">
        <v>314</v>
      </c>
      <c r="C31" s="702"/>
      <c r="D31" s="702"/>
      <c r="E31" s="702"/>
      <c r="F31" s="702"/>
      <c r="G31" s="702"/>
      <c r="H31" s="702"/>
      <c r="I31" s="702"/>
      <c r="J31" s="702"/>
      <c r="K31" s="702"/>
      <c r="L31" s="702"/>
      <c r="M31" s="702"/>
      <c r="N31" s="702"/>
      <c r="O31" s="702"/>
      <c r="P31" s="702"/>
      <c r="Q31" s="703"/>
      <c r="R31" s="634" t="s">
        <v>238</v>
      </c>
      <c r="S31" s="635"/>
      <c r="T31" s="635"/>
      <c r="U31" s="635"/>
      <c r="V31" s="635"/>
      <c r="W31" s="635"/>
      <c r="X31" s="635"/>
      <c r="Y31" s="636"/>
      <c r="Z31" s="672" t="s">
        <v>175</v>
      </c>
      <c r="AA31" s="672"/>
      <c r="AB31" s="672"/>
      <c r="AC31" s="672"/>
      <c r="AD31" s="673" t="s">
        <v>129</v>
      </c>
      <c r="AE31" s="673"/>
      <c r="AF31" s="673"/>
      <c r="AG31" s="673"/>
      <c r="AH31" s="673"/>
      <c r="AI31" s="673"/>
      <c r="AJ31" s="673"/>
      <c r="AK31" s="673"/>
      <c r="AL31" s="637" t="s">
        <v>238</v>
      </c>
      <c r="AM31" s="638"/>
      <c r="AN31" s="638"/>
      <c r="AO31" s="674"/>
      <c r="AP31" s="704" t="s">
        <v>315</v>
      </c>
      <c r="AQ31" s="705"/>
      <c r="AR31" s="705"/>
      <c r="AS31" s="705"/>
      <c r="AT31" s="706" t="s">
        <v>316</v>
      </c>
      <c r="AU31" s="212"/>
      <c r="AV31" s="212"/>
      <c r="AW31" s="212"/>
      <c r="AX31" s="692" t="s">
        <v>189</v>
      </c>
      <c r="AY31" s="693"/>
      <c r="AZ31" s="693"/>
      <c r="BA31" s="693"/>
      <c r="BB31" s="693"/>
      <c r="BC31" s="693"/>
      <c r="BD31" s="693"/>
      <c r="BE31" s="693"/>
      <c r="BF31" s="694"/>
      <c r="BG31" s="696">
        <v>99.3</v>
      </c>
      <c r="BH31" s="697"/>
      <c r="BI31" s="697"/>
      <c r="BJ31" s="697"/>
      <c r="BK31" s="697"/>
      <c r="BL31" s="697"/>
      <c r="BM31" s="698">
        <v>97.5</v>
      </c>
      <c r="BN31" s="697"/>
      <c r="BO31" s="697"/>
      <c r="BP31" s="697"/>
      <c r="BQ31" s="699"/>
      <c r="BR31" s="696">
        <v>99.5</v>
      </c>
      <c r="BS31" s="697"/>
      <c r="BT31" s="697"/>
      <c r="BU31" s="697"/>
      <c r="BV31" s="697"/>
      <c r="BW31" s="697"/>
      <c r="BX31" s="698">
        <v>97.5</v>
      </c>
      <c r="BY31" s="697"/>
      <c r="BZ31" s="697"/>
      <c r="CA31" s="697"/>
      <c r="CB31" s="699"/>
      <c r="CD31" s="655"/>
      <c r="CE31" s="656"/>
      <c r="CF31" s="631" t="s">
        <v>317</v>
      </c>
      <c r="CG31" s="632"/>
      <c r="CH31" s="632"/>
      <c r="CI31" s="632"/>
      <c r="CJ31" s="632"/>
      <c r="CK31" s="632"/>
      <c r="CL31" s="632"/>
      <c r="CM31" s="632"/>
      <c r="CN31" s="632"/>
      <c r="CO31" s="632"/>
      <c r="CP31" s="632"/>
      <c r="CQ31" s="633"/>
      <c r="CR31" s="634">
        <v>23457</v>
      </c>
      <c r="CS31" s="647"/>
      <c r="CT31" s="647"/>
      <c r="CU31" s="647"/>
      <c r="CV31" s="647"/>
      <c r="CW31" s="647"/>
      <c r="CX31" s="647"/>
      <c r="CY31" s="648"/>
      <c r="CZ31" s="637">
        <v>0.4</v>
      </c>
      <c r="DA31" s="649"/>
      <c r="DB31" s="649"/>
      <c r="DC31" s="650"/>
      <c r="DD31" s="640">
        <v>23213</v>
      </c>
      <c r="DE31" s="647"/>
      <c r="DF31" s="647"/>
      <c r="DG31" s="647"/>
      <c r="DH31" s="647"/>
      <c r="DI31" s="647"/>
      <c r="DJ31" s="647"/>
      <c r="DK31" s="648"/>
      <c r="DL31" s="640">
        <v>23213</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318</v>
      </c>
      <c r="C32" s="632"/>
      <c r="D32" s="632"/>
      <c r="E32" s="632"/>
      <c r="F32" s="632"/>
      <c r="G32" s="632"/>
      <c r="H32" s="632"/>
      <c r="I32" s="632"/>
      <c r="J32" s="632"/>
      <c r="K32" s="632"/>
      <c r="L32" s="632"/>
      <c r="M32" s="632"/>
      <c r="N32" s="632"/>
      <c r="O32" s="632"/>
      <c r="P32" s="632"/>
      <c r="Q32" s="633"/>
      <c r="R32" s="634">
        <v>443608</v>
      </c>
      <c r="S32" s="635"/>
      <c r="T32" s="635"/>
      <c r="U32" s="635"/>
      <c r="V32" s="635"/>
      <c r="W32" s="635"/>
      <c r="X32" s="635"/>
      <c r="Y32" s="636"/>
      <c r="Z32" s="672">
        <v>6.4</v>
      </c>
      <c r="AA32" s="672"/>
      <c r="AB32" s="672"/>
      <c r="AC32" s="672"/>
      <c r="AD32" s="673" t="s">
        <v>129</v>
      </c>
      <c r="AE32" s="673"/>
      <c r="AF32" s="673"/>
      <c r="AG32" s="673"/>
      <c r="AH32" s="673"/>
      <c r="AI32" s="673"/>
      <c r="AJ32" s="673"/>
      <c r="AK32" s="673"/>
      <c r="AL32" s="637" t="s">
        <v>129</v>
      </c>
      <c r="AM32" s="638"/>
      <c r="AN32" s="638"/>
      <c r="AO32" s="674"/>
      <c r="AP32" s="675"/>
      <c r="AQ32" s="676"/>
      <c r="AR32" s="676"/>
      <c r="AS32" s="676"/>
      <c r="AT32" s="707"/>
      <c r="AU32" s="208" t="s">
        <v>319</v>
      </c>
      <c r="AX32" s="631" t="s">
        <v>320</v>
      </c>
      <c r="AY32" s="632"/>
      <c r="AZ32" s="632"/>
      <c r="BA32" s="632"/>
      <c r="BB32" s="632"/>
      <c r="BC32" s="632"/>
      <c r="BD32" s="632"/>
      <c r="BE32" s="632"/>
      <c r="BF32" s="633"/>
      <c r="BG32" s="700">
        <v>99.6</v>
      </c>
      <c r="BH32" s="647"/>
      <c r="BI32" s="647"/>
      <c r="BJ32" s="647"/>
      <c r="BK32" s="647"/>
      <c r="BL32" s="647"/>
      <c r="BM32" s="638">
        <v>98.5</v>
      </c>
      <c r="BN32" s="647"/>
      <c r="BO32" s="647"/>
      <c r="BP32" s="647"/>
      <c r="BQ32" s="670"/>
      <c r="BR32" s="700">
        <v>99.6</v>
      </c>
      <c r="BS32" s="647"/>
      <c r="BT32" s="647"/>
      <c r="BU32" s="647"/>
      <c r="BV32" s="647"/>
      <c r="BW32" s="647"/>
      <c r="BX32" s="638">
        <v>98.4</v>
      </c>
      <c r="BY32" s="647"/>
      <c r="BZ32" s="647"/>
      <c r="CA32" s="647"/>
      <c r="CB32" s="670"/>
      <c r="CD32" s="657"/>
      <c r="CE32" s="658"/>
      <c r="CF32" s="631" t="s">
        <v>321</v>
      </c>
      <c r="CG32" s="632"/>
      <c r="CH32" s="632"/>
      <c r="CI32" s="632"/>
      <c r="CJ32" s="632"/>
      <c r="CK32" s="632"/>
      <c r="CL32" s="632"/>
      <c r="CM32" s="632"/>
      <c r="CN32" s="632"/>
      <c r="CO32" s="632"/>
      <c r="CP32" s="632"/>
      <c r="CQ32" s="633"/>
      <c r="CR32" s="634" t="s">
        <v>129</v>
      </c>
      <c r="CS32" s="635"/>
      <c r="CT32" s="635"/>
      <c r="CU32" s="635"/>
      <c r="CV32" s="635"/>
      <c r="CW32" s="635"/>
      <c r="CX32" s="635"/>
      <c r="CY32" s="636"/>
      <c r="CZ32" s="637" t="s">
        <v>175</v>
      </c>
      <c r="DA32" s="649"/>
      <c r="DB32" s="649"/>
      <c r="DC32" s="650"/>
      <c r="DD32" s="640" t="s">
        <v>175</v>
      </c>
      <c r="DE32" s="635"/>
      <c r="DF32" s="635"/>
      <c r="DG32" s="635"/>
      <c r="DH32" s="635"/>
      <c r="DI32" s="635"/>
      <c r="DJ32" s="635"/>
      <c r="DK32" s="636"/>
      <c r="DL32" s="640" t="s">
        <v>175</v>
      </c>
      <c r="DM32" s="635"/>
      <c r="DN32" s="635"/>
      <c r="DO32" s="635"/>
      <c r="DP32" s="635"/>
      <c r="DQ32" s="635"/>
      <c r="DR32" s="635"/>
      <c r="DS32" s="635"/>
      <c r="DT32" s="635"/>
      <c r="DU32" s="635"/>
      <c r="DV32" s="636"/>
      <c r="DW32" s="637" t="s">
        <v>129</v>
      </c>
      <c r="DX32" s="649"/>
      <c r="DY32" s="649"/>
      <c r="DZ32" s="649"/>
      <c r="EA32" s="649"/>
      <c r="EB32" s="649"/>
      <c r="EC32" s="661"/>
    </row>
    <row r="33" spans="2:133" ht="11.25" customHeight="1" x14ac:dyDescent="0.2">
      <c r="B33" s="631" t="s">
        <v>322</v>
      </c>
      <c r="C33" s="632"/>
      <c r="D33" s="632"/>
      <c r="E33" s="632"/>
      <c r="F33" s="632"/>
      <c r="G33" s="632"/>
      <c r="H33" s="632"/>
      <c r="I33" s="632"/>
      <c r="J33" s="632"/>
      <c r="K33" s="632"/>
      <c r="L33" s="632"/>
      <c r="M33" s="632"/>
      <c r="N33" s="632"/>
      <c r="O33" s="632"/>
      <c r="P33" s="632"/>
      <c r="Q33" s="633"/>
      <c r="R33" s="634">
        <v>7067</v>
      </c>
      <c r="S33" s="635"/>
      <c r="T33" s="635"/>
      <c r="U33" s="635"/>
      <c r="V33" s="635"/>
      <c r="W33" s="635"/>
      <c r="X33" s="635"/>
      <c r="Y33" s="636"/>
      <c r="Z33" s="672">
        <v>0.1</v>
      </c>
      <c r="AA33" s="672"/>
      <c r="AB33" s="672"/>
      <c r="AC33" s="672"/>
      <c r="AD33" s="673">
        <v>1943</v>
      </c>
      <c r="AE33" s="673"/>
      <c r="AF33" s="673"/>
      <c r="AG33" s="673"/>
      <c r="AH33" s="673"/>
      <c r="AI33" s="673"/>
      <c r="AJ33" s="673"/>
      <c r="AK33" s="673"/>
      <c r="AL33" s="637">
        <v>0.1</v>
      </c>
      <c r="AM33" s="638"/>
      <c r="AN33" s="638"/>
      <c r="AO33" s="674"/>
      <c r="AP33" s="677"/>
      <c r="AQ33" s="678"/>
      <c r="AR33" s="678"/>
      <c r="AS33" s="678"/>
      <c r="AT33" s="708"/>
      <c r="AU33" s="213"/>
      <c r="AV33" s="213"/>
      <c r="AW33" s="213"/>
      <c r="AX33" s="615" t="s">
        <v>323</v>
      </c>
      <c r="AY33" s="616"/>
      <c r="AZ33" s="616"/>
      <c r="BA33" s="616"/>
      <c r="BB33" s="616"/>
      <c r="BC33" s="616"/>
      <c r="BD33" s="616"/>
      <c r="BE33" s="616"/>
      <c r="BF33" s="617"/>
      <c r="BG33" s="695">
        <v>99</v>
      </c>
      <c r="BH33" s="619"/>
      <c r="BI33" s="619"/>
      <c r="BJ33" s="619"/>
      <c r="BK33" s="619"/>
      <c r="BL33" s="619"/>
      <c r="BM33" s="665">
        <v>96</v>
      </c>
      <c r="BN33" s="619"/>
      <c r="BO33" s="619"/>
      <c r="BP33" s="619"/>
      <c r="BQ33" s="682"/>
      <c r="BR33" s="695">
        <v>99.3</v>
      </c>
      <c r="BS33" s="619"/>
      <c r="BT33" s="619"/>
      <c r="BU33" s="619"/>
      <c r="BV33" s="619"/>
      <c r="BW33" s="619"/>
      <c r="BX33" s="665">
        <v>96.1</v>
      </c>
      <c r="BY33" s="619"/>
      <c r="BZ33" s="619"/>
      <c r="CA33" s="619"/>
      <c r="CB33" s="682"/>
      <c r="CD33" s="631" t="s">
        <v>324</v>
      </c>
      <c r="CE33" s="632"/>
      <c r="CF33" s="632"/>
      <c r="CG33" s="632"/>
      <c r="CH33" s="632"/>
      <c r="CI33" s="632"/>
      <c r="CJ33" s="632"/>
      <c r="CK33" s="632"/>
      <c r="CL33" s="632"/>
      <c r="CM33" s="632"/>
      <c r="CN33" s="632"/>
      <c r="CO33" s="632"/>
      <c r="CP33" s="632"/>
      <c r="CQ33" s="633"/>
      <c r="CR33" s="634">
        <v>4074382</v>
      </c>
      <c r="CS33" s="647"/>
      <c r="CT33" s="647"/>
      <c r="CU33" s="647"/>
      <c r="CV33" s="647"/>
      <c r="CW33" s="647"/>
      <c r="CX33" s="647"/>
      <c r="CY33" s="648"/>
      <c r="CZ33" s="637">
        <v>61.4</v>
      </c>
      <c r="DA33" s="649"/>
      <c r="DB33" s="649"/>
      <c r="DC33" s="650"/>
      <c r="DD33" s="640">
        <v>2426965</v>
      </c>
      <c r="DE33" s="647"/>
      <c r="DF33" s="647"/>
      <c r="DG33" s="647"/>
      <c r="DH33" s="647"/>
      <c r="DI33" s="647"/>
      <c r="DJ33" s="647"/>
      <c r="DK33" s="648"/>
      <c r="DL33" s="640">
        <v>1618037</v>
      </c>
      <c r="DM33" s="647"/>
      <c r="DN33" s="647"/>
      <c r="DO33" s="647"/>
      <c r="DP33" s="647"/>
      <c r="DQ33" s="647"/>
      <c r="DR33" s="647"/>
      <c r="DS33" s="647"/>
      <c r="DT33" s="647"/>
      <c r="DU33" s="647"/>
      <c r="DV33" s="648"/>
      <c r="DW33" s="637">
        <v>41.4</v>
      </c>
      <c r="DX33" s="649"/>
      <c r="DY33" s="649"/>
      <c r="DZ33" s="649"/>
      <c r="EA33" s="649"/>
      <c r="EB33" s="649"/>
      <c r="EC33" s="661"/>
    </row>
    <row r="34" spans="2:133" ht="11.25" customHeight="1" x14ac:dyDescent="0.2">
      <c r="B34" s="631" t="s">
        <v>325</v>
      </c>
      <c r="C34" s="632"/>
      <c r="D34" s="632"/>
      <c r="E34" s="632"/>
      <c r="F34" s="632"/>
      <c r="G34" s="632"/>
      <c r="H34" s="632"/>
      <c r="I34" s="632"/>
      <c r="J34" s="632"/>
      <c r="K34" s="632"/>
      <c r="L34" s="632"/>
      <c r="M34" s="632"/>
      <c r="N34" s="632"/>
      <c r="O34" s="632"/>
      <c r="P34" s="632"/>
      <c r="Q34" s="633"/>
      <c r="R34" s="634">
        <v>545242</v>
      </c>
      <c r="S34" s="635"/>
      <c r="T34" s="635"/>
      <c r="U34" s="635"/>
      <c r="V34" s="635"/>
      <c r="W34" s="635"/>
      <c r="X34" s="635"/>
      <c r="Y34" s="636"/>
      <c r="Z34" s="672">
        <v>7.8</v>
      </c>
      <c r="AA34" s="672"/>
      <c r="AB34" s="672"/>
      <c r="AC34" s="672"/>
      <c r="AD34" s="673" t="s">
        <v>175</v>
      </c>
      <c r="AE34" s="673"/>
      <c r="AF34" s="673"/>
      <c r="AG34" s="673"/>
      <c r="AH34" s="673"/>
      <c r="AI34" s="673"/>
      <c r="AJ34" s="673"/>
      <c r="AK34" s="673"/>
      <c r="AL34" s="637" t="s">
        <v>129</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326</v>
      </c>
      <c r="CE34" s="632"/>
      <c r="CF34" s="632"/>
      <c r="CG34" s="632"/>
      <c r="CH34" s="632"/>
      <c r="CI34" s="632"/>
      <c r="CJ34" s="632"/>
      <c r="CK34" s="632"/>
      <c r="CL34" s="632"/>
      <c r="CM34" s="632"/>
      <c r="CN34" s="632"/>
      <c r="CO34" s="632"/>
      <c r="CP34" s="632"/>
      <c r="CQ34" s="633"/>
      <c r="CR34" s="634">
        <v>1050617</v>
      </c>
      <c r="CS34" s="635"/>
      <c r="CT34" s="635"/>
      <c r="CU34" s="635"/>
      <c r="CV34" s="635"/>
      <c r="CW34" s="635"/>
      <c r="CX34" s="635"/>
      <c r="CY34" s="636"/>
      <c r="CZ34" s="637">
        <v>15.8</v>
      </c>
      <c r="DA34" s="649"/>
      <c r="DB34" s="649"/>
      <c r="DC34" s="650"/>
      <c r="DD34" s="640">
        <v>556926</v>
      </c>
      <c r="DE34" s="635"/>
      <c r="DF34" s="635"/>
      <c r="DG34" s="635"/>
      <c r="DH34" s="635"/>
      <c r="DI34" s="635"/>
      <c r="DJ34" s="635"/>
      <c r="DK34" s="636"/>
      <c r="DL34" s="640">
        <v>480700</v>
      </c>
      <c r="DM34" s="635"/>
      <c r="DN34" s="635"/>
      <c r="DO34" s="635"/>
      <c r="DP34" s="635"/>
      <c r="DQ34" s="635"/>
      <c r="DR34" s="635"/>
      <c r="DS34" s="635"/>
      <c r="DT34" s="635"/>
      <c r="DU34" s="635"/>
      <c r="DV34" s="636"/>
      <c r="DW34" s="637">
        <v>12.3</v>
      </c>
      <c r="DX34" s="649"/>
      <c r="DY34" s="649"/>
      <c r="DZ34" s="649"/>
      <c r="EA34" s="649"/>
      <c r="EB34" s="649"/>
      <c r="EC34" s="661"/>
    </row>
    <row r="35" spans="2:133" ht="11.25" customHeight="1" x14ac:dyDescent="0.2">
      <c r="B35" s="631" t="s">
        <v>327</v>
      </c>
      <c r="C35" s="632"/>
      <c r="D35" s="632"/>
      <c r="E35" s="632"/>
      <c r="F35" s="632"/>
      <c r="G35" s="632"/>
      <c r="H35" s="632"/>
      <c r="I35" s="632"/>
      <c r="J35" s="632"/>
      <c r="K35" s="632"/>
      <c r="L35" s="632"/>
      <c r="M35" s="632"/>
      <c r="N35" s="632"/>
      <c r="O35" s="632"/>
      <c r="P35" s="632"/>
      <c r="Q35" s="633"/>
      <c r="R35" s="634">
        <v>447072</v>
      </c>
      <c r="S35" s="635"/>
      <c r="T35" s="635"/>
      <c r="U35" s="635"/>
      <c r="V35" s="635"/>
      <c r="W35" s="635"/>
      <c r="X35" s="635"/>
      <c r="Y35" s="636"/>
      <c r="Z35" s="672">
        <v>6.4</v>
      </c>
      <c r="AA35" s="672"/>
      <c r="AB35" s="672"/>
      <c r="AC35" s="672"/>
      <c r="AD35" s="673" t="s">
        <v>238</v>
      </c>
      <c r="AE35" s="673"/>
      <c r="AF35" s="673"/>
      <c r="AG35" s="673"/>
      <c r="AH35" s="673"/>
      <c r="AI35" s="673"/>
      <c r="AJ35" s="673"/>
      <c r="AK35" s="673"/>
      <c r="AL35" s="637" t="s">
        <v>129</v>
      </c>
      <c r="AM35" s="638"/>
      <c r="AN35" s="638"/>
      <c r="AO35" s="674"/>
      <c r="AP35" s="218"/>
      <c r="AQ35" s="686" t="s">
        <v>328</v>
      </c>
      <c r="AR35" s="687"/>
      <c r="AS35" s="687"/>
      <c r="AT35" s="687"/>
      <c r="AU35" s="687"/>
      <c r="AV35" s="687"/>
      <c r="AW35" s="687"/>
      <c r="AX35" s="687"/>
      <c r="AY35" s="687"/>
      <c r="AZ35" s="687"/>
      <c r="BA35" s="687"/>
      <c r="BB35" s="687"/>
      <c r="BC35" s="687"/>
      <c r="BD35" s="687"/>
      <c r="BE35" s="687"/>
      <c r="BF35" s="688"/>
      <c r="BG35" s="686" t="s">
        <v>329</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330</v>
      </c>
      <c r="CE35" s="632"/>
      <c r="CF35" s="632"/>
      <c r="CG35" s="632"/>
      <c r="CH35" s="632"/>
      <c r="CI35" s="632"/>
      <c r="CJ35" s="632"/>
      <c r="CK35" s="632"/>
      <c r="CL35" s="632"/>
      <c r="CM35" s="632"/>
      <c r="CN35" s="632"/>
      <c r="CO35" s="632"/>
      <c r="CP35" s="632"/>
      <c r="CQ35" s="633"/>
      <c r="CR35" s="634">
        <v>120582</v>
      </c>
      <c r="CS35" s="647"/>
      <c r="CT35" s="647"/>
      <c r="CU35" s="647"/>
      <c r="CV35" s="647"/>
      <c r="CW35" s="647"/>
      <c r="CX35" s="647"/>
      <c r="CY35" s="648"/>
      <c r="CZ35" s="637">
        <v>1.8</v>
      </c>
      <c r="DA35" s="649"/>
      <c r="DB35" s="649"/>
      <c r="DC35" s="650"/>
      <c r="DD35" s="640">
        <v>92344</v>
      </c>
      <c r="DE35" s="647"/>
      <c r="DF35" s="647"/>
      <c r="DG35" s="647"/>
      <c r="DH35" s="647"/>
      <c r="DI35" s="647"/>
      <c r="DJ35" s="647"/>
      <c r="DK35" s="648"/>
      <c r="DL35" s="640">
        <v>92284</v>
      </c>
      <c r="DM35" s="647"/>
      <c r="DN35" s="647"/>
      <c r="DO35" s="647"/>
      <c r="DP35" s="647"/>
      <c r="DQ35" s="647"/>
      <c r="DR35" s="647"/>
      <c r="DS35" s="647"/>
      <c r="DT35" s="647"/>
      <c r="DU35" s="647"/>
      <c r="DV35" s="648"/>
      <c r="DW35" s="637">
        <v>2.4</v>
      </c>
      <c r="DX35" s="649"/>
      <c r="DY35" s="649"/>
      <c r="DZ35" s="649"/>
      <c r="EA35" s="649"/>
      <c r="EB35" s="649"/>
      <c r="EC35" s="661"/>
    </row>
    <row r="36" spans="2:133" ht="11.25" customHeight="1" x14ac:dyDescent="0.2">
      <c r="B36" s="631" t="s">
        <v>331</v>
      </c>
      <c r="C36" s="632"/>
      <c r="D36" s="632"/>
      <c r="E36" s="632"/>
      <c r="F36" s="632"/>
      <c r="G36" s="632"/>
      <c r="H36" s="632"/>
      <c r="I36" s="632"/>
      <c r="J36" s="632"/>
      <c r="K36" s="632"/>
      <c r="L36" s="632"/>
      <c r="M36" s="632"/>
      <c r="N36" s="632"/>
      <c r="O36" s="632"/>
      <c r="P36" s="632"/>
      <c r="Q36" s="633"/>
      <c r="R36" s="634">
        <v>230991</v>
      </c>
      <c r="S36" s="635"/>
      <c r="T36" s="635"/>
      <c r="U36" s="635"/>
      <c r="V36" s="635"/>
      <c r="W36" s="635"/>
      <c r="X36" s="635"/>
      <c r="Y36" s="636"/>
      <c r="Z36" s="672">
        <v>3.3</v>
      </c>
      <c r="AA36" s="672"/>
      <c r="AB36" s="672"/>
      <c r="AC36" s="672"/>
      <c r="AD36" s="673" t="s">
        <v>175</v>
      </c>
      <c r="AE36" s="673"/>
      <c r="AF36" s="673"/>
      <c r="AG36" s="673"/>
      <c r="AH36" s="673"/>
      <c r="AI36" s="673"/>
      <c r="AJ36" s="673"/>
      <c r="AK36" s="673"/>
      <c r="AL36" s="637" t="s">
        <v>129</v>
      </c>
      <c r="AM36" s="638"/>
      <c r="AN36" s="638"/>
      <c r="AO36" s="674"/>
      <c r="AP36" s="218"/>
      <c r="AQ36" s="683" t="s">
        <v>332</v>
      </c>
      <c r="AR36" s="684"/>
      <c r="AS36" s="684"/>
      <c r="AT36" s="684"/>
      <c r="AU36" s="684"/>
      <c r="AV36" s="684"/>
      <c r="AW36" s="684"/>
      <c r="AX36" s="684"/>
      <c r="AY36" s="685"/>
      <c r="AZ36" s="689">
        <v>723616</v>
      </c>
      <c r="BA36" s="690"/>
      <c r="BB36" s="690"/>
      <c r="BC36" s="690"/>
      <c r="BD36" s="690"/>
      <c r="BE36" s="690"/>
      <c r="BF36" s="691"/>
      <c r="BG36" s="692" t="s">
        <v>333</v>
      </c>
      <c r="BH36" s="693"/>
      <c r="BI36" s="693"/>
      <c r="BJ36" s="693"/>
      <c r="BK36" s="693"/>
      <c r="BL36" s="693"/>
      <c r="BM36" s="693"/>
      <c r="BN36" s="693"/>
      <c r="BO36" s="693"/>
      <c r="BP36" s="693"/>
      <c r="BQ36" s="693"/>
      <c r="BR36" s="693"/>
      <c r="BS36" s="693"/>
      <c r="BT36" s="693"/>
      <c r="BU36" s="694"/>
      <c r="BV36" s="689">
        <v>21233</v>
      </c>
      <c r="BW36" s="690"/>
      <c r="BX36" s="690"/>
      <c r="BY36" s="690"/>
      <c r="BZ36" s="690"/>
      <c r="CA36" s="690"/>
      <c r="CB36" s="691"/>
      <c r="CD36" s="631" t="s">
        <v>334</v>
      </c>
      <c r="CE36" s="632"/>
      <c r="CF36" s="632"/>
      <c r="CG36" s="632"/>
      <c r="CH36" s="632"/>
      <c r="CI36" s="632"/>
      <c r="CJ36" s="632"/>
      <c r="CK36" s="632"/>
      <c r="CL36" s="632"/>
      <c r="CM36" s="632"/>
      <c r="CN36" s="632"/>
      <c r="CO36" s="632"/>
      <c r="CP36" s="632"/>
      <c r="CQ36" s="633"/>
      <c r="CR36" s="634">
        <v>1373035</v>
      </c>
      <c r="CS36" s="635"/>
      <c r="CT36" s="635"/>
      <c r="CU36" s="635"/>
      <c r="CV36" s="635"/>
      <c r="CW36" s="635"/>
      <c r="CX36" s="635"/>
      <c r="CY36" s="636"/>
      <c r="CZ36" s="637">
        <v>20.7</v>
      </c>
      <c r="DA36" s="649"/>
      <c r="DB36" s="649"/>
      <c r="DC36" s="650"/>
      <c r="DD36" s="640">
        <v>960943</v>
      </c>
      <c r="DE36" s="635"/>
      <c r="DF36" s="635"/>
      <c r="DG36" s="635"/>
      <c r="DH36" s="635"/>
      <c r="DI36" s="635"/>
      <c r="DJ36" s="635"/>
      <c r="DK36" s="636"/>
      <c r="DL36" s="640">
        <v>618398</v>
      </c>
      <c r="DM36" s="635"/>
      <c r="DN36" s="635"/>
      <c r="DO36" s="635"/>
      <c r="DP36" s="635"/>
      <c r="DQ36" s="635"/>
      <c r="DR36" s="635"/>
      <c r="DS36" s="635"/>
      <c r="DT36" s="635"/>
      <c r="DU36" s="635"/>
      <c r="DV36" s="636"/>
      <c r="DW36" s="637">
        <v>15.8</v>
      </c>
      <c r="DX36" s="649"/>
      <c r="DY36" s="649"/>
      <c r="DZ36" s="649"/>
      <c r="EA36" s="649"/>
      <c r="EB36" s="649"/>
      <c r="EC36" s="661"/>
    </row>
    <row r="37" spans="2:133" ht="11.25" customHeight="1" x14ac:dyDescent="0.2">
      <c r="B37" s="631" t="s">
        <v>335</v>
      </c>
      <c r="C37" s="632"/>
      <c r="D37" s="632"/>
      <c r="E37" s="632"/>
      <c r="F37" s="632"/>
      <c r="G37" s="632"/>
      <c r="H37" s="632"/>
      <c r="I37" s="632"/>
      <c r="J37" s="632"/>
      <c r="K37" s="632"/>
      <c r="L37" s="632"/>
      <c r="M37" s="632"/>
      <c r="N37" s="632"/>
      <c r="O37" s="632"/>
      <c r="P37" s="632"/>
      <c r="Q37" s="633"/>
      <c r="R37" s="634">
        <v>106612</v>
      </c>
      <c r="S37" s="635"/>
      <c r="T37" s="635"/>
      <c r="U37" s="635"/>
      <c r="V37" s="635"/>
      <c r="W37" s="635"/>
      <c r="X37" s="635"/>
      <c r="Y37" s="636"/>
      <c r="Z37" s="672">
        <v>1.5</v>
      </c>
      <c r="AA37" s="672"/>
      <c r="AB37" s="672"/>
      <c r="AC37" s="672"/>
      <c r="AD37" s="673">
        <v>9</v>
      </c>
      <c r="AE37" s="673"/>
      <c r="AF37" s="673"/>
      <c r="AG37" s="673"/>
      <c r="AH37" s="673"/>
      <c r="AI37" s="673"/>
      <c r="AJ37" s="673"/>
      <c r="AK37" s="673"/>
      <c r="AL37" s="637">
        <v>0</v>
      </c>
      <c r="AM37" s="638"/>
      <c r="AN37" s="638"/>
      <c r="AO37" s="674"/>
      <c r="AQ37" s="667" t="s">
        <v>336</v>
      </c>
      <c r="AR37" s="668"/>
      <c r="AS37" s="668"/>
      <c r="AT37" s="668"/>
      <c r="AU37" s="668"/>
      <c r="AV37" s="668"/>
      <c r="AW37" s="668"/>
      <c r="AX37" s="668"/>
      <c r="AY37" s="669"/>
      <c r="AZ37" s="634">
        <v>168127</v>
      </c>
      <c r="BA37" s="635"/>
      <c r="BB37" s="635"/>
      <c r="BC37" s="635"/>
      <c r="BD37" s="647"/>
      <c r="BE37" s="647"/>
      <c r="BF37" s="670"/>
      <c r="BG37" s="631" t="s">
        <v>337</v>
      </c>
      <c r="BH37" s="632"/>
      <c r="BI37" s="632"/>
      <c r="BJ37" s="632"/>
      <c r="BK37" s="632"/>
      <c r="BL37" s="632"/>
      <c r="BM37" s="632"/>
      <c r="BN37" s="632"/>
      <c r="BO37" s="632"/>
      <c r="BP37" s="632"/>
      <c r="BQ37" s="632"/>
      <c r="BR37" s="632"/>
      <c r="BS37" s="632"/>
      <c r="BT37" s="632"/>
      <c r="BU37" s="633"/>
      <c r="BV37" s="634">
        <v>5548</v>
      </c>
      <c r="BW37" s="635"/>
      <c r="BX37" s="635"/>
      <c r="BY37" s="635"/>
      <c r="BZ37" s="635"/>
      <c r="CA37" s="635"/>
      <c r="CB37" s="671"/>
      <c r="CD37" s="631" t="s">
        <v>338</v>
      </c>
      <c r="CE37" s="632"/>
      <c r="CF37" s="632"/>
      <c r="CG37" s="632"/>
      <c r="CH37" s="632"/>
      <c r="CI37" s="632"/>
      <c r="CJ37" s="632"/>
      <c r="CK37" s="632"/>
      <c r="CL37" s="632"/>
      <c r="CM37" s="632"/>
      <c r="CN37" s="632"/>
      <c r="CO37" s="632"/>
      <c r="CP37" s="632"/>
      <c r="CQ37" s="633"/>
      <c r="CR37" s="634">
        <v>120222</v>
      </c>
      <c r="CS37" s="647"/>
      <c r="CT37" s="647"/>
      <c r="CU37" s="647"/>
      <c r="CV37" s="647"/>
      <c r="CW37" s="647"/>
      <c r="CX37" s="647"/>
      <c r="CY37" s="648"/>
      <c r="CZ37" s="637">
        <v>1.8</v>
      </c>
      <c r="DA37" s="649"/>
      <c r="DB37" s="649"/>
      <c r="DC37" s="650"/>
      <c r="DD37" s="640">
        <v>120222</v>
      </c>
      <c r="DE37" s="647"/>
      <c r="DF37" s="647"/>
      <c r="DG37" s="647"/>
      <c r="DH37" s="647"/>
      <c r="DI37" s="647"/>
      <c r="DJ37" s="647"/>
      <c r="DK37" s="648"/>
      <c r="DL37" s="640">
        <v>114701</v>
      </c>
      <c r="DM37" s="647"/>
      <c r="DN37" s="647"/>
      <c r="DO37" s="647"/>
      <c r="DP37" s="647"/>
      <c r="DQ37" s="647"/>
      <c r="DR37" s="647"/>
      <c r="DS37" s="647"/>
      <c r="DT37" s="647"/>
      <c r="DU37" s="647"/>
      <c r="DV37" s="648"/>
      <c r="DW37" s="637">
        <v>2.9</v>
      </c>
      <c r="DX37" s="649"/>
      <c r="DY37" s="649"/>
      <c r="DZ37" s="649"/>
      <c r="EA37" s="649"/>
      <c r="EB37" s="649"/>
      <c r="EC37" s="661"/>
    </row>
    <row r="38" spans="2:133" ht="11.25" customHeight="1" x14ac:dyDescent="0.2">
      <c r="B38" s="631" t="s">
        <v>339</v>
      </c>
      <c r="C38" s="632"/>
      <c r="D38" s="632"/>
      <c r="E38" s="632"/>
      <c r="F38" s="632"/>
      <c r="G38" s="632"/>
      <c r="H38" s="632"/>
      <c r="I38" s="632"/>
      <c r="J38" s="632"/>
      <c r="K38" s="632"/>
      <c r="L38" s="632"/>
      <c r="M38" s="632"/>
      <c r="N38" s="632"/>
      <c r="O38" s="632"/>
      <c r="P38" s="632"/>
      <c r="Q38" s="633"/>
      <c r="R38" s="634">
        <v>100100</v>
      </c>
      <c r="S38" s="635"/>
      <c r="T38" s="635"/>
      <c r="U38" s="635"/>
      <c r="V38" s="635"/>
      <c r="W38" s="635"/>
      <c r="X38" s="635"/>
      <c r="Y38" s="636"/>
      <c r="Z38" s="672">
        <v>1.4</v>
      </c>
      <c r="AA38" s="672"/>
      <c r="AB38" s="672"/>
      <c r="AC38" s="672"/>
      <c r="AD38" s="673" t="s">
        <v>129</v>
      </c>
      <c r="AE38" s="673"/>
      <c r="AF38" s="673"/>
      <c r="AG38" s="673"/>
      <c r="AH38" s="673"/>
      <c r="AI38" s="673"/>
      <c r="AJ38" s="673"/>
      <c r="AK38" s="673"/>
      <c r="AL38" s="637" t="s">
        <v>129</v>
      </c>
      <c r="AM38" s="638"/>
      <c r="AN38" s="638"/>
      <c r="AO38" s="674"/>
      <c r="AQ38" s="667" t="s">
        <v>340</v>
      </c>
      <c r="AR38" s="668"/>
      <c r="AS38" s="668"/>
      <c r="AT38" s="668"/>
      <c r="AU38" s="668"/>
      <c r="AV38" s="668"/>
      <c r="AW38" s="668"/>
      <c r="AX38" s="668"/>
      <c r="AY38" s="669"/>
      <c r="AZ38" s="634">
        <v>4650</v>
      </c>
      <c r="BA38" s="635"/>
      <c r="BB38" s="635"/>
      <c r="BC38" s="635"/>
      <c r="BD38" s="647"/>
      <c r="BE38" s="647"/>
      <c r="BF38" s="670"/>
      <c r="BG38" s="631" t="s">
        <v>341</v>
      </c>
      <c r="BH38" s="632"/>
      <c r="BI38" s="632"/>
      <c r="BJ38" s="632"/>
      <c r="BK38" s="632"/>
      <c r="BL38" s="632"/>
      <c r="BM38" s="632"/>
      <c r="BN38" s="632"/>
      <c r="BO38" s="632"/>
      <c r="BP38" s="632"/>
      <c r="BQ38" s="632"/>
      <c r="BR38" s="632"/>
      <c r="BS38" s="632"/>
      <c r="BT38" s="632"/>
      <c r="BU38" s="633"/>
      <c r="BV38" s="634">
        <v>1680</v>
      </c>
      <c r="BW38" s="635"/>
      <c r="BX38" s="635"/>
      <c r="BY38" s="635"/>
      <c r="BZ38" s="635"/>
      <c r="CA38" s="635"/>
      <c r="CB38" s="671"/>
      <c r="CD38" s="631" t="s">
        <v>342</v>
      </c>
      <c r="CE38" s="632"/>
      <c r="CF38" s="632"/>
      <c r="CG38" s="632"/>
      <c r="CH38" s="632"/>
      <c r="CI38" s="632"/>
      <c r="CJ38" s="632"/>
      <c r="CK38" s="632"/>
      <c r="CL38" s="632"/>
      <c r="CM38" s="632"/>
      <c r="CN38" s="632"/>
      <c r="CO38" s="632"/>
      <c r="CP38" s="632"/>
      <c r="CQ38" s="633"/>
      <c r="CR38" s="634">
        <v>547986</v>
      </c>
      <c r="CS38" s="635"/>
      <c r="CT38" s="635"/>
      <c r="CU38" s="635"/>
      <c r="CV38" s="635"/>
      <c r="CW38" s="635"/>
      <c r="CX38" s="635"/>
      <c r="CY38" s="636"/>
      <c r="CZ38" s="637">
        <v>8.3000000000000007</v>
      </c>
      <c r="DA38" s="649"/>
      <c r="DB38" s="649"/>
      <c r="DC38" s="650"/>
      <c r="DD38" s="640">
        <v>442948</v>
      </c>
      <c r="DE38" s="635"/>
      <c r="DF38" s="635"/>
      <c r="DG38" s="635"/>
      <c r="DH38" s="635"/>
      <c r="DI38" s="635"/>
      <c r="DJ38" s="635"/>
      <c r="DK38" s="636"/>
      <c r="DL38" s="640">
        <v>426655</v>
      </c>
      <c r="DM38" s="635"/>
      <c r="DN38" s="635"/>
      <c r="DO38" s="635"/>
      <c r="DP38" s="635"/>
      <c r="DQ38" s="635"/>
      <c r="DR38" s="635"/>
      <c r="DS38" s="635"/>
      <c r="DT38" s="635"/>
      <c r="DU38" s="635"/>
      <c r="DV38" s="636"/>
      <c r="DW38" s="637">
        <v>10.9</v>
      </c>
      <c r="DX38" s="649"/>
      <c r="DY38" s="649"/>
      <c r="DZ38" s="649"/>
      <c r="EA38" s="649"/>
      <c r="EB38" s="649"/>
      <c r="EC38" s="661"/>
    </row>
    <row r="39" spans="2:133" ht="11.25" customHeight="1" x14ac:dyDescent="0.2">
      <c r="B39" s="631" t="s">
        <v>343</v>
      </c>
      <c r="C39" s="632"/>
      <c r="D39" s="632"/>
      <c r="E39" s="632"/>
      <c r="F39" s="632"/>
      <c r="G39" s="632"/>
      <c r="H39" s="632"/>
      <c r="I39" s="632"/>
      <c r="J39" s="632"/>
      <c r="K39" s="632"/>
      <c r="L39" s="632"/>
      <c r="M39" s="632"/>
      <c r="N39" s="632"/>
      <c r="O39" s="632"/>
      <c r="P39" s="632"/>
      <c r="Q39" s="633"/>
      <c r="R39" s="634" t="s">
        <v>129</v>
      </c>
      <c r="S39" s="635"/>
      <c r="T39" s="635"/>
      <c r="U39" s="635"/>
      <c r="V39" s="635"/>
      <c r="W39" s="635"/>
      <c r="X39" s="635"/>
      <c r="Y39" s="636"/>
      <c r="Z39" s="672" t="s">
        <v>238</v>
      </c>
      <c r="AA39" s="672"/>
      <c r="AB39" s="672"/>
      <c r="AC39" s="672"/>
      <c r="AD39" s="673" t="s">
        <v>238</v>
      </c>
      <c r="AE39" s="673"/>
      <c r="AF39" s="673"/>
      <c r="AG39" s="673"/>
      <c r="AH39" s="673"/>
      <c r="AI39" s="673"/>
      <c r="AJ39" s="673"/>
      <c r="AK39" s="673"/>
      <c r="AL39" s="637" t="s">
        <v>129</v>
      </c>
      <c r="AM39" s="638"/>
      <c r="AN39" s="638"/>
      <c r="AO39" s="674"/>
      <c r="AQ39" s="667" t="s">
        <v>344</v>
      </c>
      <c r="AR39" s="668"/>
      <c r="AS39" s="668"/>
      <c r="AT39" s="668"/>
      <c r="AU39" s="668"/>
      <c r="AV39" s="668"/>
      <c r="AW39" s="668"/>
      <c r="AX39" s="668"/>
      <c r="AY39" s="669"/>
      <c r="AZ39" s="634">
        <v>2853</v>
      </c>
      <c r="BA39" s="635"/>
      <c r="BB39" s="635"/>
      <c r="BC39" s="635"/>
      <c r="BD39" s="647"/>
      <c r="BE39" s="647"/>
      <c r="BF39" s="670"/>
      <c r="BG39" s="631" t="s">
        <v>345</v>
      </c>
      <c r="BH39" s="632"/>
      <c r="BI39" s="632"/>
      <c r="BJ39" s="632"/>
      <c r="BK39" s="632"/>
      <c r="BL39" s="632"/>
      <c r="BM39" s="632"/>
      <c r="BN39" s="632"/>
      <c r="BO39" s="632"/>
      <c r="BP39" s="632"/>
      <c r="BQ39" s="632"/>
      <c r="BR39" s="632"/>
      <c r="BS39" s="632"/>
      <c r="BT39" s="632"/>
      <c r="BU39" s="633"/>
      <c r="BV39" s="634">
        <v>2559</v>
      </c>
      <c r="BW39" s="635"/>
      <c r="BX39" s="635"/>
      <c r="BY39" s="635"/>
      <c r="BZ39" s="635"/>
      <c r="CA39" s="635"/>
      <c r="CB39" s="671"/>
      <c r="CD39" s="631" t="s">
        <v>346</v>
      </c>
      <c r="CE39" s="632"/>
      <c r="CF39" s="632"/>
      <c r="CG39" s="632"/>
      <c r="CH39" s="632"/>
      <c r="CI39" s="632"/>
      <c r="CJ39" s="632"/>
      <c r="CK39" s="632"/>
      <c r="CL39" s="632"/>
      <c r="CM39" s="632"/>
      <c r="CN39" s="632"/>
      <c r="CO39" s="632"/>
      <c r="CP39" s="632"/>
      <c r="CQ39" s="633"/>
      <c r="CR39" s="634">
        <v>917162</v>
      </c>
      <c r="CS39" s="647"/>
      <c r="CT39" s="647"/>
      <c r="CU39" s="647"/>
      <c r="CV39" s="647"/>
      <c r="CW39" s="647"/>
      <c r="CX39" s="647"/>
      <c r="CY39" s="648"/>
      <c r="CZ39" s="637">
        <v>13.8</v>
      </c>
      <c r="DA39" s="649"/>
      <c r="DB39" s="649"/>
      <c r="DC39" s="650"/>
      <c r="DD39" s="640">
        <v>373804</v>
      </c>
      <c r="DE39" s="647"/>
      <c r="DF39" s="647"/>
      <c r="DG39" s="647"/>
      <c r="DH39" s="647"/>
      <c r="DI39" s="647"/>
      <c r="DJ39" s="647"/>
      <c r="DK39" s="648"/>
      <c r="DL39" s="640" t="s">
        <v>238</v>
      </c>
      <c r="DM39" s="647"/>
      <c r="DN39" s="647"/>
      <c r="DO39" s="647"/>
      <c r="DP39" s="647"/>
      <c r="DQ39" s="647"/>
      <c r="DR39" s="647"/>
      <c r="DS39" s="647"/>
      <c r="DT39" s="647"/>
      <c r="DU39" s="647"/>
      <c r="DV39" s="648"/>
      <c r="DW39" s="637" t="s">
        <v>175</v>
      </c>
      <c r="DX39" s="649"/>
      <c r="DY39" s="649"/>
      <c r="DZ39" s="649"/>
      <c r="EA39" s="649"/>
      <c r="EB39" s="649"/>
      <c r="EC39" s="661"/>
    </row>
    <row r="40" spans="2:133" ht="11.25" customHeight="1" x14ac:dyDescent="0.2">
      <c r="B40" s="631" t="s">
        <v>347</v>
      </c>
      <c r="C40" s="632"/>
      <c r="D40" s="632"/>
      <c r="E40" s="632"/>
      <c r="F40" s="632"/>
      <c r="G40" s="632"/>
      <c r="H40" s="632"/>
      <c r="I40" s="632"/>
      <c r="J40" s="632"/>
      <c r="K40" s="632"/>
      <c r="L40" s="632"/>
      <c r="M40" s="632"/>
      <c r="N40" s="632"/>
      <c r="O40" s="632"/>
      <c r="P40" s="632"/>
      <c r="Q40" s="633"/>
      <c r="R40" s="634">
        <v>48500</v>
      </c>
      <c r="S40" s="635"/>
      <c r="T40" s="635"/>
      <c r="U40" s="635"/>
      <c r="V40" s="635"/>
      <c r="W40" s="635"/>
      <c r="X40" s="635"/>
      <c r="Y40" s="636"/>
      <c r="Z40" s="672">
        <v>0.7</v>
      </c>
      <c r="AA40" s="672"/>
      <c r="AB40" s="672"/>
      <c r="AC40" s="672"/>
      <c r="AD40" s="673" t="s">
        <v>129</v>
      </c>
      <c r="AE40" s="673"/>
      <c r="AF40" s="673"/>
      <c r="AG40" s="673"/>
      <c r="AH40" s="673"/>
      <c r="AI40" s="673"/>
      <c r="AJ40" s="673"/>
      <c r="AK40" s="673"/>
      <c r="AL40" s="637" t="s">
        <v>175</v>
      </c>
      <c r="AM40" s="638"/>
      <c r="AN40" s="638"/>
      <c r="AO40" s="674"/>
      <c r="AQ40" s="667" t="s">
        <v>348</v>
      </c>
      <c r="AR40" s="668"/>
      <c r="AS40" s="668"/>
      <c r="AT40" s="668"/>
      <c r="AU40" s="668"/>
      <c r="AV40" s="668"/>
      <c r="AW40" s="668"/>
      <c r="AX40" s="668"/>
      <c r="AY40" s="669"/>
      <c r="AZ40" s="634" t="s">
        <v>129</v>
      </c>
      <c r="BA40" s="635"/>
      <c r="BB40" s="635"/>
      <c r="BC40" s="635"/>
      <c r="BD40" s="647"/>
      <c r="BE40" s="647"/>
      <c r="BF40" s="670"/>
      <c r="BG40" s="675" t="s">
        <v>349</v>
      </c>
      <c r="BH40" s="676"/>
      <c r="BI40" s="676"/>
      <c r="BJ40" s="676"/>
      <c r="BK40" s="676"/>
      <c r="BL40" s="214"/>
      <c r="BM40" s="632" t="s">
        <v>350</v>
      </c>
      <c r="BN40" s="632"/>
      <c r="BO40" s="632"/>
      <c r="BP40" s="632"/>
      <c r="BQ40" s="632"/>
      <c r="BR40" s="632"/>
      <c r="BS40" s="632"/>
      <c r="BT40" s="632"/>
      <c r="BU40" s="633"/>
      <c r="BV40" s="634">
        <v>89</v>
      </c>
      <c r="BW40" s="635"/>
      <c r="BX40" s="635"/>
      <c r="BY40" s="635"/>
      <c r="BZ40" s="635"/>
      <c r="CA40" s="635"/>
      <c r="CB40" s="671"/>
      <c r="CD40" s="631" t="s">
        <v>351</v>
      </c>
      <c r="CE40" s="632"/>
      <c r="CF40" s="632"/>
      <c r="CG40" s="632"/>
      <c r="CH40" s="632"/>
      <c r="CI40" s="632"/>
      <c r="CJ40" s="632"/>
      <c r="CK40" s="632"/>
      <c r="CL40" s="632"/>
      <c r="CM40" s="632"/>
      <c r="CN40" s="632"/>
      <c r="CO40" s="632"/>
      <c r="CP40" s="632"/>
      <c r="CQ40" s="633"/>
      <c r="CR40" s="634">
        <v>65000</v>
      </c>
      <c r="CS40" s="635"/>
      <c r="CT40" s="635"/>
      <c r="CU40" s="635"/>
      <c r="CV40" s="635"/>
      <c r="CW40" s="635"/>
      <c r="CX40" s="635"/>
      <c r="CY40" s="636"/>
      <c r="CZ40" s="637">
        <v>1</v>
      </c>
      <c r="DA40" s="649"/>
      <c r="DB40" s="649"/>
      <c r="DC40" s="650"/>
      <c r="DD40" s="640" t="s">
        <v>129</v>
      </c>
      <c r="DE40" s="635"/>
      <c r="DF40" s="635"/>
      <c r="DG40" s="635"/>
      <c r="DH40" s="635"/>
      <c r="DI40" s="635"/>
      <c r="DJ40" s="635"/>
      <c r="DK40" s="636"/>
      <c r="DL40" s="640" t="s">
        <v>129</v>
      </c>
      <c r="DM40" s="635"/>
      <c r="DN40" s="635"/>
      <c r="DO40" s="635"/>
      <c r="DP40" s="635"/>
      <c r="DQ40" s="635"/>
      <c r="DR40" s="635"/>
      <c r="DS40" s="635"/>
      <c r="DT40" s="635"/>
      <c r="DU40" s="635"/>
      <c r="DV40" s="636"/>
      <c r="DW40" s="637" t="s">
        <v>129</v>
      </c>
      <c r="DX40" s="649"/>
      <c r="DY40" s="649"/>
      <c r="DZ40" s="649"/>
      <c r="EA40" s="649"/>
      <c r="EB40" s="649"/>
      <c r="EC40" s="661"/>
    </row>
    <row r="41" spans="2:133" ht="11.25" customHeight="1" x14ac:dyDescent="0.2">
      <c r="B41" s="615" t="s">
        <v>352</v>
      </c>
      <c r="C41" s="616"/>
      <c r="D41" s="616"/>
      <c r="E41" s="616"/>
      <c r="F41" s="616"/>
      <c r="G41" s="616"/>
      <c r="H41" s="616"/>
      <c r="I41" s="616"/>
      <c r="J41" s="616"/>
      <c r="K41" s="616"/>
      <c r="L41" s="616"/>
      <c r="M41" s="616"/>
      <c r="N41" s="616"/>
      <c r="O41" s="616"/>
      <c r="P41" s="616"/>
      <c r="Q41" s="617"/>
      <c r="R41" s="618">
        <v>6978757</v>
      </c>
      <c r="S41" s="659"/>
      <c r="T41" s="659"/>
      <c r="U41" s="659"/>
      <c r="V41" s="659"/>
      <c r="W41" s="659"/>
      <c r="X41" s="659"/>
      <c r="Y41" s="662"/>
      <c r="Z41" s="663">
        <v>100</v>
      </c>
      <c r="AA41" s="663"/>
      <c r="AB41" s="663"/>
      <c r="AC41" s="663"/>
      <c r="AD41" s="664">
        <v>3864335</v>
      </c>
      <c r="AE41" s="664"/>
      <c r="AF41" s="664"/>
      <c r="AG41" s="664"/>
      <c r="AH41" s="664"/>
      <c r="AI41" s="664"/>
      <c r="AJ41" s="664"/>
      <c r="AK41" s="664"/>
      <c r="AL41" s="621">
        <v>100</v>
      </c>
      <c r="AM41" s="665"/>
      <c r="AN41" s="665"/>
      <c r="AO41" s="666"/>
      <c r="AQ41" s="667" t="s">
        <v>353</v>
      </c>
      <c r="AR41" s="668"/>
      <c r="AS41" s="668"/>
      <c r="AT41" s="668"/>
      <c r="AU41" s="668"/>
      <c r="AV41" s="668"/>
      <c r="AW41" s="668"/>
      <c r="AX41" s="668"/>
      <c r="AY41" s="669"/>
      <c r="AZ41" s="634">
        <v>120935</v>
      </c>
      <c r="BA41" s="635"/>
      <c r="BB41" s="635"/>
      <c r="BC41" s="635"/>
      <c r="BD41" s="647"/>
      <c r="BE41" s="647"/>
      <c r="BF41" s="670"/>
      <c r="BG41" s="675"/>
      <c r="BH41" s="676"/>
      <c r="BI41" s="676"/>
      <c r="BJ41" s="676"/>
      <c r="BK41" s="676"/>
      <c r="BL41" s="214"/>
      <c r="BM41" s="632" t="s">
        <v>354</v>
      </c>
      <c r="BN41" s="632"/>
      <c r="BO41" s="632"/>
      <c r="BP41" s="632"/>
      <c r="BQ41" s="632"/>
      <c r="BR41" s="632"/>
      <c r="BS41" s="632"/>
      <c r="BT41" s="632"/>
      <c r="BU41" s="633"/>
      <c r="BV41" s="634" t="s">
        <v>129</v>
      </c>
      <c r="BW41" s="635"/>
      <c r="BX41" s="635"/>
      <c r="BY41" s="635"/>
      <c r="BZ41" s="635"/>
      <c r="CA41" s="635"/>
      <c r="CB41" s="671"/>
      <c r="CD41" s="631" t="s">
        <v>355</v>
      </c>
      <c r="CE41" s="632"/>
      <c r="CF41" s="632"/>
      <c r="CG41" s="632"/>
      <c r="CH41" s="632"/>
      <c r="CI41" s="632"/>
      <c r="CJ41" s="632"/>
      <c r="CK41" s="632"/>
      <c r="CL41" s="632"/>
      <c r="CM41" s="632"/>
      <c r="CN41" s="632"/>
      <c r="CO41" s="632"/>
      <c r="CP41" s="632"/>
      <c r="CQ41" s="633"/>
      <c r="CR41" s="634" t="s">
        <v>238</v>
      </c>
      <c r="CS41" s="647"/>
      <c r="CT41" s="647"/>
      <c r="CU41" s="647"/>
      <c r="CV41" s="647"/>
      <c r="CW41" s="647"/>
      <c r="CX41" s="647"/>
      <c r="CY41" s="648"/>
      <c r="CZ41" s="637" t="s">
        <v>129</v>
      </c>
      <c r="DA41" s="649"/>
      <c r="DB41" s="649"/>
      <c r="DC41" s="650"/>
      <c r="DD41" s="640" t="s">
        <v>238</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356</v>
      </c>
      <c r="AR42" s="680"/>
      <c r="AS42" s="680"/>
      <c r="AT42" s="680"/>
      <c r="AU42" s="680"/>
      <c r="AV42" s="680"/>
      <c r="AW42" s="680"/>
      <c r="AX42" s="680"/>
      <c r="AY42" s="681"/>
      <c r="AZ42" s="618">
        <v>427051</v>
      </c>
      <c r="BA42" s="659"/>
      <c r="BB42" s="659"/>
      <c r="BC42" s="659"/>
      <c r="BD42" s="619"/>
      <c r="BE42" s="619"/>
      <c r="BF42" s="682"/>
      <c r="BG42" s="677"/>
      <c r="BH42" s="678"/>
      <c r="BI42" s="678"/>
      <c r="BJ42" s="678"/>
      <c r="BK42" s="678"/>
      <c r="BL42" s="215"/>
      <c r="BM42" s="616" t="s">
        <v>357</v>
      </c>
      <c r="BN42" s="616"/>
      <c r="BO42" s="616"/>
      <c r="BP42" s="616"/>
      <c r="BQ42" s="616"/>
      <c r="BR42" s="616"/>
      <c r="BS42" s="616"/>
      <c r="BT42" s="616"/>
      <c r="BU42" s="617"/>
      <c r="BV42" s="618">
        <v>385</v>
      </c>
      <c r="BW42" s="659"/>
      <c r="BX42" s="659"/>
      <c r="BY42" s="659"/>
      <c r="BZ42" s="659"/>
      <c r="CA42" s="659"/>
      <c r="CB42" s="660"/>
      <c r="CD42" s="631" t="s">
        <v>358</v>
      </c>
      <c r="CE42" s="632"/>
      <c r="CF42" s="632"/>
      <c r="CG42" s="632"/>
      <c r="CH42" s="632"/>
      <c r="CI42" s="632"/>
      <c r="CJ42" s="632"/>
      <c r="CK42" s="632"/>
      <c r="CL42" s="632"/>
      <c r="CM42" s="632"/>
      <c r="CN42" s="632"/>
      <c r="CO42" s="632"/>
      <c r="CP42" s="632"/>
      <c r="CQ42" s="633"/>
      <c r="CR42" s="634">
        <v>198954</v>
      </c>
      <c r="CS42" s="647"/>
      <c r="CT42" s="647"/>
      <c r="CU42" s="647"/>
      <c r="CV42" s="647"/>
      <c r="CW42" s="647"/>
      <c r="CX42" s="647"/>
      <c r="CY42" s="648"/>
      <c r="CZ42" s="637">
        <v>3</v>
      </c>
      <c r="DA42" s="649"/>
      <c r="DB42" s="649"/>
      <c r="DC42" s="650"/>
      <c r="DD42" s="640">
        <v>77366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208" t="s">
        <v>359</v>
      </c>
      <c r="CD43" s="631" t="s">
        <v>360</v>
      </c>
      <c r="CE43" s="632"/>
      <c r="CF43" s="632"/>
      <c r="CG43" s="632"/>
      <c r="CH43" s="632"/>
      <c r="CI43" s="632"/>
      <c r="CJ43" s="632"/>
      <c r="CK43" s="632"/>
      <c r="CL43" s="632"/>
      <c r="CM43" s="632"/>
      <c r="CN43" s="632"/>
      <c r="CO43" s="632"/>
      <c r="CP43" s="632"/>
      <c r="CQ43" s="633"/>
      <c r="CR43" s="634">
        <v>5833</v>
      </c>
      <c r="CS43" s="647"/>
      <c r="CT43" s="647"/>
      <c r="CU43" s="647"/>
      <c r="CV43" s="647"/>
      <c r="CW43" s="647"/>
      <c r="CX43" s="647"/>
      <c r="CY43" s="648"/>
      <c r="CZ43" s="637">
        <v>0.1</v>
      </c>
      <c r="DA43" s="649"/>
      <c r="DB43" s="649"/>
      <c r="DC43" s="650"/>
      <c r="DD43" s="640">
        <v>5833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361</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308</v>
      </c>
      <c r="CE44" s="654"/>
      <c r="CF44" s="631" t="s">
        <v>362</v>
      </c>
      <c r="CG44" s="632"/>
      <c r="CH44" s="632"/>
      <c r="CI44" s="632"/>
      <c r="CJ44" s="632"/>
      <c r="CK44" s="632"/>
      <c r="CL44" s="632"/>
      <c r="CM44" s="632"/>
      <c r="CN44" s="632"/>
      <c r="CO44" s="632"/>
      <c r="CP44" s="632"/>
      <c r="CQ44" s="633"/>
      <c r="CR44" s="634">
        <v>194942</v>
      </c>
      <c r="CS44" s="635"/>
      <c r="CT44" s="635"/>
      <c r="CU44" s="635"/>
      <c r="CV44" s="635"/>
      <c r="CW44" s="635"/>
      <c r="CX44" s="635"/>
      <c r="CY44" s="636"/>
      <c r="CZ44" s="637">
        <v>2.9</v>
      </c>
      <c r="DA44" s="638"/>
      <c r="DB44" s="638"/>
      <c r="DC44" s="639"/>
      <c r="DD44" s="640">
        <v>73354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363</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364</v>
      </c>
      <c r="CG45" s="632"/>
      <c r="CH45" s="632"/>
      <c r="CI45" s="632"/>
      <c r="CJ45" s="632"/>
      <c r="CK45" s="632"/>
      <c r="CL45" s="632"/>
      <c r="CM45" s="632"/>
      <c r="CN45" s="632"/>
      <c r="CO45" s="632"/>
      <c r="CP45" s="632"/>
      <c r="CQ45" s="633"/>
      <c r="CR45" s="634">
        <v>82400</v>
      </c>
      <c r="CS45" s="647"/>
      <c r="CT45" s="647"/>
      <c r="CU45" s="647"/>
      <c r="CV45" s="647"/>
      <c r="CW45" s="647"/>
      <c r="CX45" s="647"/>
      <c r="CY45" s="648"/>
      <c r="CZ45" s="637">
        <v>1.2</v>
      </c>
      <c r="DA45" s="649"/>
      <c r="DB45" s="649"/>
      <c r="DC45" s="650"/>
      <c r="DD45" s="640">
        <v>7338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19"/>
      <c r="CD46" s="655"/>
      <c r="CE46" s="656"/>
      <c r="CF46" s="631" t="s">
        <v>365</v>
      </c>
      <c r="CG46" s="632"/>
      <c r="CH46" s="632"/>
      <c r="CI46" s="632"/>
      <c r="CJ46" s="632"/>
      <c r="CK46" s="632"/>
      <c r="CL46" s="632"/>
      <c r="CM46" s="632"/>
      <c r="CN46" s="632"/>
      <c r="CO46" s="632"/>
      <c r="CP46" s="632"/>
      <c r="CQ46" s="633"/>
      <c r="CR46" s="634">
        <v>112251</v>
      </c>
      <c r="CS46" s="635"/>
      <c r="CT46" s="635"/>
      <c r="CU46" s="635"/>
      <c r="CV46" s="635"/>
      <c r="CW46" s="635"/>
      <c r="CX46" s="635"/>
      <c r="CY46" s="636"/>
      <c r="CZ46" s="637">
        <v>1.7</v>
      </c>
      <c r="DA46" s="638"/>
      <c r="DB46" s="638"/>
      <c r="DC46" s="639"/>
      <c r="DD46" s="640">
        <v>65725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19"/>
      <c r="CD47" s="655"/>
      <c r="CE47" s="656"/>
      <c r="CF47" s="631" t="s">
        <v>366</v>
      </c>
      <c r="CG47" s="632"/>
      <c r="CH47" s="632"/>
      <c r="CI47" s="632"/>
      <c r="CJ47" s="632"/>
      <c r="CK47" s="632"/>
      <c r="CL47" s="632"/>
      <c r="CM47" s="632"/>
      <c r="CN47" s="632"/>
      <c r="CO47" s="632"/>
      <c r="CP47" s="632"/>
      <c r="CQ47" s="633"/>
      <c r="CR47" s="634">
        <v>4012</v>
      </c>
      <c r="CS47" s="647"/>
      <c r="CT47" s="647"/>
      <c r="CU47" s="647"/>
      <c r="CV47" s="647"/>
      <c r="CW47" s="647"/>
      <c r="CX47" s="647"/>
      <c r="CY47" s="648"/>
      <c r="CZ47" s="637">
        <v>0.1</v>
      </c>
      <c r="DA47" s="649"/>
      <c r="DB47" s="649"/>
      <c r="DC47" s="650"/>
      <c r="DD47" s="640">
        <v>4012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19"/>
      <c r="CD48" s="657"/>
      <c r="CE48" s="658"/>
      <c r="CF48" s="631" t="s">
        <v>367</v>
      </c>
      <c r="CG48" s="632"/>
      <c r="CH48" s="632"/>
      <c r="CI48" s="632"/>
      <c r="CJ48" s="632"/>
      <c r="CK48" s="632"/>
      <c r="CL48" s="632"/>
      <c r="CM48" s="632"/>
      <c r="CN48" s="632"/>
      <c r="CO48" s="632"/>
      <c r="CP48" s="632"/>
      <c r="CQ48" s="633"/>
      <c r="CR48" s="634" t="s">
        <v>129</v>
      </c>
      <c r="CS48" s="635"/>
      <c r="CT48" s="635"/>
      <c r="CU48" s="635"/>
      <c r="CV48" s="635"/>
      <c r="CW48" s="635"/>
      <c r="CX48" s="635"/>
      <c r="CY48" s="636"/>
      <c r="CZ48" s="637" t="s">
        <v>238</v>
      </c>
      <c r="DA48" s="638"/>
      <c r="DB48" s="638"/>
      <c r="DC48" s="639"/>
      <c r="DD48" s="640" t="s">
        <v>238</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19"/>
      <c r="CD49" s="615" t="s">
        <v>368</v>
      </c>
      <c r="CE49" s="616"/>
      <c r="CF49" s="616"/>
      <c r="CG49" s="616"/>
      <c r="CH49" s="616"/>
      <c r="CI49" s="616"/>
      <c r="CJ49" s="616"/>
      <c r="CK49" s="616"/>
      <c r="CL49" s="616"/>
      <c r="CM49" s="616"/>
      <c r="CN49" s="616"/>
      <c r="CO49" s="616"/>
      <c r="CP49" s="616"/>
      <c r="CQ49" s="617"/>
      <c r="CR49" s="618">
        <v>6639624</v>
      </c>
      <c r="CS49" s="619"/>
      <c r="CT49" s="619"/>
      <c r="CU49" s="619"/>
      <c r="CV49" s="619"/>
      <c r="CW49" s="619"/>
      <c r="CX49" s="619"/>
      <c r="CY49" s="620"/>
      <c r="CZ49" s="621">
        <v>100</v>
      </c>
      <c r="DA49" s="622"/>
      <c r="DB49" s="622"/>
      <c r="DC49" s="623"/>
      <c r="DD49" s="624">
        <v>4245687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ht/w8Mxk3e02r+Wv2gvWc07+p3B+MqkoNNcbrR8McEfe3OhJhPtnUBM67LhEVq0o8zQY2x2E9rfQc5JBJ7jZg==" saltValue="oUdifz8HALeLWc1RHRhk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cellComments="asDisplayed" horizontalDpi="300" verticalDpi="300"/>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103" t="s">
        <v>369</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370</v>
      </c>
      <c r="DK2" s="1105"/>
      <c r="DL2" s="1105"/>
      <c r="DM2" s="1105"/>
      <c r="DN2" s="1105"/>
      <c r="DO2" s="1106"/>
      <c r="DP2" s="222"/>
      <c r="DQ2" s="1104" t="s">
        <v>371</v>
      </c>
      <c r="DR2" s="1105"/>
      <c r="DS2" s="1105"/>
      <c r="DT2" s="1105"/>
      <c r="DU2" s="1105"/>
      <c r="DV2" s="1105"/>
      <c r="DW2" s="1105"/>
      <c r="DX2" s="1105"/>
      <c r="DY2" s="1105"/>
      <c r="DZ2" s="1106"/>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5">
      <c r="A4" s="1072" t="s">
        <v>372</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373</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2">
      <c r="A5" s="1008" t="s">
        <v>374</v>
      </c>
      <c r="B5" s="1009"/>
      <c r="C5" s="1009"/>
      <c r="D5" s="1009"/>
      <c r="E5" s="1009"/>
      <c r="F5" s="1009"/>
      <c r="G5" s="1009"/>
      <c r="H5" s="1009"/>
      <c r="I5" s="1009"/>
      <c r="J5" s="1009"/>
      <c r="K5" s="1009"/>
      <c r="L5" s="1009"/>
      <c r="M5" s="1009"/>
      <c r="N5" s="1009"/>
      <c r="O5" s="1009"/>
      <c r="P5" s="1010"/>
      <c r="Q5" s="1014" t="s">
        <v>375</v>
      </c>
      <c r="R5" s="1015"/>
      <c r="S5" s="1015"/>
      <c r="T5" s="1015"/>
      <c r="U5" s="1016"/>
      <c r="V5" s="1014" t="s">
        <v>376</v>
      </c>
      <c r="W5" s="1015"/>
      <c r="X5" s="1015"/>
      <c r="Y5" s="1015"/>
      <c r="Z5" s="1016"/>
      <c r="AA5" s="1014" t="s">
        <v>377</v>
      </c>
      <c r="AB5" s="1015"/>
      <c r="AC5" s="1015"/>
      <c r="AD5" s="1015"/>
      <c r="AE5" s="1015"/>
      <c r="AF5" s="1107" t="s">
        <v>378</v>
      </c>
      <c r="AG5" s="1015"/>
      <c r="AH5" s="1015"/>
      <c r="AI5" s="1015"/>
      <c r="AJ5" s="1028"/>
      <c r="AK5" s="1015" t="s">
        <v>379</v>
      </c>
      <c r="AL5" s="1015"/>
      <c r="AM5" s="1015"/>
      <c r="AN5" s="1015"/>
      <c r="AO5" s="1016"/>
      <c r="AP5" s="1014" t="s">
        <v>380</v>
      </c>
      <c r="AQ5" s="1015"/>
      <c r="AR5" s="1015"/>
      <c r="AS5" s="1015"/>
      <c r="AT5" s="1016"/>
      <c r="AU5" s="1014" t="s">
        <v>381</v>
      </c>
      <c r="AV5" s="1015"/>
      <c r="AW5" s="1015"/>
      <c r="AX5" s="1015"/>
      <c r="AY5" s="1028"/>
      <c r="AZ5" s="226"/>
      <c r="BA5" s="226"/>
      <c r="BB5" s="226"/>
      <c r="BC5" s="226"/>
      <c r="BD5" s="226"/>
      <c r="BE5" s="227"/>
      <c r="BF5" s="227"/>
      <c r="BG5" s="227"/>
      <c r="BH5" s="227"/>
      <c r="BI5" s="227"/>
      <c r="BJ5" s="227"/>
      <c r="BK5" s="227"/>
      <c r="BL5" s="227"/>
      <c r="BM5" s="227"/>
      <c r="BN5" s="227"/>
      <c r="BO5" s="227"/>
      <c r="BP5" s="227"/>
      <c r="BQ5" s="1008" t="s">
        <v>382</v>
      </c>
      <c r="BR5" s="1009"/>
      <c r="BS5" s="1009"/>
      <c r="BT5" s="1009"/>
      <c r="BU5" s="1009"/>
      <c r="BV5" s="1009"/>
      <c r="BW5" s="1009"/>
      <c r="BX5" s="1009"/>
      <c r="BY5" s="1009"/>
      <c r="BZ5" s="1009"/>
      <c r="CA5" s="1009"/>
      <c r="CB5" s="1009"/>
      <c r="CC5" s="1009"/>
      <c r="CD5" s="1009"/>
      <c r="CE5" s="1009"/>
      <c r="CF5" s="1009"/>
      <c r="CG5" s="1010"/>
      <c r="CH5" s="1014" t="s">
        <v>383</v>
      </c>
      <c r="CI5" s="1015"/>
      <c r="CJ5" s="1015"/>
      <c r="CK5" s="1015"/>
      <c r="CL5" s="1016"/>
      <c r="CM5" s="1014" t="s">
        <v>384</v>
      </c>
      <c r="CN5" s="1015"/>
      <c r="CO5" s="1015"/>
      <c r="CP5" s="1015"/>
      <c r="CQ5" s="1016"/>
      <c r="CR5" s="1014" t="s">
        <v>385</v>
      </c>
      <c r="CS5" s="1015"/>
      <c r="CT5" s="1015"/>
      <c r="CU5" s="1015"/>
      <c r="CV5" s="1016"/>
      <c r="CW5" s="1014" t="s">
        <v>386</v>
      </c>
      <c r="CX5" s="1015"/>
      <c r="CY5" s="1015"/>
      <c r="CZ5" s="1015"/>
      <c r="DA5" s="1016"/>
      <c r="DB5" s="1014" t="s">
        <v>387</v>
      </c>
      <c r="DC5" s="1015"/>
      <c r="DD5" s="1015"/>
      <c r="DE5" s="1015"/>
      <c r="DF5" s="1016"/>
      <c r="DG5" s="1097" t="s">
        <v>388</v>
      </c>
      <c r="DH5" s="1098"/>
      <c r="DI5" s="1098"/>
      <c r="DJ5" s="1098"/>
      <c r="DK5" s="1099"/>
      <c r="DL5" s="1097" t="s">
        <v>389</v>
      </c>
      <c r="DM5" s="1098"/>
      <c r="DN5" s="1098"/>
      <c r="DO5" s="1098"/>
      <c r="DP5" s="1099"/>
      <c r="DQ5" s="1014" t="s">
        <v>390</v>
      </c>
      <c r="DR5" s="1015"/>
      <c r="DS5" s="1015"/>
      <c r="DT5" s="1015"/>
      <c r="DU5" s="1016"/>
      <c r="DV5" s="1014" t="s">
        <v>381</v>
      </c>
      <c r="DW5" s="1015"/>
      <c r="DX5" s="1015"/>
      <c r="DY5" s="1015"/>
      <c r="DZ5" s="1028"/>
      <c r="EA5" s="229"/>
    </row>
    <row r="6" spans="1:131" s="230"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2">
      <c r="A7" s="231">
        <v>1</v>
      </c>
      <c r="B7" s="1060" t="s">
        <v>391</v>
      </c>
      <c r="C7" s="1061"/>
      <c r="D7" s="1061"/>
      <c r="E7" s="1061"/>
      <c r="F7" s="1061"/>
      <c r="G7" s="1061"/>
      <c r="H7" s="1061"/>
      <c r="I7" s="1061"/>
      <c r="J7" s="1061"/>
      <c r="K7" s="1061"/>
      <c r="L7" s="1061"/>
      <c r="M7" s="1061"/>
      <c r="N7" s="1061"/>
      <c r="O7" s="1061"/>
      <c r="P7" s="1062"/>
      <c r="Q7" s="1115">
        <v>6979</v>
      </c>
      <c r="R7" s="1116"/>
      <c r="S7" s="1116"/>
      <c r="T7" s="1116"/>
      <c r="U7" s="1116"/>
      <c r="V7" s="1116">
        <v>6640</v>
      </c>
      <c r="W7" s="1116"/>
      <c r="X7" s="1116"/>
      <c r="Y7" s="1116"/>
      <c r="Z7" s="1116"/>
      <c r="AA7" s="1116">
        <v>339</v>
      </c>
      <c r="AB7" s="1116"/>
      <c r="AC7" s="1116"/>
      <c r="AD7" s="1116"/>
      <c r="AE7" s="1117"/>
      <c r="AF7" s="1118">
        <v>339</v>
      </c>
      <c r="AG7" s="1119"/>
      <c r="AH7" s="1119"/>
      <c r="AI7" s="1119"/>
      <c r="AJ7" s="1120"/>
      <c r="AK7" s="1121">
        <v>437</v>
      </c>
      <c r="AL7" s="1122"/>
      <c r="AM7" s="1122"/>
      <c r="AN7" s="1122"/>
      <c r="AO7" s="1122"/>
      <c r="AP7" s="1122">
        <v>4658</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29"/>
    </row>
    <row r="8" spans="1:131" s="230" customFormat="1" ht="26.25" customHeight="1" x14ac:dyDescent="0.2">
      <c r="A8" s="233">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29"/>
    </row>
    <row r="9" spans="1:131" s="230" customFormat="1" ht="26.25" customHeight="1" x14ac:dyDescent="0.2">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9"/>
    </row>
    <row r="10" spans="1:131" s="230" customFormat="1" ht="26.25" customHeight="1" x14ac:dyDescent="0.2">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2">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2">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2">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2">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2">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2">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2">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2">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2">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2">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5">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2">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392</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5">
      <c r="A23" s="235" t="s">
        <v>393</v>
      </c>
      <c r="B23" s="950" t="s">
        <v>394</v>
      </c>
      <c r="C23" s="951"/>
      <c r="D23" s="951"/>
      <c r="E23" s="951"/>
      <c r="F23" s="951"/>
      <c r="G23" s="951"/>
      <c r="H23" s="951"/>
      <c r="I23" s="951"/>
      <c r="J23" s="951"/>
      <c r="K23" s="951"/>
      <c r="L23" s="951"/>
      <c r="M23" s="951"/>
      <c r="N23" s="951"/>
      <c r="O23" s="951"/>
      <c r="P23" s="961"/>
      <c r="Q23" s="1080">
        <f>+Q7</f>
        <v>6979</v>
      </c>
      <c r="R23" s="1074"/>
      <c r="S23" s="1074"/>
      <c r="T23" s="1074"/>
      <c r="U23" s="1074"/>
      <c r="V23" s="1074">
        <f>+V7</f>
        <v>6640</v>
      </c>
      <c r="W23" s="1074"/>
      <c r="X23" s="1074"/>
      <c r="Y23" s="1074"/>
      <c r="Z23" s="1074"/>
      <c r="AA23" s="1074">
        <f>+AA7</f>
        <v>339</v>
      </c>
      <c r="AB23" s="1074"/>
      <c r="AC23" s="1074"/>
      <c r="AD23" s="1074"/>
      <c r="AE23" s="1081"/>
      <c r="AF23" s="1082">
        <v>339</v>
      </c>
      <c r="AG23" s="1074"/>
      <c r="AH23" s="1074"/>
      <c r="AI23" s="1074"/>
      <c r="AJ23" s="1083"/>
      <c r="AK23" s="1084"/>
      <c r="AL23" s="1085"/>
      <c r="AM23" s="1085"/>
      <c r="AN23" s="1085"/>
      <c r="AO23" s="1085"/>
      <c r="AP23" s="1074">
        <f>+AP7</f>
        <v>4658</v>
      </c>
      <c r="AQ23" s="1074"/>
      <c r="AR23" s="1074"/>
      <c r="AS23" s="1074"/>
      <c r="AT23" s="1074"/>
      <c r="AU23" s="1075"/>
      <c r="AV23" s="1075"/>
      <c r="AW23" s="1075"/>
      <c r="AX23" s="1075"/>
      <c r="AY23" s="1076"/>
      <c r="AZ23" s="1077" t="s">
        <v>129</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2">
      <c r="A24" s="1073" t="s">
        <v>395</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5">
      <c r="A25" s="1072" t="s">
        <v>396</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2">
      <c r="A26" s="1008" t="s">
        <v>374</v>
      </c>
      <c r="B26" s="1009"/>
      <c r="C26" s="1009"/>
      <c r="D26" s="1009"/>
      <c r="E26" s="1009"/>
      <c r="F26" s="1009"/>
      <c r="G26" s="1009"/>
      <c r="H26" s="1009"/>
      <c r="I26" s="1009"/>
      <c r="J26" s="1009"/>
      <c r="K26" s="1009"/>
      <c r="L26" s="1009"/>
      <c r="M26" s="1009"/>
      <c r="N26" s="1009"/>
      <c r="O26" s="1009"/>
      <c r="P26" s="1010"/>
      <c r="Q26" s="1014" t="s">
        <v>397</v>
      </c>
      <c r="R26" s="1015"/>
      <c r="S26" s="1015"/>
      <c r="T26" s="1015"/>
      <c r="U26" s="1016"/>
      <c r="V26" s="1014" t="s">
        <v>398</v>
      </c>
      <c r="W26" s="1015"/>
      <c r="X26" s="1015"/>
      <c r="Y26" s="1015"/>
      <c r="Z26" s="1016"/>
      <c r="AA26" s="1014" t="s">
        <v>399</v>
      </c>
      <c r="AB26" s="1015"/>
      <c r="AC26" s="1015"/>
      <c r="AD26" s="1015"/>
      <c r="AE26" s="1015"/>
      <c r="AF26" s="1068" t="s">
        <v>400</v>
      </c>
      <c r="AG26" s="1021"/>
      <c r="AH26" s="1021"/>
      <c r="AI26" s="1021"/>
      <c r="AJ26" s="1069"/>
      <c r="AK26" s="1015" t="s">
        <v>401</v>
      </c>
      <c r="AL26" s="1015"/>
      <c r="AM26" s="1015"/>
      <c r="AN26" s="1015"/>
      <c r="AO26" s="1016"/>
      <c r="AP26" s="1014" t="s">
        <v>402</v>
      </c>
      <c r="AQ26" s="1015"/>
      <c r="AR26" s="1015"/>
      <c r="AS26" s="1015"/>
      <c r="AT26" s="1016"/>
      <c r="AU26" s="1014" t="s">
        <v>403</v>
      </c>
      <c r="AV26" s="1015"/>
      <c r="AW26" s="1015"/>
      <c r="AX26" s="1015"/>
      <c r="AY26" s="1016"/>
      <c r="AZ26" s="1014" t="s">
        <v>404</v>
      </c>
      <c r="BA26" s="1015"/>
      <c r="BB26" s="1015"/>
      <c r="BC26" s="1015"/>
      <c r="BD26" s="1016"/>
      <c r="BE26" s="1014" t="s">
        <v>381</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2">
      <c r="A28" s="237">
        <v>1</v>
      </c>
      <c r="B28" s="1060" t="s">
        <v>405</v>
      </c>
      <c r="C28" s="1061"/>
      <c r="D28" s="1061"/>
      <c r="E28" s="1061"/>
      <c r="F28" s="1061"/>
      <c r="G28" s="1061"/>
      <c r="H28" s="1061"/>
      <c r="I28" s="1061"/>
      <c r="J28" s="1061"/>
      <c r="K28" s="1061"/>
      <c r="L28" s="1061"/>
      <c r="M28" s="1061"/>
      <c r="N28" s="1061"/>
      <c r="O28" s="1061"/>
      <c r="P28" s="1062"/>
      <c r="Q28" s="1063">
        <v>1394</v>
      </c>
      <c r="R28" s="1064"/>
      <c r="S28" s="1064"/>
      <c r="T28" s="1064"/>
      <c r="U28" s="1064"/>
      <c r="V28" s="1064">
        <v>1372</v>
      </c>
      <c r="W28" s="1064"/>
      <c r="X28" s="1064"/>
      <c r="Y28" s="1064"/>
      <c r="Z28" s="1064"/>
      <c r="AA28" s="1064">
        <v>21</v>
      </c>
      <c r="AB28" s="1064"/>
      <c r="AC28" s="1064"/>
      <c r="AD28" s="1064"/>
      <c r="AE28" s="1065"/>
      <c r="AF28" s="1066">
        <v>21</v>
      </c>
      <c r="AG28" s="1064"/>
      <c r="AH28" s="1064"/>
      <c r="AI28" s="1064"/>
      <c r="AJ28" s="1067"/>
      <c r="AK28" s="1055">
        <v>94</v>
      </c>
      <c r="AL28" s="1056"/>
      <c r="AM28" s="1056"/>
      <c r="AN28" s="1056"/>
      <c r="AO28" s="1056"/>
      <c r="AP28" s="1056" t="s">
        <v>572</v>
      </c>
      <c r="AQ28" s="1056"/>
      <c r="AR28" s="1056"/>
      <c r="AS28" s="1056"/>
      <c r="AT28" s="1056"/>
      <c r="AU28" s="1056" t="s">
        <v>572</v>
      </c>
      <c r="AV28" s="1056"/>
      <c r="AW28" s="1056"/>
      <c r="AX28" s="1056"/>
      <c r="AY28" s="1056"/>
      <c r="AZ28" s="1057" t="s">
        <v>572</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2">
      <c r="A29" s="237">
        <v>2</v>
      </c>
      <c r="B29" s="1043" t="s">
        <v>406</v>
      </c>
      <c r="C29" s="1044"/>
      <c r="D29" s="1044"/>
      <c r="E29" s="1044"/>
      <c r="F29" s="1044"/>
      <c r="G29" s="1044"/>
      <c r="H29" s="1044"/>
      <c r="I29" s="1044"/>
      <c r="J29" s="1044"/>
      <c r="K29" s="1044"/>
      <c r="L29" s="1044"/>
      <c r="M29" s="1044"/>
      <c r="N29" s="1044"/>
      <c r="O29" s="1044"/>
      <c r="P29" s="1045"/>
      <c r="Q29" s="1051">
        <v>1583</v>
      </c>
      <c r="R29" s="1052"/>
      <c r="S29" s="1052"/>
      <c r="T29" s="1052"/>
      <c r="U29" s="1052"/>
      <c r="V29" s="1052">
        <v>1421</v>
      </c>
      <c r="W29" s="1052"/>
      <c r="X29" s="1052"/>
      <c r="Y29" s="1052"/>
      <c r="Z29" s="1052"/>
      <c r="AA29" s="1052">
        <v>162</v>
      </c>
      <c r="AB29" s="1052"/>
      <c r="AC29" s="1052"/>
      <c r="AD29" s="1052"/>
      <c r="AE29" s="1053"/>
      <c r="AF29" s="1048">
        <v>162</v>
      </c>
      <c r="AG29" s="1049"/>
      <c r="AH29" s="1049"/>
      <c r="AI29" s="1049"/>
      <c r="AJ29" s="1050"/>
      <c r="AK29" s="993">
        <v>213</v>
      </c>
      <c r="AL29" s="984"/>
      <c r="AM29" s="984"/>
      <c r="AN29" s="984"/>
      <c r="AO29" s="984"/>
      <c r="AP29" s="984" t="s">
        <v>572</v>
      </c>
      <c r="AQ29" s="984"/>
      <c r="AR29" s="984"/>
      <c r="AS29" s="984"/>
      <c r="AT29" s="984"/>
      <c r="AU29" s="984" t="s">
        <v>572</v>
      </c>
      <c r="AV29" s="984"/>
      <c r="AW29" s="984"/>
      <c r="AX29" s="984"/>
      <c r="AY29" s="984"/>
      <c r="AZ29" s="1054" t="s">
        <v>572</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2">
      <c r="A30" s="237">
        <v>3</v>
      </c>
      <c r="B30" s="1043" t="s">
        <v>407</v>
      </c>
      <c r="C30" s="1044"/>
      <c r="D30" s="1044"/>
      <c r="E30" s="1044"/>
      <c r="F30" s="1044"/>
      <c r="G30" s="1044"/>
      <c r="H30" s="1044"/>
      <c r="I30" s="1044"/>
      <c r="J30" s="1044"/>
      <c r="K30" s="1044"/>
      <c r="L30" s="1044"/>
      <c r="M30" s="1044"/>
      <c r="N30" s="1044"/>
      <c r="O30" s="1044"/>
      <c r="P30" s="1045"/>
      <c r="Q30" s="1051">
        <v>174</v>
      </c>
      <c r="R30" s="1052"/>
      <c r="S30" s="1052"/>
      <c r="T30" s="1052"/>
      <c r="U30" s="1052"/>
      <c r="V30" s="1052">
        <v>172</v>
      </c>
      <c r="W30" s="1052"/>
      <c r="X30" s="1052"/>
      <c r="Y30" s="1052"/>
      <c r="Z30" s="1052"/>
      <c r="AA30" s="1052">
        <v>2</v>
      </c>
      <c r="AB30" s="1052"/>
      <c r="AC30" s="1052"/>
      <c r="AD30" s="1052"/>
      <c r="AE30" s="1053"/>
      <c r="AF30" s="1048">
        <v>2</v>
      </c>
      <c r="AG30" s="1049"/>
      <c r="AH30" s="1049"/>
      <c r="AI30" s="1049"/>
      <c r="AJ30" s="1050"/>
      <c r="AK30" s="993">
        <v>51</v>
      </c>
      <c r="AL30" s="984"/>
      <c r="AM30" s="984"/>
      <c r="AN30" s="984"/>
      <c r="AO30" s="984"/>
      <c r="AP30" s="984" t="s">
        <v>572</v>
      </c>
      <c r="AQ30" s="984"/>
      <c r="AR30" s="984"/>
      <c r="AS30" s="984"/>
      <c r="AT30" s="984"/>
      <c r="AU30" s="984" t="s">
        <v>572</v>
      </c>
      <c r="AV30" s="984"/>
      <c r="AW30" s="984"/>
      <c r="AX30" s="984"/>
      <c r="AY30" s="984"/>
      <c r="AZ30" s="1054" t="s">
        <v>572</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2">
      <c r="A31" s="237">
        <v>4</v>
      </c>
      <c r="B31" s="1043" t="s">
        <v>408</v>
      </c>
      <c r="C31" s="1044"/>
      <c r="D31" s="1044"/>
      <c r="E31" s="1044"/>
      <c r="F31" s="1044"/>
      <c r="G31" s="1044"/>
      <c r="H31" s="1044"/>
      <c r="I31" s="1044"/>
      <c r="J31" s="1044"/>
      <c r="K31" s="1044"/>
      <c r="L31" s="1044"/>
      <c r="M31" s="1044"/>
      <c r="N31" s="1044"/>
      <c r="O31" s="1044"/>
      <c r="P31" s="1045"/>
      <c r="Q31" s="1051">
        <v>331</v>
      </c>
      <c r="R31" s="1052"/>
      <c r="S31" s="1052"/>
      <c r="T31" s="1052"/>
      <c r="U31" s="1052"/>
      <c r="V31" s="1052">
        <v>313</v>
      </c>
      <c r="W31" s="1052"/>
      <c r="X31" s="1052"/>
      <c r="Y31" s="1052"/>
      <c r="Z31" s="1052"/>
      <c r="AA31" s="1052">
        <v>18</v>
      </c>
      <c r="AB31" s="1052"/>
      <c r="AC31" s="1052"/>
      <c r="AD31" s="1052"/>
      <c r="AE31" s="1053"/>
      <c r="AF31" s="1048">
        <v>62</v>
      </c>
      <c r="AG31" s="1049"/>
      <c r="AH31" s="1049"/>
      <c r="AI31" s="1049"/>
      <c r="AJ31" s="1050"/>
      <c r="AK31" s="993">
        <v>168</v>
      </c>
      <c r="AL31" s="984"/>
      <c r="AM31" s="984"/>
      <c r="AN31" s="984"/>
      <c r="AO31" s="984"/>
      <c r="AP31" s="984">
        <v>2758</v>
      </c>
      <c r="AQ31" s="984"/>
      <c r="AR31" s="984"/>
      <c r="AS31" s="984"/>
      <c r="AT31" s="984"/>
      <c r="AU31" s="984">
        <v>1630</v>
      </c>
      <c r="AV31" s="984"/>
      <c r="AW31" s="984"/>
      <c r="AX31" s="984"/>
      <c r="AY31" s="984"/>
      <c r="AZ31" s="1054" t="s">
        <v>572</v>
      </c>
      <c r="BA31" s="1054"/>
      <c r="BB31" s="1054"/>
      <c r="BC31" s="1054"/>
      <c r="BD31" s="1054"/>
      <c r="BE31" s="985" t="s">
        <v>409</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2">
      <c r="A32" s="237">
        <v>5</v>
      </c>
      <c r="B32" s="1043" t="s">
        <v>410</v>
      </c>
      <c r="C32" s="1044"/>
      <c r="D32" s="1044"/>
      <c r="E32" s="1044"/>
      <c r="F32" s="1044"/>
      <c r="G32" s="1044"/>
      <c r="H32" s="1044"/>
      <c r="I32" s="1044"/>
      <c r="J32" s="1044"/>
      <c r="K32" s="1044"/>
      <c r="L32" s="1044"/>
      <c r="M32" s="1044"/>
      <c r="N32" s="1044"/>
      <c r="O32" s="1044"/>
      <c r="P32" s="1045"/>
      <c r="Q32" s="1051">
        <v>25</v>
      </c>
      <c r="R32" s="1052"/>
      <c r="S32" s="1052"/>
      <c r="T32" s="1052"/>
      <c r="U32" s="1052"/>
      <c r="V32" s="1052">
        <v>33</v>
      </c>
      <c r="W32" s="1052"/>
      <c r="X32" s="1052"/>
      <c r="Y32" s="1052"/>
      <c r="Z32" s="1052"/>
      <c r="AA32" s="1052">
        <v>-8</v>
      </c>
      <c r="AB32" s="1052"/>
      <c r="AC32" s="1052"/>
      <c r="AD32" s="1052"/>
      <c r="AE32" s="1053"/>
      <c r="AF32" s="1048">
        <v>13</v>
      </c>
      <c r="AG32" s="1049"/>
      <c r="AH32" s="1049"/>
      <c r="AI32" s="1049"/>
      <c r="AJ32" s="1050"/>
      <c r="AK32" s="993">
        <v>3</v>
      </c>
      <c r="AL32" s="984"/>
      <c r="AM32" s="984"/>
      <c r="AN32" s="984"/>
      <c r="AO32" s="984"/>
      <c r="AP32" s="984">
        <v>14</v>
      </c>
      <c r="AQ32" s="984"/>
      <c r="AR32" s="984"/>
      <c r="AS32" s="984"/>
      <c r="AT32" s="984"/>
      <c r="AU32" s="984">
        <v>8</v>
      </c>
      <c r="AV32" s="984"/>
      <c r="AW32" s="984"/>
      <c r="AX32" s="984"/>
      <c r="AY32" s="984"/>
      <c r="AZ32" s="1054" t="s">
        <v>572</v>
      </c>
      <c r="BA32" s="1054"/>
      <c r="BB32" s="1054"/>
      <c r="BC32" s="1054"/>
      <c r="BD32" s="1054"/>
      <c r="BE32" s="985" t="s">
        <v>411</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2">
      <c r="A33" s="237">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2">
      <c r="A34" s="237">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2">
      <c r="A35" s="237">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2">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2">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2">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2">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2">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2">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2">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2">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2">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2">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2">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2">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2">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2">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2">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2">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2">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2">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2">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2">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2">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2">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2">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2">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2">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5">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2">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412</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5">
      <c r="A63" s="235" t="s">
        <v>393</v>
      </c>
      <c r="B63" s="950" t="s">
        <v>413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260</v>
      </c>
      <c r="AG63" s="972"/>
      <c r="AH63" s="972"/>
      <c r="AI63" s="972"/>
      <c r="AJ63" s="1035"/>
      <c r="AK63" s="1036"/>
      <c r="AL63" s="976"/>
      <c r="AM63" s="976"/>
      <c r="AN63" s="976"/>
      <c r="AO63" s="976"/>
      <c r="AP63" s="972">
        <f>AP31+AP32</f>
        <v>2772</v>
      </c>
      <c r="AQ63" s="972"/>
      <c r="AR63" s="972"/>
      <c r="AS63" s="972"/>
      <c r="AT63" s="972"/>
      <c r="AU63" s="972">
        <f>AU31+AU32</f>
        <v>1638</v>
      </c>
      <c r="AV63" s="972"/>
      <c r="AW63" s="972"/>
      <c r="AX63" s="972"/>
      <c r="AY63" s="972"/>
      <c r="AZ63" s="1030"/>
      <c r="BA63" s="1030"/>
      <c r="BB63" s="1030"/>
      <c r="BC63" s="1030"/>
      <c r="BD63" s="1030"/>
      <c r="BE63" s="973"/>
      <c r="BF63" s="973"/>
      <c r="BG63" s="973"/>
      <c r="BH63" s="973"/>
      <c r="BI63" s="974"/>
      <c r="BJ63" s="1031" t="s">
        <v>414</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5">
      <c r="A65" s="226" t="s">
        <v>415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2">
      <c r="A66" s="1008" t="s">
        <v>416</v>
      </c>
      <c r="B66" s="1009"/>
      <c r="C66" s="1009"/>
      <c r="D66" s="1009"/>
      <c r="E66" s="1009"/>
      <c r="F66" s="1009"/>
      <c r="G66" s="1009"/>
      <c r="H66" s="1009"/>
      <c r="I66" s="1009"/>
      <c r="J66" s="1009"/>
      <c r="K66" s="1009"/>
      <c r="L66" s="1009"/>
      <c r="M66" s="1009"/>
      <c r="N66" s="1009"/>
      <c r="O66" s="1009"/>
      <c r="P66" s="1010"/>
      <c r="Q66" s="1014" t="s">
        <v>397</v>
      </c>
      <c r="R66" s="1015"/>
      <c r="S66" s="1015"/>
      <c r="T66" s="1015"/>
      <c r="U66" s="1016"/>
      <c r="V66" s="1014" t="s">
        <v>417</v>
      </c>
      <c r="W66" s="1015"/>
      <c r="X66" s="1015"/>
      <c r="Y66" s="1015"/>
      <c r="Z66" s="1016"/>
      <c r="AA66" s="1014" t="s">
        <v>399</v>
      </c>
      <c r="AB66" s="1015"/>
      <c r="AC66" s="1015"/>
      <c r="AD66" s="1015"/>
      <c r="AE66" s="1016"/>
      <c r="AF66" s="1020" t="s">
        <v>400</v>
      </c>
      <c r="AG66" s="1021"/>
      <c r="AH66" s="1021"/>
      <c r="AI66" s="1021"/>
      <c r="AJ66" s="1022"/>
      <c r="AK66" s="1014" t="s">
        <v>401</v>
      </c>
      <c r="AL66" s="1009"/>
      <c r="AM66" s="1009"/>
      <c r="AN66" s="1009"/>
      <c r="AO66" s="1010"/>
      <c r="AP66" s="1014" t="s">
        <v>402</v>
      </c>
      <c r="AQ66" s="1015"/>
      <c r="AR66" s="1015"/>
      <c r="AS66" s="1015"/>
      <c r="AT66" s="1016"/>
      <c r="AU66" s="1014" t="s">
        <v>418</v>
      </c>
      <c r="AV66" s="1015"/>
      <c r="AW66" s="1015"/>
      <c r="AX66" s="1015"/>
      <c r="AY66" s="1016"/>
      <c r="AZ66" s="1014" t="s">
        <v>381</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2">
      <c r="A68" s="231">
        <v>1</v>
      </c>
      <c r="B68" s="998" t="s">
        <v>573</v>
      </c>
      <c r="C68" s="999"/>
      <c r="D68" s="999"/>
      <c r="E68" s="999"/>
      <c r="F68" s="999"/>
      <c r="G68" s="999"/>
      <c r="H68" s="999"/>
      <c r="I68" s="999"/>
      <c r="J68" s="999"/>
      <c r="K68" s="999"/>
      <c r="L68" s="999"/>
      <c r="M68" s="999"/>
      <c r="N68" s="999"/>
      <c r="O68" s="999"/>
      <c r="P68" s="1000"/>
      <c r="Q68" s="1001">
        <v>1108</v>
      </c>
      <c r="R68" s="995"/>
      <c r="S68" s="995"/>
      <c r="T68" s="995"/>
      <c r="U68" s="995"/>
      <c r="V68" s="995">
        <v>1104</v>
      </c>
      <c r="W68" s="995"/>
      <c r="X68" s="995"/>
      <c r="Y68" s="995"/>
      <c r="Z68" s="995"/>
      <c r="AA68" s="995">
        <v>3</v>
      </c>
      <c r="AB68" s="995"/>
      <c r="AC68" s="995"/>
      <c r="AD68" s="995"/>
      <c r="AE68" s="995"/>
      <c r="AF68" s="995">
        <v>3</v>
      </c>
      <c r="AG68" s="995"/>
      <c r="AH68" s="995"/>
      <c r="AI68" s="995"/>
      <c r="AJ68" s="995"/>
      <c r="AK68" s="995" t="s">
        <v>572</v>
      </c>
      <c r="AL68" s="995"/>
      <c r="AM68" s="995"/>
      <c r="AN68" s="995"/>
      <c r="AO68" s="995"/>
      <c r="AP68" s="995" t="s">
        <v>572</v>
      </c>
      <c r="AQ68" s="995"/>
      <c r="AR68" s="995"/>
      <c r="AS68" s="995"/>
      <c r="AT68" s="995"/>
      <c r="AU68" s="995" t="s">
        <v>572</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2">
      <c r="A69" s="233">
        <v>2</v>
      </c>
      <c r="B69" s="987" t="s">
        <v>574</v>
      </c>
      <c r="C69" s="988"/>
      <c r="D69" s="988"/>
      <c r="E69" s="988"/>
      <c r="F69" s="988"/>
      <c r="G69" s="988"/>
      <c r="H69" s="988"/>
      <c r="I69" s="988"/>
      <c r="J69" s="988"/>
      <c r="K69" s="988"/>
      <c r="L69" s="988"/>
      <c r="M69" s="988"/>
      <c r="N69" s="988"/>
      <c r="O69" s="988"/>
      <c r="P69" s="989"/>
      <c r="Q69" s="990">
        <v>85</v>
      </c>
      <c r="R69" s="984"/>
      <c r="S69" s="984"/>
      <c r="T69" s="984"/>
      <c r="U69" s="984"/>
      <c r="V69" s="984">
        <v>71</v>
      </c>
      <c r="W69" s="984"/>
      <c r="X69" s="984"/>
      <c r="Y69" s="984"/>
      <c r="Z69" s="984"/>
      <c r="AA69" s="984">
        <v>14</v>
      </c>
      <c r="AB69" s="984"/>
      <c r="AC69" s="984"/>
      <c r="AD69" s="984"/>
      <c r="AE69" s="984"/>
      <c r="AF69" s="984">
        <v>14</v>
      </c>
      <c r="AG69" s="984"/>
      <c r="AH69" s="984"/>
      <c r="AI69" s="984"/>
      <c r="AJ69" s="984"/>
      <c r="AK69" s="984" t="s">
        <v>507</v>
      </c>
      <c r="AL69" s="984"/>
      <c r="AM69" s="984"/>
      <c r="AN69" s="984"/>
      <c r="AO69" s="984"/>
      <c r="AP69" s="984" t="s">
        <v>507</v>
      </c>
      <c r="AQ69" s="984"/>
      <c r="AR69" s="984"/>
      <c r="AS69" s="984"/>
      <c r="AT69" s="984"/>
      <c r="AU69" s="984" t="s">
        <v>507</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2">
      <c r="A70" s="233">
        <v>3</v>
      </c>
      <c r="B70" s="987" t="s">
        <v>575</v>
      </c>
      <c r="C70" s="988"/>
      <c r="D70" s="988"/>
      <c r="E70" s="988"/>
      <c r="F70" s="988"/>
      <c r="G70" s="988"/>
      <c r="H70" s="988"/>
      <c r="I70" s="988"/>
      <c r="J70" s="988"/>
      <c r="K70" s="988"/>
      <c r="L70" s="988"/>
      <c r="M70" s="988"/>
      <c r="N70" s="988"/>
      <c r="O70" s="988"/>
      <c r="P70" s="989"/>
      <c r="Q70" s="990">
        <v>6733</v>
      </c>
      <c r="R70" s="984"/>
      <c r="S70" s="984"/>
      <c r="T70" s="984"/>
      <c r="U70" s="984"/>
      <c r="V70" s="984">
        <v>6652</v>
      </c>
      <c r="W70" s="984"/>
      <c r="X70" s="984"/>
      <c r="Y70" s="984"/>
      <c r="Z70" s="984"/>
      <c r="AA70" s="984">
        <v>82</v>
      </c>
      <c r="AB70" s="984"/>
      <c r="AC70" s="984"/>
      <c r="AD70" s="984"/>
      <c r="AE70" s="984"/>
      <c r="AF70" s="984">
        <v>82</v>
      </c>
      <c r="AG70" s="984"/>
      <c r="AH70" s="984"/>
      <c r="AI70" s="984"/>
      <c r="AJ70" s="984"/>
      <c r="AK70" s="984" t="s">
        <v>507</v>
      </c>
      <c r="AL70" s="984"/>
      <c r="AM70" s="984"/>
      <c r="AN70" s="984"/>
      <c r="AO70" s="984"/>
      <c r="AP70" s="984" t="s">
        <v>507</v>
      </c>
      <c r="AQ70" s="984"/>
      <c r="AR70" s="984"/>
      <c r="AS70" s="984"/>
      <c r="AT70" s="984"/>
      <c r="AU70" s="984" t="s">
        <v>507</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2">
      <c r="A71" s="233">
        <v>4</v>
      </c>
      <c r="B71" s="987" t="s">
        <v>576</v>
      </c>
      <c r="C71" s="988"/>
      <c r="D71" s="988"/>
      <c r="E71" s="988"/>
      <c r="F71" s="988"/>
      <c r="G71" s="988"/>
      <c r="H71" s="988"/>
      <c r="I71" s="988"/>
      <c r="J71" s="988"/>
      <c r="K71" s="988"/>
      <c r="L71" s="988"/>
      <c r="M71" s="988"/>
      <c r="N71" s="988"/>
      <c r="O71" s="988"/>
      <c r="P71" s="989"/>
      <c r="Q71" s="990">
        <v>3695</v>
      </c>
      <c r="R71" s="984"/>
      <c r="S71" s="984"/>
      <c r="T71" s="984"/>
      <c r="U71" s="984"/>
      <c r="V71" s="984">
        <v>3659</v>
      </c>
      <c r="W71" s="984"/>
      <c r="X71" s="984"/>
      <c r="Y71" s="984"/>
      <c r="Z71" s="984"/>
      <c r="AA71" s="984">
        <v>36</v>
      </c>
      <c r="AB71" s="984"/>
      <c r="AC71" s="984"/>
      <c r="AD71" s="984"/>
      <c r="AE71" s="984"/>
      <c r="AF71" s="984">
        <v>36</v>
      </c>
      <c r="AG71" s="984"/>
      <c r="AH71" s="984"/>
      <c r="AI71" s="984"/>
      <c r="AJ71" s="984"/>
      <c r="AK71" s="984" t="s">
        <v>507</v>
      </c>
      <c r="AL71" s="984"/>
      <c r="AM71" s="984"/>
      <c r="AN71" s="984"/>
      <c r="AO71" s="984"/>
      <c r="AP71" s="984">
        <v>12655</v>
      </c>
      <c r="AQ71" s="984"/>
      <c r="AR71" s="984"/>
      <c r="AS71" s="984"/>
      <c r="AT71" s="984"/>
      <c r="AU71" s="984" t="s">
        <v>507</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2">
      <c r="A72" s="233">
        <v>5</v>
      </c>
      <c r="B72" s="987" t="s">
        <v>577</v>
      </c>
      <c r="C72" s="988"/>
      <c r="D72" s="988"/>
      <c r="E72" s="988"/>
      <c r="F72" s="988"/>
      <c r="G72" s="988"/>
      <c r="H72" s="988"/>
      <c r="I72" s="988"/>
      <c r="J72" s="988"/>
      <c r="K72" s="988"/>
      <c r="L72" s="988"/>
      <c r="M72" s="988"/>
      <c r="N72" s="988"/>
      <c r="O72" s="988"/>
      <c r="P72" s="989"/>
      <c r="Q72" s="990">
        <v>32</v>
      </c>
      <c r="R72" s="984"/>
      <c r="S72" s="984"/>
      <c r="T72" s="984"/>
      <c r="U72" s="984"/>
      <c r="V72" s="984">
        <v>31</v>
      </c>
      <c r="W72" s="984"/>
      <c r="X72" s="984"/>
      <c r="Y72" s="984"/>
      <c r="Z72" s="984"/>
      <c r="AA72" s="984">
        <v>0</v>
      </c>
      <c r="AB72" s="984"/>
      <c r="AC72" s="984"/>
      <c r="AD72" s="984"/>
      <c r="AE72" s="984"/>
      <c r="AF72" s="984">
        <v>0</v>
      </c>
      <c r="AG72" s="984"/>
      <c r="AH72" s="984"/>
      <c r="AI72" s="984"/>
      <c r="AJ72" s="984"/>
      <c r="AK72" s="984">
        <v>9</v>
      </c>
      <c r="AL72" s="984"/>
      <c r="AM72" s="984"/>
      <c r="AN72" s="984"/>
      <c r="AO72" s="984"/>
      <c r="AP72" s="984" t="s">
        <v>507</v>
      </c>
      <c r="AQ72" s="984"/>
      <c r="AR72" s="984"/>
      <c r="AS72" s="984"/>
      <c r="AT72" s="984"/>
      <c r="AU72" s="984" t="s">
        <v>507</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2">
      <c r="A73" s="233">
        <v>6</v>
      </c>
      <c r="B73" s="987" t="s">
        <v>578</v>
      </c>
      <c r="C73" s="988"/>
      <c r="D73" s="988"/>
      <c r="E73" s="988"/>
      <c r="F73" s="988"/>
      <c r="G73" s="988"/>
      <c r="H73" s="988"/>
      <c r="I73" s="988"/>
      <c r="J73" s="988"/>
      <c r="K73" s="988"/>
      <c r="L73" s="988"/>
      <c r="M73" s="988"/>
      <c r="N73" s="988"/>
      <c r="O73" s="988"/>
      <c r="P73" s="989"/>
      <c r="Q73" s="990">
        <v>259</v>
      </c>
      <c r="R73" s="984"/>
      <c r="S73" s="984"/>
      <c r="T73" s="984"/>
      <c r="U73" s="984"/>
      <c r="V73" s="984">
        <v>167</v>
      </c>
      <c r="W73" s="984"/>
      <c r="X73" s="984"/>
      <c r="Y73" s="984"/>
      <c r="Z73" s="984"/>
      <c r="AA73" s="984">
        <v>92</v>
      </c>
      <c r="AB73" s="984"/>
      <c r="AC73" s="984"/>
      <c r="AD73" s="984"/>
      <c r="AE73" s="984"/>
      <c r="AF73" s="984">
        <v>92</v>
      </c>
      <c r="AG73" s="984"/>
      <c r="AH73" s="984"/>
      <c r="AI73" s="984"/>
      <c r="AJ73" s="984"/>
      <c r="AK73" s="984" t="s">
        <v>507</v>
      </c>
      <c r="AL73" s="984"/>
      <c r="AM73" s="984"/>
      <c r="AN73" s="984"/>
      <c r="AO73" s="984"/>
      <c r="AP73" s="984" t="s">
        <v>507</v>
      </c>
      <c r="AQ73" s="984"/>
      <c r="AR73" s="984"/>
      <c r="AS73" s="984"/>
      <c r="AT73" s="984"/>
      <c r="AU73" s="984" t="s">
        <v>507</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2">
      <c r="A74" s="233">
        <v>7</v>
      </c>
      <c r="B74" s="987" t="s">
        <v>579</v>
      </c>
      <c r="C74" s="988"/>
      <c r="D74" s="988"/>
      <c r="E74" s="988"/>
      <c r="F74" s="988"/>
      <c r="G74" s="988"/>
      <c r="H74" s="988"/>
      <c r="I74" s="988"/>
      <c r="J74" s="988"/>
      <c r="K74" s="988"/>
      <c r="L74" s="988"/>
      <c r="M74" s="988"/>
      <c r="N74" s="988"/>
      <c r="O74" s="988"/>
      <c r="P74" s="989"/>
      <c r="Q74" s="990">
        <v>157883</v>
      </c>
      <c r="R74" s="984"/>
      <c r="S74" s="984"/>
      <c r="T74" s="984"/>
      <c r="U74" s="984"/>
      <c r="V74" s="984">
        <v>155213</v>
      </c>
      <c r="W74" s="984"/>
      <c r="X74" s="984"/>
      <c r="Y74" s="984"/>
      <c r="Z74" s="984"/>
      <c r="AA74" s="984">
        <v>2669</v>
      </c>
      <c r="AB74" s="984"/>
      <c r="AC74" s="984"/>
      <c r="AD74" s="984"/>
      <c r="AE74" s="984"/>
      <c r="AF74" s="984">
        <v>2669</v>
      </c>
      <c r="AG74" s="984"/>
      <c r="AH74" s="984"/>
      <c r="AI74" s="984"/>
      <c r="AJ74" s="984"/>
      <c r="AK74" s="984">
        <v>1728</v>
      </c>
      <c r="AL74" s="984"/>
      <c r="AM74" s="984"/>
      <c r="AN74" s="984"/>
      <c r="AO74" s="984"/>
      <c r="AP74" s="984" t="s">
        <v>507</v>
      </c>
      <c r="AQ74" s="984"/>
      <c r="AR74" s="984"/>
      <c r="AS74" s="984"/>
      <c r="AT74" s="984"/>
      <c r="AU74" s="984" t="s">
        <v>507</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2">
      <c r="A75" s="233">
        <v>8</v>
      </c>
      <c r="B75" s="987" t="s">
        <v>580</v>
      </c>
      <c r="C75" s="988"/>
      <c r="D75" s="988"/>
      <c r="E75" s="988"/>
      <c r="F75" s="988"/>
      <c r="G75" s="988"/>
      <c r="H75" s="988"/>
      <c r="I75" s="988"/>
      <c r="J75" s="988"/>
      <c r="K75" s="988"/>
      <c r="L75" s="988"/>
      <c r="M75" s="988"/>
      <c r="N75" s="988"/>
      <c r="O75" s="988"/>
      <c r="P75" s="989"/>
      <c r="Q75" s="991">
        <v>597</v>
      </c>
      <c r="R75" s="992"/>
      <c r="S75" s="992"/>
      <c r="T75" s="992"/>
      <c r="U75" s="993"/>
      <c r="V75" s="994">
        <v>519</v>
      </c>
      <c r="W75" s="992"/>
      <c r="X75" s="992"/>
      <c r="Y75" s="992"/>
      <c r="Z75" s="993"/>
      <c r="AA75" s="994">
        <v>78</v>
      </c>
      <c r="AB75" s="992"/>
      <c r="AC75" s="992"/>
      <c r="AD75" s="992"/>
      <c r="AE75" s="993"/>
      <c r="AF75" s="994">
        <v>1164</v>
      </c>
      <c r="AG75" s="992"/>
      <c r="AH75" s="992"/>
      <c r="AI75" s="992"/>
      <c r="AJ75" s="993"/>
      <c r="AK75" s="994">
        <v>7</v>
      </c>
      <c r="AL75" s="992"/>
      <c r="AM75" s="992"/>
      <c r="AN75" s="992"/>
      <c r="AO75" s="993"/>
      <c r="AP75" s="994">
        <v>403</v>
      </c>
      <c r="AQ75" s="992"/>
      <c r="AR75" s="992"/>
      <c r="AS75" s="992"/>
      <c r="AT75" s="993"/>
      <c r="AU75" s="994" t="s">
        <v>507</v>
      </c>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2">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2">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2">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2">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2">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2">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2">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2">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2">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2">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2">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2">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5">
      <c r="A88" s="235" t="s">
        <v>393</v>
      </c>
      <c r="B88" s="950" t="s">
        <v>419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SUM(AF68:AJ75)</f>
        <v>4060</v>
      </c>
      <c r="AG88" s="972"/>
      <c r="AH88" s="972"/>
      <c r="AI88" s="972"/>
      <c r="AJ88" s="972"/>
      <c r="AK88" s="976"/>
      <c r="AL88" s="976"/>
      <c r="AM88" s="976"/>
      <c r="AN88" s="976"/>
      <c r="AO88" s="976"/>
      <c r="AP88" s="972">
        <f t="shared" ref="AP88" si="0">SUM(AP68:AT75)</f>
        <v>13058</v>
      </c>
      <c r="AQ88" s="972"/>
      <c r="AR88" s="972"/>
      <c r="AS88" s="972"/>
      <c r="AT88" s="972"/>
      <c r="AU88" s="972">
        <f t="shared" ref="AU88" si="1">SUM(AU68:AY75)</f>
        <v>0</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393</v>
      </c>
      <c r="BR102" s="950" t="s">
        <v>420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421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422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28" t="s">
        <v>423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424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55" t="s">
        <v>425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426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2">
      <c r="A109" s="908" t="s">
        <v>427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428</v>
      </c>
      <c r="AB109" s="909"/>
      <c r="AC109" s="909"/>
      <c r="AD109" s="909"/>
      <c r="AE109" s="910"/>
      <c r="AF109" s="911" t="s">
        <v>429</v>
      </c>
      <c r="AG109" s="909"/>
      <c r="AH109" s="909"/>
      <c r="AI109" s="909"/>
      <c r="AJ109" s="910"/>
      <c r="AK109" s="911" t="s">
        <v>311</v>
      </c>
      <c r="AL109" s="909"/>
      <c r="AM109" s="909"/>
      <c r="AN109" s="909"/>
      <c r="AO109" s="910"/>
      <c r="AP109" s="911" t="s">
        <v>430</v>
      </c>
      <c r="AQ109" s="909"/>
      <c r="AR109" s="909"/>
      <c r="AS109" s="909"/>
      <c r="AT109" s="942"/>
      <c r="AU109" s="908" t="s">
        <v>427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428</v>
      </c>
      <c r="BR109" s="909"/>
      <c r="BS109" s="909"/>
      <c r="BT109" s="909"/>
      <c r="BU109" s="910"/>
      <c r="BV109" s="911" t="s">
        <v>429</v>
      </c>
      <c r="BW109" s="909"/>
      <c r="BX109" s="909"/>
      <c r="BY109" s="909"/>
      <c r="BZ109" s="910"/>
      <c r="CA109" s="911" t="s">
        <v>311</v>
      </c>
      <c r="CB109" s="909"/>
      <c r="CC109" s="909"/>
      <c r="CD109" s="909"/>
      <c r="CE109" s="910"/>
      <c r="CF109" s="949" t="s">
        <v>430</v>
      </c>
      <c r="CG109" s="949"/>
      <c r="CH109" s="949"/>
      <c r="CI109" s="949"/>
      <c r="CJ109" s="949"/>
      <c r="CK109" s="911" t="s">
        <v>431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428</v>
      </c>
      <c r="DH109" s="909"/>
      <c r="DI109" s="909"/>
      <c r="DJ109" s="909"/>
      <c r="DK109" s="910"/>
      <c r="DL109" s="911" t="s">
        <v>429</v>
      </c>
      <c r="DM109" s="909"/>
      <c r="DN109" s="909"/>
      <c r="DO109" s="909"/>
      <c r="DP109" s="910"/>
      <c r="DQ109" s="911" t="s">
        <v>311</v>
      </c>
      <c r="DR109" s="909"/>
      <c r="DS109" s="909"/>
      <c r="DT109" s="909"/>
      <c r="DU109" s="910"/>
      <c r="DV109" s="911" t="s">
        <v>430</v>
      </c>
      <c r="DW109" s="909"/>
      <c r="DX109" s="909"/>
      <c r="DY109" s="909"/>
      <c r="DZ109" s="942"/>
    </row>
    <row r="110" spans="1:131" s="224" customFormat="1" ht="26.25" customHeight="1" x14ac:dyDescent="0.2">
      <c r="A110" s="820" t="s">
        <v>432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617737</v>
      </c>
      <c r="AB110" s="902"/>
      <c r="AC110" s="902"/>
      <c r="AD110" s="902"/>
      <c r="AE110" s="903"/>
      <c r="AF110" s="904">
        <v>609569</v>
      </c>
      <c r="AG110" s="902"/>
      <c r="AH110" s="902"/>
      <c r="AI110" s="902"/>
      <c r="AJ110" s="903"/>
      <c r="AK110" s="904">
        <v>601061</v>
      </c>
      <c r="AL110" s="902"/>
      <c r="AM110" s="902"/>
      <c r="AN110" s="902"/>
      <c r="AO110" s="903"/>
      <c r="AP110" s="905">
        <v>17.5</v>
      </c>
      <c r="AQ110" s="906"/>
      <c r="AR110" s="906"/>
      <c r="AS110" s="906"/>
      <c r="AT110" s="907"/>
      <c r="AU110" s="943" t="s">
        <v>75</v>
      </c>
      <c r="AV110" s="944"/>
      <c r="AW110" s="944"/>
      <c r="AX110" s="944"/>
      <c r="AY110" s="944"/>
      <c r="AZ110" s="873" t="s">
        <v>433</v>
      </c>
      <c r="BA110" s="821"/>
      <c r="BB110" s="821"/>
      <c r="BC110" s="821"/>
      <c r="BD110" s="821"/>
      <c r="BE110" s="821"/>
      <c r="BF110" s="821"/>
      <c r="BG110" s="821"/>
      <c r="BH110" s="821"/>
      <c r="BI110" s="821"/>
      <c r="BJ110" s="821"/>
      <c r="BK110" s="821"/>
      <c r="BL110" s="821"/>
      <c r="BM110" s="821"/>
      <c r="BN110" s="821"/>
      <c r="BO110" s="821"/>
      <c r="BP110" s="822"/>
      <c r="BQ110" s="874">
        <v>5421070</v>
      </c>
      <c r="BR110" s="855"/>
      <c r="BS110" s="855"/>
      <c r="BT110" s="855"/>
      <c r="BU110" s="855"/>
      <c r="BV110" s="855">
        <v>5135760</v>
      </c>
      <c r="BW110" s="855"/>
      <c r="BX110" s="855"/>
      <c r="BY110" s="855"/>
      <c r="BZ110" s="855"/>
      <c r="CA110" s="855">
        <v>4658256</v>
      </c>
      <c r="CB110" s="855"/>
      <c r="CC110" s="855"/>
      <c r="CD110" s="855"/>
      <c r="CE110" s="855"/>
      <c r="CF110" s="879">
        <v>135.69999999999999</v>
      </c>
      <c r="CG110" s="880"/>
      <c r="CH110" s="880"/>
      <c r="CI110" s="880"/>
      <c r="CJ110" s="880"/>
      <c r="CK110" s="939" t="s">
        <v>434</v>
      </c>
      <c r="CL110" s="832"/>
      <c r="CM110" s="873" t="s">
        <v>435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129</v>
      </c>
      <c r="DH110" s="855"/>
      <c r="DI110" s="855"/>
      <c r="DJ110" s="855"/>
      <c r="DK110" s="855"/>
      <c r="DL110" s="855" t="s">
        <v>129</v>
      </c>
      <c r="DM110" s="855"/>
      <c r="DN110" s="855"/>
      <c r="DO110" s="855"/>
      <c r="DP110" s="855"/>
      <c r="DQ110" s="855" t="s">
        <v>129</v>
      </c>
      <c r="DR110" s="855"/>
      <c r="DS110" s="855"/>
      <c r="DT110" s="855"/>
      <c r="DU110" s="855"/>
      <c r="DV110" s="856" t="s">
        <v>129</v>
      </c>
      <c r="DW110" s="856"/>
      <c r="DX110" s="856"/>
      <c r="DY110" s="856"/>
      <c r="DZ110" s="857"/>
    </row>
    <row r="111" spans="1:131" s="224" customFormat="1" ht="26.25" customHeight="1" x14ac:dyDescent="0.2">
      <c r="A111" s="787" t="s">
        <v>436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129</v>
      </c>
      <c r="AB111" s="932"/>
      <c r="AC111" s="932"/>
      <c r="AD111" s="932"/>
      <c r="AE111" s="933"/>
      <c r="AF111" s="934" t="s">
        <v>129</v>
      </c>
      <c r="AG111" s="932"/>
      <c r="AH111" s="932"/>
      <c r="AI111" s="932"/>
      <c r="AJ111" s="933"/>
      <c r="AK111" s="934" t="s">
        <v>129</v>
      </c>
      <c r="AL111" s="932"/>
      <c r="AM111" s="932"/>
      <c r="AN111" s="932"/>
      <c r="AO111" s="933"/>
      <c r="AP111" s="935" t="s">
        <v>129</v>
      </c>
      <c r="AQ111" s="936"/>
      <c r="AR111" s="936"/>
      <c r="AS111" s="936"/>
      <c r="AT111" s="937"/>
      <c r="AU111" s="945"/>
      <c r="AV111" s="946"/>
      <c r="AW111" s="946"/>
      <c r="AX111" s="946"/>
      <c r="AY111" s="946"/>
      <c r="AZ111" s="828" t="s">
        <v>437</v>
      </c>
      <c r="BA111" s="765"/>
      <c r="BB111" s="765"/>
      <c r="BC111" s="765"/>
      <c r="BD111" s="765"/>
      <c r="BE111" s="765"/>
      <c r="BF111" s="765"/>
      <c r="BG111" s="765"/>
      <c r="BH111" s="765"/>
      <c r="BI111" s="765"/>
      <c r="BJ111" s="765"/>
      <c r="BK111" s="765"/>
      <c r="BL111" s="765"/>
      <c r="BM111" s="765"/>
      <c r="BN111" s="765"/>
      <c r="BO111" s="765"/>
      <c r="BP111" s="766"/>
      <c r="BQ111" s="829" t="s">
        <v>129</v>
      </c>
      <c r="BR111" s="830"/>
      <c r="BS111" s="830"/>
      <c r="BT111" s="830"/>
      <c r="BU111" s="830"/>
      <c r="BV111" s="830" t="s">
        <v>438</v>
      </c>
      <c r="BW111" s="830"/>
      <c r="BX111" s="830"/>
      <c r="BY111" s="830"/>
      <c r="BZ111" s="830"/>
      <c r="CA111" s="830" t="s">
        <v>129</v>
      </c>
      <c r="CB111" s="830"/>
      <c r="CC111" s="830"/>
      <c r="CD111" s="830"/>
      <c r="CE111" s="830"/>
      <c r="CF111" s="888" t="s">
        <v>129</v>
      </c>
      <c r="CG111" s="889"/>
      <c r="CH111" s="889"/>
      <c r="CI111" s="889"/>
      <c r="CJ111" s="889"/>
      <c r="CK111" s="940"/>
      <c r="CL111" s="834"/>
      <c r="CM111" s="828" t="s">
        <v>439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129</v>
      </c>
      <c r="DH111" s="830"/>
      <c r="DI111" s="830"/>
      <c r="DJ111" s="830"/>
      <c r="DK111" s="830"/>
      <c r="DL111" s="830" t="s">
        <v>129</v>
      </c>
      <c r="DM111" s="830"/>
      <c r="DN111" s="830"/>
      <c r="DO111" s="830"/>
      <c r="DP111" s="830"/>
      <c r="DQ111" s="830" t="s">
        <v>129</v>
      </c>
      <c r="DR111" s="830"/>
      <c r="DS111" s="830"/>
      <c r="DT111" s="830"/>
      <c r="DU111" s="830"/>
      <c r="DV111" s="807" t="s">
        <v>129</v>
      </c>
      <c r="DW111" s="807"/>
      <c r="DX111" s="807"/>
      <c r="DY111" s="807"/>
      <c r="DZ111" s="808"/>
    </row>
    <row r="112" spans="1:131" s="224" customFormat="1" ht="26.25" customHeight="1" x14ac:dyDescent="0.2">
      <c r="A112" s="925" t="s">
        <v>440</v>
      </c>
      <c r="B112" s="926"/>
      <c r="C112" s="765" t="s">
        <v>441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129</v>
      </c>
      <c r="AB112" s="793"/>
      <c r="AC112" s="793"/>
      <c r="AD112" s="793"/>
      <c r="AE112" s="794"/>
      <c r="AF112" s="795" t="s">
        <v>129</v>
      </c>
      <c r="AG112" s="793"/>
      <c r="AH112" s="793"/>
      <c r="AI112" s="793"/>
      <c r="AJ112" s="794"/>
      <c r="AK112" s="795" t="s">
        <v>129</v>
      </c>
      <c r="AL112" s="793"/>
      <c r="AM112" s="793"/>
      <c r="AN112" s="793"/>
      <c r="AO112" s="794"/>
      <c r="AP112" s="837" t="s">
        <v>129</v>
      </c>
      <c r="AQ112" s="838"/>
      <c r="AR112" s="838"/>
      <c r="AS112" s="838"/>
      <c r="AT112" s="839"/>
      <c r="AU112" s="945"/>
      <c r="AV112" s="946"/>
      <c r="AW112" s="946"/>
      <c r="AX112" s="946"/>
      <c r="AY112" s="946"/>
      <c r="AZ112" s="828" t="s">
        <v>442</v>
      </c>
      <c r="BA112" s="765"/>
      <c r="BB112" s="765"/>
      <c r="BC112" s="765"/>
      <c r="BD112" s="765"/>
      <c r="BE112" s="765"/>
      <c r="BF112" s="765"/>
      <c r="BG112" s="765"/>
      <c r="BH112" s="765"/>
      <c r="BI112" s="765"/>
      <c r="BJ112" s="765"/>
      <c r="BK112" s="765"/>
      <c r="BL112" s="765"/>
      <c r="BM112" s="765"/>
      <c r="BN112" s="765"/>
      <c r="BO112" s="765"/>
      <c r="BP112" s="766"/>
      <c r="BQ112" s="829">
        <v>2028354</v>
      </c>
      <c r="BR112" s="830"/>
      <c r="BS112" s="830"/>
      <c r="BT112" s="830"/>
      <c r="BU112" s="830"/>
      <c r="BV112" s="830">
        <v>1780018</v>
      </c>
      <c r="BW112" s="830"/>
      <c r="BX112" s="830"/>
      <c r="BY112" s="830"/>
      <c r="BZ112" s="830"/>
      <c r="CA112" s="830">
        <v>1638289</v>
      </c>
      <c r="CB112" s="830"/>
      <c r="CC112" s="830"/>
      <c r="CD112" s="830"/>
      <c r="CE112" s="830"/>
      <c r="CF112" s="888">
        <v>47.7</v>
      </c>
      <c r="CG112" s="889"/>
      <c r="CH112" s="889"/>
      <c r="CI112" s="889"/>
      <c r="CJ112" s="889"/>
      <c r="CK112" s="940"/>
      <c r="CL112" s="834"/>
      <c r="CM112" s="828" t="s">
        <v>443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129</v>
      </c>
      <c r="DH112" s="830"/>
      <c r="DI112" s="830"/>
      <c r="DJ112" s="830"/>
      <c r="DK112" s="830"/>
      <c r="DL112" s="830" t="s">
        <v>129</v>
      </c>
      <c r="DM112" s="830"/>
      <c r="DN112" s="830"/>
      <c r="DO112" s="830"/>
      <c r="DP112" s="830"/>
      <c r="DQ112" s="830" t="s">
        <v>129</v>
      </c>
      <c r="DR112" s="830"/>
      <c r="DS112" s="830"/>
      <c r="DT112" s="830"/>
      <c r="DU112" s="830"/>
      <c r="DV112" s="807" t="s">
        <v>129</v>
      </c>
      <c r="DW112" s="807"/>
      <c r="DX112" s="807"/>
      <c r="DY112" s="807"/>
      <c r="DZ112" s="808"/>
    </row>
    <row r="113" spans="1:130" s="224" customFormat="1" ht="26.25" customHeight="1" x14ac:dyDescent="0.2">
      <c r="A113" s="927"/>
      <c r="B113" s="928"/>
      <c r="C113" s="765" t="s">
        <v>444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160101</v>
      </c>
      <c r="AB113" s="932"/>
      <c r="AC113" s="932"/>
      <c r="AD113" s="932"/>
      <c r="AE113" s="933"/>
      <c r="AF113" s="934">
        <v>127877</v>
      </c>
      <c r="AG113" s="932"/>
      <c r="AH113" s="932"/>
      <c r="AI113" s="932"/>
      <c r="AJ113" s="933"/>
      <c r="AK113" s="934">
        <v>151382</v>
      </c>
      <c r="AL113" s="932"/>
      <c r="AM113" s="932"/>
      <c r="AN113" s="932"/>
      <c r="AO113" s="933"/>
      <c r="AP113" s="935">
        <v>4.4000000000000004</v>
      </c>
      <c r="AQ113" s="936"/>
      <c r="AR113" s="936"/>
      <c r="AS113" s="936"/>
      <c r="AT113" s="937"/>
      <c r="AU113" s="945"/>
      <c r="AV113" s="946"/>
      <c r="AW113" s="946"/>
      <c r="AX113" s="946"/>
      <c r="AY113" s="946"/>
      <c r="AZ113" s="828" t="s">
        <v>445</v>
      </c>
      <c r="BA113" s="765"/>
      <c r="BB113" s="765"/>
      <c r="BC113" s="765"/>
      <c r="BD113" s="765"/>
      <c r="BE113" s="765"/>
      <c r="BF113" s="765"/>
      <c r="BG113" s="765"/>
      <c r="BH113" s="765"/>
      <c r="BI113" s="765"/>
      <c r="BJ113" s="765"/>
      <c r="BK113" s="765"/>
      <c r="BL113" s="765"/>
      <c r="BM113" s="765"/>
      <c r="BN113" s="765"/>
      <c r="BO113" s="765"/>
      <c r="BP113" s="766"/>
      <c r="BQ113" s="829">
        <v>605032</v>
      </c>
      <c r="BR113" s="830"/>
      <c r="BS113" s="830"/>
      <c r="BT113" s="830"/>
      <c r="BU113" s="830"/>
      <c r="BV113" s="830">
        <v>567303</v>
      </c>
      <c r="BW113" s="830"/>
      <c r="BX113" s="830"/>
      <c r="BY113" s="830"/>
      <c r="BZ113" s="830"/>
      <c r="CA113" s="830">
        <v>531514</v>
      </c>
      <c r="CB113" s="830"/>
      <c r="CC113" s="830"/>
      <c r="CD113" s="830"/>
      <c r="CE113" s="830"/>
      <c r="CF113" s="888">
        <v>15.5</v>
      </c>
      <c r="CG113" s="889"/>
      <c r="CH113" s="889"/>
      <c r="CI113" s="889"/>
      <c r="CJ113" s="889"/>
      <c r="CK113" s="940"/>
      <c r="CL113" s="834"/>
      <c r="CM113" s="828" t="s">
        <v>446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129</v>
      </c>
      <c r="DH113" s="793"/>
      <c r="DI113" s="793"/>
      <c r="DJ113" s="793"/>
      <c r="DK113" s="794"/>
      <c r="DL113" s="795" t="s">
        <v>129</v>
      </c>
      <c r="DM113" s="793"/>
      <c r="DN113" s="793"/>
      <c r="DO113" s="793"/>
      <c r="DP113" s="794"/>
      <c r="DQ113" s="795" t="s">
        <v>129</v>
      </c>
      <c r="DR113" s="793"/>
      <c r="DS113" s="793"/>
      <c r="DT113" s="793"/>
      <c r="DU113" s="794"/>
      <c r="DV113" s="837" t="s">
        <v>129</v>
      </c>
      <c r="DW113" s="838"/>
      <c r="DX113" s="838"/>
      <c r="DY113" s="838"/>
      <c r="DZ113" s="839"/>
    </row>
    <row r="114" spans="1:130" s="224" customFormat="1" ht="26.25" customHeight="1" x14ac:dyDescent="0.2">
      <c r="A114" s="927"/>
      <c r="B114" s="928"/>
      <c r="C114" s="765" t="s">
        <v>447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21330</v>
      </c>
      <c r="AB114" s="793"/>
      <c r="AC114" s="793"/>
      <c r="AD114" s="793"/>
      <c r="AE114" s="794"/>
      <c r="AF114" s="795">
        <v>39358</v>
      </c>
      <c r="AG114" s="793"/>
      <c r="AH114" s="793"/>
      <c r="AI114" s="793"/>
      <c r="AJ114" s="794"/>
      <c r="AK114" s="795">
        <v>51360</v>
      </c>
      <c r="AL114" s="793"/>
      <c r="AM114" s="793"/>
      <c r="AN114" s="793"/>
      <c r="AO114" s="794"/>
      <c r="AP114" s="837">
        <v>1.5</v>
      </c>
      <c r="AQ114" s="838"/>
      <c r="AR114" s="838"/>
      <c r="AS114" s="838"/>
      <c r="AT114" s="839"/>
      <c r="AU114" s="945"/>
      <c r="AV114" s="946"/>
      <c r="AW114" s="946"/>
      <c r="AX114" s="946"/>
      <c r="AY114" s="946"/>
      <c r="AZ114" s="828" t="s">
        <v>448</v>
      </c>
      <c r="BA114" s="765"/>
      <c r="BB114" s="765"/>
      <c r="BC114" s="765"/>
      <c r="BD114" s="765"/>
      <c r="BE114" s="765"/>
      <c r="BF114" s="765"/>
      <c r="BG114" s="765"/>
      <c r="BH114" s="765"/>
      <c r="BI114" s="765"/>
      <c r="BJ114" s="765"/>
      <c r="BK114" s="765"/>
      <c r="BL114" s="765"/>
      <c r="BM114" s="765"/>
      <c r="BN114" s="765"/>
      <c r="BO114" s="765"/>
      <c r="BP114" s="766"/>
      <c r="BQ114" s="829">
        <v>715376</v>
      </c>
      <c r="BR114" s="830"/>
      <c r="BS114" s="830"/>
      <c r="BT114" s="830"/>
      <c r="BU114" s="830"/>
      <c r="BV114" s="830">
        <v>700798</v>
      </c>
      <c r="BW114" s="830"/>
      <c r="BX114" s="830"/>
      <c r="BY114" s="830"/>
      <c r="BZ114" s="830"/>
      <c r="CA114" s="830">
        <v>734371</v>
      </c>
      <c r="CB114" s="830"/>
      <c r="CC114" s="830"/>
      <c r="CD114" s="830"/>
      <c r="CE114" s="830"/>
      <c r="CF114" s="888">
        <v>21.4</v>
      </c>
      <c r="CG114" s="889"/>
      <c r="CH114" s="889"/>
      <c r="CI114" s="889"/>
      <c r="CJ114" s="889"/>
      <c r="CK114" s="940"/>
      <c r="CL114" s="834"/>
      <c r="CM114" s="828" t="s">
        <v>449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129</v>
      </c>
      <c r="DH114" s="793"/>
      <c r="DI114" s="793"/>
      <c r="DJ114" s="793"/>
      <c r="DK114" s="794"/>
      <c r="DL114" s="795" t="s">
        <v>129</v>
      </c>
      <c r="DM114" s="793"/>
      <c r="DN114" s="793"/>
      <c r="DO114" s="793"/>
      <c r="DP114" s="794"/>
      <c r="DQ114" s="795" t="s">
        <v>438</v>
      </c>
      <c r="DR114" s="793"/>
      <c r="DS114" s="793"/>
      <c r="DT114" s="793"/>
      <c r="DU114" s="794"/>
      <c r="DV114" s="837" t="s">
        <v>438</v>
      </c>
      <c r="DW114" s="838"/>
      <c r="DX114" s="838"/>
      <c r="DY114" s="838"/>
      <c r="DZ114" s="839"/>
    </row>
    <row r="115" spans="1:130" s="224" customFormat="1" ht="26.25" customHeight="1" x14ac:dyDescent="0.2">
      <c r="A115" s="927"/>
      <c r="B115" s="928"/>
      <c r="C115" s="765" t="s">
        <v>450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129</v>
      </c>
      <c r="AB115" s="932"/>
      <c r="AC115" s="932"/>
      <c r="AD115" s="932"/>
      <c r="AE115" s="933"/>
      <c r="AF115" s="934" t="s">
        <v>129</v>
      </c>
      <c r="AG115" s="932"/>
      <c r="AH115" s="932"/>
      <c r="AI115" s="932"/>
      <c r="AJ115" s="933"/>
      <c r="AK115" s="934" t="s">
        <v>129</v>
      </c>
      <c r="AL115" s="932"/>
      <c r="AM115" s="932"/>
      <c r="AN115" s="932"/>
      <c r="AO115" s="933"/>
      <c r="AP115" s="935" t="s">
        <v>129</v>
      </c>
      <c r="AQ115" s="936"/>
      <c r="AR115" s="936"/>
      <c r="AS115" s="936"/>
      <c r="AT115" s="937"/>
      <c r="AU115" s="945"/>
      <c r="AV115" s="946"/>
      <c r="AW115" s="946"/>
      <c r="AX115" s="946"/>
      <c r="AY115" s="946"/>
      <c r="AZ115" s="828" t="s">
        <v>451</v>
      </c>
      <c r="BA115" s="765"/>
      <c r="BB115" s="765"/>
      <c r="BC115" s="765"/>
      <c r="BD115" s="765"/>
      <c r="BE115" s="765"/>
      <c r="BF115" s="765"/>
      <c r="BG115" s="765"/>
      <c r="BH115" s="765"/>
      <c r="BI115" s="765"/>
      <c r="BJ115" s="765"/>
      <c r="BK115" s="765"/>
      <c r="BL115" s="765"/>
      <c r="BM115" s="765"/>
      <c r="BN115" s="765"/>
      <c r="BO115" s="765"/>
      <c r="BP115" s="766"/>
      <c r="BQ115" s="829" t="s">
        <v>129</v>
      </c>
      <c r="BR115" s="830"/>
      <c r="BS115" s="830"/>
      <c r="BT115" s="830"/>
      <c r="BU115" s="830"/>
      <c r="BV115" s="830" t="s">
        <v>129</v>
      </c>
      <c r="BW115" s="830"/>
      <c r="BX115" s="830"/>
      <c r="BY115" s="830"/>
      <c r="BZ115" s="830"/>
      <c r="CA115" s="830" t="s">
        <v>129</v>
      </c>
      <c r="CB115" s="830"/>
      <c r="CC115" s="830"/>
      <c r="CD115" s="830"/>
      <c r="CE115" s="830"/>
      <c r="CF115" s="888" t="s">
        <v>129</v>
      </c>
      <c r="CG115" s="889"/>
      <c r="CH115" s="889"/>
      <c r="CI115" s="889"/>
      <c r="CJ115" s="889"/>
      <c r="CK115" s="940"/>
      <c r="CL115" s="834"/>
      <c r="CM115" s="828" t="s">
        <v>452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129</v>
      </c>
      <c r="DH115" s="793"/>
      <c r="DI115" s="793"/>
      <c r="DJ115" s="793"/>
      <c r="DK115" s="794"/>
      <c r="DL115" s="795" t="s">
        <v>129</v>
      </c>
      <c r="DM115" s="793"/>
      <c r="DN115" s="793"/>
      <c r="DO115" s="793"/>
      <c r="DP115" s="794"/>
      <c r="DQ115" s="795" t="s">
        <v>129</v>
      </c>
      <c r="DR115" s="793"/>
      <c r="DS115" s="793"/>
      <c r="DT115" s="793"/>
      <c r="DU115" s="794"/>
      <c r="DV115" s="837" t="s">
        <v>129</v>
      </c>
      <c r="DW115" s="838"/>
      <c r="DX115" s="838"/>
      <c r="DY115" s="838"/>
      <c r="DZ115" s="839"/>
    </row>
    <row r="116" spans="1:130" s="224" customFormat="1" ht="26.25" customHeight="1" x14ac:dyDescent="0.2">
      <c r="A116" s="929"/>
      <c r="B116" s="930"/>
      <c r="C116" s="852" t="s">
        <v>453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129</v>
      </c>
      <c r="AB116" s="793"/>
      <c r="AC116" s="793"/>
      <c r="AD116" s="793"/>
      <c r="AE116" s="794"/>
      <c r="AF116" s="795" t="s">
        <v>129</v>
      </c>
      <c r="AG116" s="793"/>
      <c r="AH116" s="793"/>
      <c r="AI116" s="793"/>
      <c r="AJ116" s="794"/>
      <c r="AK116" s="795" t="s">
        <v>438</v>
      </c>
      <c r="AL116" s="793"/>
      <c r="AM116" s="793"/>
      <c r="AN116" s="793"/>
      <c r="AO116" s="794"/>
      <c r="AP116" s="837" t="s">
        <v>129</v>
      </c>
      <c r="AQ116" s="838"/>
      <c r="AR116" s="838"/>
      <c r="AS116" s="838"/>
      <c r="AT116" s="839"/>
      <c r="AU116" s="945"/>
      <c r="AV116" s="946"/>
      <c r="AW116" s="946"/>
      <c r="AX116" s="946"/>
      <c r="AY116" s="946"/>
      <c r="AZ116" s="922" t="s">
        <v>454</v>
      </c>
      <c r="BA116" s="923"/>
      <c r="BB116" s="923"/>
      <c r="BC116" s="923"/>
      <c r="BD116" s="923"/>
      <c r="BE116" s="923"/>
      <c r="BF116" s="923"/>
      <c r="BG116" s="923"/>
      <c r="BH116" s="923"/>
      <c r="BI116" s="923"/>
      <c r="BJ116" s="923"/>
      <c r="BK116" s="923"/>
      <c r="BL116" s="923"/>
      <c r="BM116" s="923"/>
      <c r="BN116" s="923"/>
      <c r="BO116" s="923"/>
      <c r="BP116" s="924"/>
      <c r="BQ116" s="829" t="s">
        <v>129</v>
      </c>
      <c r="BR116" s="830"/>
      <c r="BS116" s="830"/>
      <c r="BT116" s="830"/>
      <c r="BU116" s="830"/>
      <c r="BV116" s="830" t="s">
        <v>129</v>
      </c>
      <c r="BW116" s="830"/>
      <c r="BX116" s="830"/>
      <c r="BY116" s="830"/>
      <c r="BZ116" s="830"/>
      <c r="CA116" s="830" t="s">
        <v>129</v>
      </c>
      <c r="CB116" s="830"/>
      <c r="CC116" s="830"/>
      <c r="CD116" s="830"/>
      <c r="CE116" s="830"/>
      <c r="CF116" s="888" t="s">
        <v>129</v>
      </c>
      <c r="CG116" s="889"/>
      <c r="CH116" s="889"/>
      <c r="CI116" s="889"/>
      <c r="CJ116" s="889"/>
      <c r="CK116" s="940"/>
      <c r="CL116" s="834"/>
      <c r="CM116" s="828" t="s">
        <v>455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129</v>
      </c>
      <c r="DH116" s="793"/>
      <c r="DI116" s="793"/>
      <c r="DJ116" s="793"/>
      <c r="DK116" s="794"/>
      <c r="DL116" s="795" t="s">
        <v>129</v>
      </c>
      <c r="DM116" s="793"/>
      <c r="DN116" s="793"/>
      <c r="DO116" s="793"/>
      <c r="DP116" s="794"/>
      <c r="DQ116" s="795" t="s">
        <v>129</v>
      </c>
      <c r="DR116" s="793"/>
      <c r="DS116" s="793"/>
      <c r="DT116" s="793"/>
      <c r="DU116" s="794"/>
      <c r="DV116" s="837" t="s">
        <v>129</v>
      </c>
      <c r="DW116" s="838"/>
      <c r="DX116" s="838"/>
      <c r="DY116" s="838"/>
      <c r="DZ116" s="839"/>
    </row>
    <row r="117" spans="1:130" s="224" customFormat="1" ht="26.25" customHeight="1" x14ac:dyDescent="0.2">
      <c r="A117" s="908" t="s">
        <v>189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456</v>
      </c>
      <c r="Z117" s="910"/>
      <c r="AA117" s="915">
        <v>799168</v>
      </c>
      <c r="AB117" s="916"/>
      <c r="AC117" s="916"/>
      <c r="AD117" s="916"/>
      <c r="AE117" s="917"/>
      <c r="AF117" s="918">
        <v>776804</v>
      </c>
      <c r="AG117" s="916"/>
      <c r="AH117" s="916"/>
      <c r="AI117" s="916"/>
      <c r="AJ117" s="917"/>
      <c r="AK117" s="918">
        <v>803803</v>
      </c>
      <c r="AL117" s="916"/>
      <c r="AM117" s="916"/>
      <c r="AN117" s="916"/>
      <c r="AO117" s="917"/>
      <c r="AP117" s="919"/>
      <c r="AQ117" s="920"/>
      <c r="AR117" s="920"/>
      <c r="AS117" s="920"/>
      <c r="AT117" s="921"/>
      <c r="AU117" s="945"/>
      <c r="AV117" s="946"/>
      <c r="AW117" s="946"/>
      <c r="AX117" s="946"/>
      <c r="AY117" s="946"/>
      <c r="AZ117" s="876" t="s">
        <v>457</v>
      </c>
      <c r="BA117" s="877"/>
      <c r="BB117" s="877"/>
      <c r="BC117" s="877"/>
      <c r="BD117" s="877"/>
      <c r="BE117" s="877"/>
      <c r="BF117" s="877"/>
      <c r="BG117" s="877"/>
      <c r="BH117" s="877"/>
      <c r="BI117" s="877"/>
      <c r="BJ117" s="877"/>
      <c r="BK117" s="877"/>
      <c r="BL117" s="877"/>
      <c r="BM117" s="877"/>
      <c r="BN117" s="877"/>
      <c r="BO117" s="877"/>
      <c r="BP117" s="878"/>
      <c r="BQ117" s="829" t="s">
        <v>129</v>
      </c>
      <c r="BR117" s="830"/>
      <c r="BS117" s="830"/>
      <c r="BT117" s="830"/>
      <c r="BU117" s="830"/>
      <c r="BV117" s="830" t="s">
        <v>129</v>
      </c>
      <c r="BW117" s="830"/>
      <c r="BX117" s="830"/>
      <c r="BY117" s="830"/>
      <c r="BZ117" s="830"/>
      <c r="CA117" s="830" t="s">
        <v>129</v>
      </c>
      <c r="CB117" s="830"/>
      <c r="CC117" s="830"/>
      <c r="CD117" s="830"/>
      <c r="CE117" s="830"/>
      <c r="CF117" s="888" t="s">
        <v>129</v>
      </c>
      <c r="CG117" s="889"/>
      <c r="CH117" s="889"/>
      <c r="CI117" s="889"/>
      <c r="CJ117" s="889"/>
      <c r="CK117" s="940"/>
      <c r="CL117" s="834"/>
      <c r="CM117" s="828" t="s">
        <v>458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129</v>
      </c>
      <c r="DH117" s="793"/>
      <c r="DI117" s="793"/>
      <c r="DJ117" s="793"/>
      <c r="DK117" s="794"/>
      <c r="DL117" s="795" t="s">
        <v>129</v>
      </c>
      <c r="DM117" s="793"/>
      <c r="DN117" s="793"/>
      <c r="DO117" s="793"/>
      <c r="DP117" s="794"/>
      <c r="DQ117" s="795" t="s">
        <v>129</v>
      </c>
      <c r="DR117" s="793"/>
      <c r="DS117" s="793"/>
      <c r="DT117" s="793"/>
      <c r="DU117" s="794"/>
      <c r="DV117" s="837" t="s">
        <v>129</v>
      </c>
      <c r="DW117" s="838"/>
      <c r="DX117" s="838"/>
      <c r="DY117" s="838"/>
      <c r="DZ117" s="839"/>
    </row>
    <row r="118" spans="1:130" s="224" customFormat="1" ht="26.25" customHeight="1" x14ac:dyDescent="0.2">
      <c r="A118" s="908" t="s">
        <v>431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428</v>
      </c>
      <c r="AB118" s="909"/>
      <c r="AC118" s="909"/>
      <c r="AD118" s="909"/>
      <c r="AE118" s="910"/>
      <c r="AF118" s="911" t="s">
        <v>429</v>
      </c>
      <c r="AG118" s="909"/>
      <c r="AH118" s="909"/>
      <c r="AI118" s="909"/>
      <c r="AJ118" s="910"/>
      <c r="AK118" s="911" t="s">
        <v>311</v>
      </c>
      <c r="AL118" s="909"/>
      <c r="AM118" s="909"/>
      <c r="AN118" s="909"/>
      <c r="AO118" s="910"/>
      <c r="AP118" s="912" t="s">
        <v>430</v>
      </c>
      <c r="AQ118" s="913"/>
      <c r="AR118" s="913"/>
      <c r="AS118" s="913"/>
      <c r="AT118" s="914"/>
      <c r="AU118" s="945"/>
      <c r="AV118" s="946"/>
      <c r="AW118" s="946"/>
      <c r="AX118" s="946"/>
      <c r="AY118" s="946"/>
      <c r="AZ118" s="851" t="s">
        <v>459</v>
      </c>
      <c r="BA118" s="852"/>
      <c r="BB118" s="852"/>
      <c r="BC118" s="852"/>
      <c r="BD118" s="852"/>
      <c r="BE118" s="852"/>
      <c r="BF118" s="852"/>
      <c r="BG118" s="852"/>
      <c r="BH118" s="852"/>
      <c r="BI118" s="852"/>
      <c r="BJ118" s="852"/>
      <c r="BK118" s="852"/>
      <c r="BL118" s="852"/>
      <c r="BM118" s="852"/>
      <c r="BN118" s="852"/>
      <c r="BO118" s="852"/>
      <c r="BP118" s="853"/>
      <c r="BQ118" s="892" t="s">
        <v>129</v>
      </c>
      <c r="BR118" s="858"/>
      <c r="BS118" s="858"/>
      <c r="BT118" s="858"/>
      <c r="BU118" s="858"/>
      <c r="BV118" s="858" t="s">
        <v>129</v>
      </c>
      <c r="BW118" s="858"/>
      <c r="BX118" s="858"/>
      <c r="BY118" s="858"/>
      <c r="BZ118" s="858"/>
      <c r="CA118" s="858" t="s">
        <v>129</v>
      </c>
      <c r="CB118" s="858"/>
      <c r="CC118" s="858"/>
      <c r="CD118" s="858"/>
      <c r="CE118" s="858"/>
      <c r="CF118" s="888" t="s">
        <v>129</v>
      </c>
      <c r="CG118" s="889"/>
      <c r="CH118" s="889"/>
      <c r="CI118" s="889"/>
      <c r="CJ118" s="889"/>
      <c r="CK118" s="940"/>
      <c r="CL118" s="834"/>
      <c r="CM118" s="828" t="s">
        <v>460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438</v>
      </c>
      <c r="DH118" s="793"/>
      <c r="DI118" s="793"/>
      <c r="DJ118" s="793"/>
      <c r="DK118" s="794"/>
      <c r="DL118" s="795" t="s">
        <v>129</v>
      </c>
      <c r="DM118" s="793"/>
      <c r="DN118" s="793"/>
      <c r="DO118" s="793"/>
      <c r="DP118" s="794"/>
      <c r="DQ118" s="795" t="s">
        <v>129</v>
      </c>
      <c r="DR118" s="793"/>
      <c r="DS118" s="793"/>
      <c r="DT118" s="793"/>
      <c r="DU118" s="794"/>
      <c r="DV118" s="837" t="s">
        <v>129</v>
      </c>
      <c r="DW118" s="838"/>
      <c r="DX118" s="838"/>
      <c r="DY118" s="838"/>
      <c r="DZ118" s="839"/>
    </row>
    <row r="119" spans="1:130" s="224" customFormat="1" ht="26.25" customHeight="1" x14ac:dyDescent="0.2">
      <c r="A119" s="831" t="s">
        <v>434</v>
      </c>
      <c r="B119" s="832"/>
      <c r="C119" s="873" t="s">
        <v>435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129</v>
      </c>
      <c r="AB119" s="902"/>
      <c r="AC119" s="902"/>
      <c r="AD119" s="902"/>
      <c r="AE119" s="903"/>
      <c r="AF119" s="904" t="s">
        <v>129</v>
      </c>
      <c r="AG119" s="902"/>
      <c r="AH119" s="902"/>
      <c r="AI119" s="902"/>
      <c r="AJ119" s="903"/>
      <c r="AK119" s="904" t="s">
        <v>129</v>
      </c>
      <c r="AL119" s="902"/>
      <c r="AM119" s="902"/>
      <c r="AN119" s="902"/>
      <c r="AO119" s="903"/>
      <c r="AP119" s="905" t="s">
        <v>129</v>
      </c>
      <c r="AQ119" s="906"/>
      <c r="AR119" s="906"/>
      <c r="AS119" s="906"/>
      <c r="AT119" s="907"/>
      <c r="AU119" s="947"/>
      <c r="AV119" s="948"/>
      <c r="AW119" s="948"/>
      <c r="AX119" s="948"/>
      <c r="AY119" s="948"/>
      <c r="AZ119" s="247" t="s">
        <v>189</v>
      </c>
      <c r="BA119" s="247"/>
      <c r="BB119" s="247"/>
      <c r="BC119" s="247"/>
      <c r="BD119" s="247"/>
      <c r="BE119" s="247"/>
      <c r="BF119" s="247"/>
      <c r="BG119" s="247"/>
      <c r="BH119" s="247"/>
      <c r="BI119" s="247"/>
      <c r="BJ119" s="247"/>
      <c r="BK119" s="247"/>
      <c r="BL119" s="247"/>
      <c r="BM119" s="247"/>
      <c r="BN119" s="247"/>
      <c r="BO119" s="890" t="s">
        <v>461</v>
      </c>
      <c r="BP119" s="891"/>
      <c r="BQ119" s="892">
        <v>8769832</v>
      </c>
      <c r="BR119" s="858"/>
      <c r="BS119" s="858"/>
      <c r="BT119" s="858"/>
      <c r="BU119" s="858"/>
      <c r="BV119" s="858">
        <v>8183879</v>
      </c>
      <c r="BW119" s="858"/>
      <c r="BX119" s="858"/>
      <c r="BY119" s="858"/>
      <c r="BZ119" s="858"/>
      <c r="CA119" s="858">
        <v>7562430</v>
      </c>
      <c r="CB119" s="858"/>
      <c r="CC119" s="858"/>
      <c r="CD119" s="858"/>
      <c r="CE119" s="858"/>
      <c r="CF119" s="761"/>
      <c r="CG119" s="762"/>
      <c r="CH119" s="762"/>
      <c r="CI119" s="762"/>
      <c r="CJ119" s="847"/>
      <c r="CK119" s="941"/>
      <c r="CL119" s="836"/>
      <c r="CM119" s="851" t="s">
        <v>462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129</v>
      </c>
      <c r="DH119" s="777"/>
      <c r="DI119" s="777"/>
      <c r="DJ119" s="777"/>
      <c r="DK119" s="778"/>
      <c r="DL119" s="779" t="s">
        <v>129</v>
      </c>
      <c r="DM119" s="777"/>
      <c r="DN119" s="777"/>
      <c r="DO119" s="777"/>
      <c r="DP119" s="778"/>
      <c r="DQ119" s="779" t="s">
        <v>129</v>
      </c>
      <c r="DR119" s="777"/>
      <c r="DS119" s="777"/>
      <c r="DT119" s="777"/>
      <c r="DU119" s="778"/>
      <c r="DV119" s="861" t="s">
        <v>129</v>
      </c>
      <c r="DW119" s="862"/>
      <c r="DX119" s="862"/>
      <c r="DY119" s="862"/>
      <c r="DZ119" s="863"/>
    </row>
    <row r="120" spans="1:130" s="224" customFormat="1" ht="26.25" customHeight="1" x14ac:dyDescent="0.2">
      <c r="A120" s="833"/>
      <c r="B120" s="834"/>
      <c r="C120" s="828" t="s">
        <v>439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129</v>
      </c>
      <c r="AB120" s="793"/>
      <c r="AC120" s="793"/>
      <c r="AD120" s="793"/>
      <c r="AE120" s="794"/>
      <c r="AF120" s="795" t="s">
        <v>438</v>
      </c>
      <c r="AG120" s="793"/>
      <c r="AH120" s="793"/>
      <c r="AI120" s="793"/>
      <c r="AJ120" s="794"/>
      <c r="AK120" s="795" t="s">
        <v>129</v>
      </c>
      <c r="AL120" s="793"/>
      <c r="AM120" s="793"/>
      <c r="AN120" s="793"/>
      <c r="AO120" s="794"/>
      <c r="AP120" s="837" t="s">
        <v>129</v>
      </c>
      <c r="AQ120" s="838"/>
      <c r="AR120" s="838"/>
      <c r="AS120" s="838"/>
      <c r="AT120" s="839"/>
      <c r="AU120" s="893" t="s">
        <v>463</v>
      </c>
      <c r="AV120" s="894"/>
      <c r="AW120" s="894"/>
      <c r="AX120" s="894"/>
      <c r="AY120" s="895"/>
      <c r="AZ120" s="873" t="s">
        <v>464</v>
      </c>
      <c r="BA120" s="821"/>
      <c r="BB120" s="821"/>
      <c r="BC120" s="821"/>
      <c r="BD120" s="821"/>
      <c r="BE120" s="821"/>
      <c r="BF120" s="821"/>
      <c r="BG120" s="821"/>
      <c r="BH120" s="821"/>
      <c r="BI120" s="821"/>
      <c r="BJ120" s="821"/>
      <c r="BK120" s="821"/>
      <c r="BL120" s="821"/>
      <c r="BM120" s="821"/>
      <c r="BN120" s="821"/>
      <c r="BO120" s="821"/>
      <c r="BP120" s="822"/>
      <c r="BQ120" s="874">
        <v>2460465</v>
      </c>
      <c r="BR120" s="855"/>
      <c r="BS120" s="855"/>
      <c r="BT120" s="855"/>
      <c r="BU120" s="855"/>
      <c r="BV120" s="855">
        <v>3077324</v>
      </c>
      <c r="BW120" s="855"/>
      <c r="BX120" s="855"/>
      <c r="BY120" s="855"/>
      <c r="BZ120" s="855"/>
      <c r="CA120" s="855">
        <v>3592520</v>
      </c>
      <c r="CB120" s="855"/>
      <c r="CC120" s="855"/>
      <c r="CD120" s="855"/>
      <c r="CE120" s="855"/>
      <c r="CF120" s="879">
        <v>104.6</v>
      </c>
      <c r="CG120" s="880"/>
      <c r="CH120" s="880"/>
      <c r="CI120" s="880"/>
      <c r="CJ120" s="880"/>
      <c r="CK120" s="881" t="s">
        <v>465</v>
      </c>
      <c r="CL120" s="865"/>
      <c r="CM120" s="865"/>
      <c r="CN120" s="865"/>
      <c r="CO120" s="866"/>
      <c r="CP120" s="885" t="s">
        <v>408</v>
      </c>
      <c r="CQ120" s="886"/>
      <c r="CR120" s="886"/>
      <c r="CS120" s="886"/>
      <c r="CT120" s="886"/>
      <c r="CU120" s="886"/>
      <c r="CV120" s="886"/>
      <c r="CW120" s="886"/>
      <c r="CX120" s="886"/>
      <c r="CY120" s="886"/>
      <c r="CZ120" s="886"/>
      <c r="DA120" s="886"/>
      <c r="DB120" s="886"/>
      <c r="DC120" s="886"/>
      <c r="DD120" s="886"/>
      <c r="DE120" s="886"/>
      <c r="DF120" s="887"/>
      <c r="DG120" s="874">
        <v>2018937</v>
      </c>
      <c r="DH120" s="855"/>
      <c r="DI120" s="855"/>
      <c r="DJ120" s="855"/>
      <c r="DK120" s="855"/>
      <c r="DL120" s="855">
        <v>1771275</v>
      </c>
      <c r="DM120" s="855"/>
      <c r="DN120" s="855"/>
      <c r="DO120" s="855"/>
      <c r="DP120" s="855"/>
      <c r="DQ120" s="855">
        <v>1630110</v>
      </c>
      <c r="DR120" s="855"/>
      <c r="DS120" s="855"/>
      <c r="DT120" s="855"/>
      <c r="DU120" s="855"/>
      <c r="DV120" s="856">
        <v>47.5</v>
      </c>
      <c r="DW120" s="856"/>
      <c r="DX120" s="856"/>
      <c r="DY120" s="856"/>
      <c r="DZ120" s="857"/>
    </row>
    <row r="121" spans="1:130" s="224" customFormat="1" ht="26.25" customHeight="1" x14ac:dyDescent="0.2">
      <c r="A121" s="833"/>
      <c r="B121" s="834"/>
      <c r="C121" s="876" t="s">
        <v>466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129</v>
      </c>
      <c r="AB121" s="793"/>
      <c r="AC121" s="793"/>
      <c r="AD121" s="793"/>
      <c r="AE121" s="794"/>
      <c r="AF121" s="795" t="s">
        <v>129</v>
      </c>
      <c r="AG121" s="793"/>
      <c r="AH121" s="793"/>
      <c r="AI121" s="793"/>
      <c r="AJ121" s="794"/>
      <c r="AK121" s="795" t="s">
        <v>129</v>
      </c>
      <c r="AL121" s="793"/>
      <c r="AM121" s="793"/>
      <c r="AN121" s="793"/>
      <c r="AO121" s="794"/>
      <c r="AP121" s="837" t="s">
        <v>129</v>
      </c>
      <c r="AQ121" s="838"/>
      <c r="AR121" s="838"/>
      <c r="AS121" s="838"/>
      <c r="AT121" s="839"/>
      <c r="AU121" s="896"/>
      <c r="AV121" s="897"/>
      <c r="AW121" s="897"/>
      <c r="AX121" s="897"/>
      <c r="AY121" s="898"/>
      <c r="AZ121" s="828" t="s">
        <v>467</v>
      </c>
      <c r="BA121" s="765"/>
      <c r="BB121" s="765"/>
      <c r="BC121" s="765"/>
      <c r="BD121" s="765"/>
      <c r="BE121" s="765"/>
      <c r="BF121" s="765"/>
      <c r="BG121" s="765"/>
      <c r="BH121" s="765"/>
      <c r="BI121" s="765"/>
      <c r="BJ121" s="765"/>
      <c r="BK121" s="765"/>
      <c r="BL121" s="765"/>
      <c r="BM121" s="765"/>
      <c r="BN121" s="765"/>
      <c r="BO121" s="765"/>
      <c r="BP121" s="766"/>
      <c r="BQ121" s="829">
        <v>24684</v>
      </c>
      <c r="BR121" s="830"/>
      <c r="BS121" s="830"/>
      <c r="BT121" s="830"/>
      <c r="BU121" s="830"/>
      <c r="BV121" s="830">
        <v>46056</v>
      </c>
      <c r="BW121" s="830"/>
      <c r="BX121" s="830"/>
      <c r="BY121" s="830"/>
      <c r="BZ121" s="830"/>
      <c r="CA121" s="830">
        <v>42657</v>
      </c>
      <c r="CB121" s="830"/>
      <c r="CC121" s="830"/>
      <c r="CD121" s="830"/>
      <c r="CE121" s="830"/>
      <c r="CF121" s="888">
        <v>1.2</v>
      </c>
      <c r="CG121" s="889"/>
      <c r="CH121" s="889"/>
      <c r="CI121" s="889"/>
      <c r="CJ121" s="889"/>
      <c r="CK121" s="882"/>
      <c r="CL121" s="868"/>
      <c r="CM121" s="868"/>
      <c r="CN121" s="868"/>
      <c r="CO121" s="869"/>
      <c r="CP121" s="848" t="s">
        <v>468</v>
      </c>
      <c r="CQ121" s="849"/>
      <c r="CR121" s="849"/>
      <c r="CS121" s="849"/>
      <c r="CT121" s="849"/>
      <c r="CU121" s="849"/>
      <c r="CV121" s="849"/>
      <c r="CW121" s="849"/>
      <c r="CX121" s="849"/>
      <c r="CY121" s="849"/>
      <c r="CZ121" s="849"/>
      <c r="DA121" s="849"/>
      <c r="DB121" s="849"/>
      <c r="DC121" s="849"/>
      <c r="DD121" s="849"/>
      <c r="DE121" s="849"/>
      <c r="DF121" s="850"/>
      <c r="DG121" s="829">
        <v>9417</v>
      </c>
      <c r="DH121" s="830"/>
      <c r="DI121" s="830"/>
      <c r="DJ121" s="830"/>
      <c r="DK121" s="830"/>
      <c r="DL121" s="830">
        <v>8743</v>
      </c>
      <c r="DM121" s="830"/>
      <c r="DN121" s="830"/>
      <c r="DO121" s="830"/>
      <c r="DP121" s="830"/>
      <c r="DQ121" s="830">
        <v>8179</v>
      </c>
      <c r="DR121" s="830"/>
      <c r="DS121" s="830"/>
      <c r="DT121" s="830"/>
      <c r="DU121" s="830"/>
      <c r="DV121" s="807">
        <v>0.2</v>
      </c>
      <c r="DW121" s="807"/>
      <c r="DX121" s="807"/>
      <c r="DY121" s="807"/>
      <c r="DZ121" s="808"/>
    </row>
    <row r="122" spans="1:130" s="224" customFormat="1" ht="26.25" customHeight="1" x14ac:dyDescent="0.2">
      <c r="A122" s="833"/>
      <c r="B122" s="834"/>
      <c r="C122" s="828" t="s">
        <v>449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129</v>
      </c>
      <c r="AB122" s="793"/>
      <c r="AC122" s="793"/>
      <c r="AD122" s="793"/>
      <c r="AE122" s="794"/>
      <c r="AF122" s="795" t="s">
        <v>129</v>
      </c>
      <c r="AG122" s="793"/>
      <c r="AH122" s="793"/>
      <c r="AI122" s="793"/>
      <c r="AJ122" s="794"/>
      <c r="AK122" s="795" t="s">
        <v>129</v>
      </c>
      <c r="AL122" s="793"/>
      <c r="AM122" s="793"/>
      <c r="AN122" s="793"/>
      <c r="AO122" s="794"/>
      <c r="AP122" s="837" t="s">
        <v>129</v>
      </c>
      <c r="AQ122" s="838"/>
      <c r="AR122" s="838"/>
      <c r="AS122" s="838"/>
      <c r="AT122" s="839"/>
      <c r="AU122" s="896"/>
      <c r="AV122" s="897"/>
      <c r="AW122" s="897"/>
      <c r="AX122" s="897"/>
      <c r="AY122" s="898"/>
      <c r="AZ122" s="851" t="s">
        <v>469</v>
      </c>
      <c r="BA122" s="852"/>
      <c r="BB122" s="852"/>
      <c r="BC122" s="852"/>
      <c r="BD122" s="852"/>
      <c r="BE122" s="852"/>
      <c r="BF122" s="852"/>
      <c r="BG122" s="852"/>
      <c r="BH122" s="852"/>
      <c r="BI122" s="852"/>
      <c r="BJ122" s="852"/>
      <c r="BK122" s="852"/>
      <c r="BL122" s="852"/>
      <c r="BM122" s="852"/>
      <c r="BN122" s="852"/>
      <c r="BO122" s="852"/>
      <c r="BP122" s="853"/>
      <c r="BQ122" s="892">
        <v>5200795</v>
      </c>
      <c r="BR122" s="858"/>
      <c r="BS122" s="858"/>
      <c r="BT122" s="858"/>
      <c r="BU122" s="858"/>
      <c r="BV122" s="858">
        <v>4944754</v>
      </c>
      <c r="BW122" s="858"/>
      <c r="BX122" s="858"/>
      <c r="BY122" s="858"/>
      <c r="BZ122" s="858"/>
      <c r="CA122" s="858">
        <v>4743027</v>
      </c>
      <c r="CB122" s="858"/>
      <c r="CC122" s="858"/>
      <c r="CD122" s="858"/>
      <c r="CE122" s="858"/>
      <c r="CF122" s="859">
        <v>138.1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24" customFormat="1" ht="26.25" customHeight="1" x14ac:dyDescent="0.2">
      <c r="A123" s="833"/>
      <c r="B123" s="834"/>
      <c r="C123" s="828" t="s">
        <v>455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129</v>
      </c>
      <c r="AB123" s="793"/>
      <c r="AC123" s="793"/>
      <c r="AD123" s="793"/>
      <c r="AE123" s="794"/>
      <c r="AF123" s="795" t="s">
        <v>129</v>
      </c>
      <c r="AG123" s="793"/>
      <c r="AH123" s="793"/>
      <c r="AI123" s="793"/>
      <c r="AJ123" s="794"/>
      <c r="AK123" s="795" t="s">
        <v>129</v>
      </c>
      <c r="AL123" s="793"/>
      <c r="AM123" s="793"/>
      <c r="AN123" s="793"/>
      <c r="AO123" s="794"/>
      <c r="AP123" s="837" t="s">
        <v>129</v>
      </c>
      <c r="AQ123" s="838"/>
      <c r="AR123" s="838"/>
      <c r="AS123" s="838"/>
      <c r="AT123" s="839"/>
      <c r="AU123" s="899"/>
      <c r="AV123" s="900"/>
      <c r="AW123" s="900"/>
      <c r="AX123" s="900"/>
      <c r="AY123" s="900"/>
      <c r="AZ123" s="247" t="s">
        <v>189</v>
      </c>
      <c r="BA123" s="247"/>
      <c r="BB123" s="247"/>
      <c r="BC123" s="247"/>
      <c r="BD123" s="247"/>
      <c r="BE123" s="247"/>
      <c r="BF123" s="247"/>
      <c r="BG123" s="247"/>
      <c r="BH123" s="247"/>
      <c r="BI123" s="247"/>
      <c r="BJ123" s="247"/>
      <c r="BK123" s="247"/>
      <c r="BL123" s="247"/>
      <c r="BM123" s="247"/>
      <c r="BN123" s="247"/>
      <c r="BO123" s="890" t="s">
        <v>470</v>
      </c>
      <c r="BP123" s="891"/>
      <c r="BQ123" s="845">
        <v>7685944</v>
      </c>
      <c r="BR123" s="846"/>
      <c r="BS123" s="846"/>
      <c r="BT123" s="846"/>
      <c r="BU123" s="846"/>
      <c r="BV123" s="846">
        <v>8068134</v>
      </c>
      <c r="BW123" s="846"/>
      <c r="BX123" s="846"/>
      <c r="BY123" s="846"/>
      <c r="BZ123" s="846"/>
      <c r="CA123" s="846">
        <v>8378204</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5">
      <c r="A124" s="833"/>
      <c r="B124" s="834"/>
      <c r="C124" s="828" t="s">
        <v>458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129</v>
      </c>
      <c r="AB124" s="793"/>
      <c r="AC124" s="793"/>
      <c r="AD124" s="793"/>
      <c r="AE124" s="794"/>
      <c r="AF124" s="795" t="s">
        <v>129</v>
      </c>
      <c r="AG124" s="793"/>
      <c r="AH124" s="793"/>
      <c r="AI124" s="793"/>
      <c r="AJ124" s="794"/>
      <c r="AK124" s="795" t="s">
        <v>129</v>
      </c>
      <c r="AL124" s="793"/>
      <c r="AM124" s="793"/>
      <c r="AN124" s="793"/>
      <c r="AO124" s="794"/>
      <c r="AP124" s="837" t="s">
        <v>129</v>
      </c>
      <c r="AQ124" s="838"/>
      <c r="AR124" s="838"/>
      <c r="AS124" s="838"/>
      <c r="AT124" s="839"/>
      <c r="AU124" s="840" t="s">
        <v>471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32.700000000000003</v>
      </c>
      <c r="BR124" s="844"/>
      <c r="BS124" s="844"/>
      <c r="BT124" s="844"/>
      <c r="BU124" s="844"/>
      <c r="BV124" s="844">
        <v>3.2</v>
      </c>
      <c r="BW124" s="844"/>
      <c r="BX124" s="844"/>
      <c r="BY124" s="844"/>
      <c r="BZ124" s="844"/>
      <c r="CA124" s="844" t="s">
        <v>129</v>
      </c>
      <c r="CB124" s="844"/>
      <c r="CC124" s="844"/>
      <c r="CD124" s="844"/>
      <c r="CE124" s="844"/>
      <c r="CF124" s="739"/>
      <c r="CG124" s="740"/>
      <c r="CH124" s="740"/>
      <c r="CI124" s="740"/>
      <c r="CJ124" s="875"/>
      <c r="CK124" s="883"/>
      <c r="CL124" s="883"/>
      <c r="CM124" s="883"/>
      <c r="CN124" s="883"/>
      <c r="CO124" s="884"/>
      <c r="CP124" s="848" t="s">
        <v>472</v>
      </c>
      <c r="CQ124" s="849"/>
      <c r="CR124" s="849"/>
      <c r="CS124" s="849"/>
      <c r="CT124" s="849"/>
      <c r="CU124" s="849"/>
      <c r="CV124" s="849"/>
      <c r="CW124" s="849"/>
      <c r="CX124" s="849"/>
      <c r="CY124" s="849"/>
      <c r="CZ124" s="849"/>
      <c r="DA124" s="849"/>
      <c r="DB124" s="849"/>
      <c r="DC124" s="849"/>
      <c r="DD124" s="849"/>
      <c r="DE124" s="849"/>
      <c r="DF124" s="850"/>
      <c r="DG124" s="776" t="s">
        <v>129</v>
      </c>
      <c r="DH124" s="777"/>
      <c r="DI124" s="777"/>
      <c r="DJ124" s="777"/>
      <c r="DK124" s="778"/>
      <c r="DL124" s="779" t="s">
        <v>129</v>
      </c>
      <c r="DM124" s="777"/>
      <c r="DN124" s="777"/>
      <c r="DO124" s="777"/>
      <c r="DP124" s="778"/>
      <c r="DQ124" s="779" t="s">
        <v>129</v>
      </c>
      <c r="DR124" s="777"/>
      <c r="DS124" s="777"/>
      <c r="DT124" s="777"/>
      <c r="DU124" s="778"/>
      <c r="DV124" s="861" t="s">
        <v>129</v>
      </c>
      <c r="DW124" s="862"/>
      <c r="DX124" s="862"/>
      <c r="DY124" s="862"/>
      <c r="DZ124" s="863"/>
    </row>
    <row r="125" spans="1:130" s="224" customFormat="1" ht="26.25" customHeight="1" x14ac:dyDescent="0.2">
      <c r="A125" s="833"/>
      <c r="B125" s="834"/>
      <c r="C125" s="828" t="s">
        <v>460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129</v>
      </c>
      <c r="AB125" s="793"/>
      <c r="AC125" s="793"/>
      <c r="AD125" s="793"/>
      <c r="AE125" s="794"/>
      <c r="AF125" s="795" t="s">
        <v>438</v>
      </c>
      <c r="AG125" s="793"/>
      <c r="AH125" s="793"/>
      <c r="AI125" s="793"/>
      <c r="AJ125" s="794"/>
      <c r="AK125" s="795" t="s">
        <v>129</v>
      </c>
      <c r="AL125" s="793"/>
      <c r="AM125" s="793"/>
      <c r="AN125" s="793"/>
      <c r="AO125" s="794"/>
      <c r="AP125" s="837" t="s">
        <v>129</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473</v>
      </c>
      <c r="CL125" s="865"/>
      <c r="CM125" s="865"/>
      <c r="CN125" s="865"/>
      <c r="CO125" s="866"/>
      <c r="CP125" s="873" t="s">
        <v>474</v>
      </c>
      <c r="CQ125" s="821"/>
      <c r="CR125" s="821"/>
      <c r="CS125" s="821"/>
      <c r="CT125" s="821"/>
      <c r="CU125" s="821"/>
      <c r="CV125" s="821"/>
      <c r="CW125" s="821"/>
      <c r="CX125" s="821"/>
      <c r="CY125" s="821"/>
      <c r="CZ125" s="821"/>
      <c r="DA125" s="821"/>
      <c r="DB125" s="821"/>
      <c r="DC125" s="821"/>
      <c r="DD125" s="821"/>
      <c r="DE125" s="821"/>
      <c r="DF125" s="822"/>
      <c r="DG125" s="874" t="s">
        <v>129</v>
      </c>
      <c r="DH125" s="855"/>
      <c r="DI125" s="855"/>
      <c r="DJ125" s="855"/>
      <c r="DK125" s="855"/>
      <c r="DL125" s="855" t="s">
        <v>129</v>
      </c>
      <c r="DM125" s="855"/>
      <c r="DN125" s="855"/>
      <c r="DO125" s="855"/>
      <c r="DP125" s="855"/>
      <c r="DQ125" s="855" t="s">
        <v>129</v>
      </c>
      <c r="DR125" s="855"/>
      <c r="DS125" s="855"/>
      <c r="DT125" s="855"/>
      <c r="DU125" s="855"/>
      <c r="DV125" s="856" t="s">
        <v>129</v>
      </c>
      <c r="DW125" s="856"/>
      <c r="DX125" s="856"/>
      <c r="DY125" s="856"/>
      <c r="DZ125" s="857"/>
    </row>
    <row r="126" spans="1:130" s="224" customFormat="1" ht="26.25" customHeight="1" thickBot="1" x14ac:dyDescent="0.25">
      <c r="A126" s="833"/>
      <c r="B126" s="834"/>
      <c r="C126" s="828" t="s">
        <v>462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129</v>
      </c>
      <c r="AB126" s="793"/>
      <c r="AC126" s="793"/>
      <c r="AD126" s="793"/>
      <c r="AE126" s="794"/>
      <c r="AF126" s="795" t="s">
        <v>129</v>
      </c>
      <c r="AG126" s="793"/>
      <c r="AH126" s="793"/>
      <c r="AI126" s="793"/>
      <c r="AJ126" s="794"/>
      <c r="AK126" s="795" t="s">
        <v>129</v>
      </c>
      <c r="AL126" s="793"/>
      <c r="AM126" s="793"/>
      <c r="AN126" s="793"/>
      <c r="AO126" s="794"/>
      <c r="AP126" s="837" t="s">
        <v>129</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475</v>
      </c>
      <c r="CQ126" s="765"/>
      <c r="CR126" s="765"/>
      <c r="CS126" s="765"/>
      <c r="CT126" s="765"/>
      <c r="CU126" s="765"/>
      <c r="CV126" s="765"/>
      <c r="CW126" s="765"/>
      <c r="CX126" s="765"/>
      <c r="CY126" s="765"/>
      <c r="CZ126" s="765"/>
      <c r="DA126" s="765"/>
      <c r="DB126" s="765"/>
      <c r="DC126" s="765"/>
      <c r="DD126" s="765"/>
      <c r="DE126" s="765"/>
      <c r="DF126" s="766"/>
      <c r="DG126" s="829" t="s">
        <v>129</v>
      </c>
      <c r="DH126" s="830"/>
      <c r="DI126" s="830"/>
      <c r="DJ126" s="830"/>
      <c r="DK126" s="830"/>
      <c r="DL126" s="830" t="s">
        <v>129</v>
      </c>
      <c r="DM126" s="830"/>
      <c r="DN126" s="830"/>
      <c r="DO126" s="830"/>
      <c r="DP126" s="830"/>
      <c r="DQ126" s="830" t="s">
        <v>129</v>
      </c>
      <c r="DR126" s="830"/>
      <c r="DS126" s="830"/>
      <c r="DT126" s="830"/>
      <c r="DU126" s="830"/>
      <c r="DV126" s="807" t="s">
        <v>129</v>
      </c>
      <c r="DW126" s="807"/>
      <c r="DX126" s="807"/>
      <c r="DY126" s="807"/>
      <c r="DZ126" s="808"/>
    </row>
    <row r="127" spans="1:130" s="224" customFormat="1" ht="26.25" customHeight="1" x14ac:dyDescent="0.2">
      <c r="A127" s="835"/>
      <c r="B127" s="836"/>
      <c r="C127" s="851" t="s">
        <v>476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129</v>
      </c>
      <c r="AB127" s="793"/>
      <c r="AC127" s="793"/>
      <c r="AD127" s="793"/>
      <c r="AE127" s="794"/>
      <c r="AF127" s="795" t="s">
        <v>129</v>
      </c>
      <c r="AG127" s="793"/>
      <c r="AH127" s="793"/>
      <c r="AI127" s="793"/>
      <c r="AJ127" s="794"/>
      <c r="AK127" s="795" t="s">
        <v>129</v>
      </c>
      <c r="AL127" s="793"/>
      <c r="AM127" s="793"/>
      <c r="AN127" s="793"/>
      <c r="AO127" s="794"/>
      <c r="AP127" s="837" t="s">
        <v>129</v>
      </c>
      <c r="AQ127" s="838"/>
      <c r="AR127" s="838"/>
      <c r="AS127" s="838"/>
      <c r="AT127" s="839"/>
      <c r="AU127" s="226"/>
      <c r="AV127" s="226"/>
      <c r="AW127" s="226"/>
      <c r="AX127" s="854" t="s">
        <v>477</v>
      </c>
      <c r="AY127" s="825"/>
      <c r="AZ127" s="825"/>
      <c r="BA127" s="825"/>
      <c r="BB127" s="825"/>
      <c r="BC127" s="825"/>
      <c r="BD127" s="825"/>
      <c r="BE127" s="826"/>
      <c r="BF127" s="824" t="s">
        <v>478</v>
      </c>
      <c r="BG127" s="825"/>
      <c r="BH127" s="825"/>
      <c r="BI127" s="825"/>
      <c r="BJ127" s="825"/>
      <c r="BK127" s="825"/>
      <c r="BL127" s="826"/>
      <c r="BM127" s="824" t="s">
        <v>479</v>
      </c>
      <c r="BN127" s="825"/>
      <c r="BO127" s="825"/>
      <c r="BP127" s="825"/>
      <c r="BQ127" s="825"/>
      <c r="BR127" s="825"/>
      <c r="BS127" s="826"/>
      <c r="BT127" s="824" t="s">
        <v>480</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481</v>
      </c>
      <c r="CQ127" s="765"/>
      <c r="CR127" s="765"/>
      <c r="CS127" s="765"/>
      <c r="CT127" s="765"/>
      <c r="CU127" s="765"/>
      <c r="CV127" s="765"/>
      <c r="CW127" s="765"/>
      <c r="CX127" s="765"/>
      <c r="CY127" s="765"/>
      <c r="CZ127" s="765"/>
      <c r="DA127" s="765"/>
      <c r="DB127" s="765"/>
      <c r="DC127" s="765"/>
      <c r="DD127" s="765"/>
      <c r="DE127" s="765"/>
      <c r="DF127" s="766"/>
      <c r="DG127" s="829" t="s">
        <v>129</v>
      </c>
      <c r="DH127" s="830"/>
      <c r="DI127" s="830"/>
      <c r="DJ127" s="830"/>
      <c r="DK127" s="830"/>
      <c r="DL127" s="830" t="s">
        <v>129</v>
      </c>
      <c r="DM127" s="830"/>
      <c r="DN127" s="830"/>
      <c r="DO127" s="830"/>
      <c r="DP127" s="830"/>
      <c r="DQ127" s="830" t="s">
        <v>129</v>
      </c>
      <c r="DR127" s="830"/>
      <c r="DS127" s="830"/>
      <c r="DT127" s="830"/>
      <c r="DU127" s="830"/>
      <c r="DV127" s="807" t="s">
        <v>129</v>
      </c>
      <c r="DW127" s="807"/>
      <c r="DX127" s="807"/>
      <c r="DY127" s="807"/>
      <c r="DZ127" s="808"/>
    </row>
    <row r="128" spans="1:130" s="224" customFormat="1" ht="26.25" customHeight="1" thickBot="1" x14ac:dyDescent="0.25">
      <c r="A128" s="809" t="s">
        <v>482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483</v>
      </c>
      <c r="X128" s="811"/>
      <c r="Y128" s="811"/>
      <c r="Z128" s="812"/>
      <c r="AA128" s="813">
        <v>4521</v>
      </c>
      <c r="AB128" s="814"/>
      <c r="AC128" s="814"/>
      <c r="AD128" s="814"/>
      <c r="AE128" s="815"/>
      <c r="AF128" s="816">
        <v>5631</v>
      </c>
      <c r="AG128" s="814"/>
      <c r="AH128" s="814"/>
      <c r="AI128" s="814"/>
      <c r="AJ128" s="815"/>
      <c r="AK128" s="816">
        <v>6013</v>
      </c>
      <c r="AL128" s="814"/>
      <c r="AM128" s="814"/>
      <c r="AN128" s="814"/>
      <c r="AO128" s="815"/>
      <c r="AP128" s="817"/>
      <c r="AQ128" s="818"/>
      <c r="AR128" s="818"/>
      <c r="AS128" s="818"/>
      <c r="AT128" s="819"/>
      <c r="AU128" s="226"/>
      <c r="AV128" s="226"/>
      <c r="AW128" s="226"/>
      <c r="AX128" s="820" t="s">
        <v>484</v>
      </c>
      <c r="AY128" s="821"/>
      <c r="AZ128" s="821"/>
      <c r="BA128" s="821"/>
      <c r="BB128" s="821"/>
      <c r="BC128" s="821"/>
      <c r="BD128" s="821"/>
      <c r="BE128" s="822"/>
      <c r="BF128" s="799" t="s">
        <v>129</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485</v>
      </c>
      <c r="CQ128" s="743"/>
      <c r="CR128" s="743"/>
      <c r="CS128" s="743"/>
      <c r="CT128" s="743"/>
      <c r="CU128" s="743"/>
      <c r="CV128" s="743"/>
      <c r="CW128" s="743"/>
      <c r="CX128" s="743"/>
      <c r="CY128" s="743"/>
      <c r="CZ128" s="743"/>
      <c r="DA128" s="743"/>
      <c r="DB128" s="743"/>
      <c r="DC128" s="743"/>
      <c r="DD128" s="743"/>
      <c r="DE128" s="743"/>
      <c r="DF128" s="744"/>
      <c r="DG128" s="803" t="s">
        <v>129</v>
      </c>
      <c r="DH128" s="804"/>
      <c r="DI128" s="804"/>
      <c r="DJ128" s="804"/>
      <c r="DK128" s="804"/>
      <c r="DL128" s="804" t="s">
        <v>129</v>
      </c>
      <c r="DM128" s="804"/>
      <c r="DN128" s="804"/>
      <c r="DO128" s="804"/>
      <c r="DP128" s="804"/>
      <c r="DQ128" s="804" t="s">
        <v>129</v>
      </c>
      <c r="DR128" s="804"/>
      <c r="DS128" s="804"/>
      <c r="DT128" s="804"/>
      <c r="DU128" s="804"/>
      <c r="DV128" s="805" t="s">
        <v>129</v>
      </c>
      <c r="DW128" s="805"/>
      <c r="DX128" s="805"/>
      <c r="DY128" s="805"/>
      <c r="DZ128" s="806"/>
    </row>
    <row r="129" spans="1:131" s="224" customFormat="1" ht="26.25" customHeight="1" x14ac:dyDescent="0.2">
      <c r="A129" s="787" t="s">
        <v>108</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486</v>
      </c>
      <c r="X129" s="790"/>
      <c r="Y129" s="790"/>
      <c r="Z129" s="791"/>
      <c r="AA129" s="792">
        <v>3750559</v>
      </c>
      <c r="AB129" s="793"/>
      <c r="AC129" s="793"/>
      <c r="AD129" s="793"/>
      <c r="AE129" s="794"/>
      <c r="AF129" s="795">
        <v>3981921</v>
      </c>
      <c r="AG129" s="793"/>
      <c r="AH129" s="793"/>
      <c r="AI129" s="793"/>
      <c r="AJ129" s="794"/>
      <c r="AK129" s="795">
        <v>3852460</v>
      </c>
      <c r="AL129" s="793"/>
      <c r="AM129" s="793"/>
      <c r="AN129" s="793"/>
      <c r="AO129" s="794"/>
      <c r="AP129" s="796"/>
      <c r="AQ129" s="797"/>
      <c r="AR129" s="797"/>
      <c r="AS129" s="797"/>
      <c r="AT129" s="798"/>
      <c r="AU129" s="227"/>
      <c r="AV129" s="227"/>
      <c r="AW129" s="227"/>
      <c r="AX129" s="764" t="s">
        <v>487</v>
      </c>
      <c r="AY129" s="765"/>
      <c r="AZ129" s="765"/>
      <c r="BA129" s="765"/>
      <c r="BB129" s="765"/>
      <c r="BC129" s="765"/>
      <c r="BD129" s="765"/>
      <c r="BE129" s="766"/>
      <c r="BF129" s="783" t="s">
        <v>129</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87" t="s">
        <v>488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489</v>
      </c>
      <c r="X130" s="790"/>
      <c r="Y130" s="790"/>
      <c r="Z130" s="791"/>
      <c r="AA130" s="792">
        <v>443402</v>
      </c>
      <c r="AB130" s="793"/>
      <c r="AC130" s="793"/>
      <c r="AD130" s="793"/>
      <c r="AE130" s="794"/>
      <c r="AF130" s="795">
        <v>435962</v>
      </c>
      <c r="AG130" s="793"/>
      <c r="AH130" s="793"/>
      <c r="AI130" s="793"/>
      <c r="AJ130" s="794"/>
      <c r="AK130" s="795">
        <v>418674</v>
      </c>
      <c r="AL130" s="793"/>
      <c r="AM130" s="793"/>
      <c r="AN130" s="793"/>
      <c r="AO130" s="794"/>
      <c r="AP130" s="796"/>
      <c r="AQ130" s="797"/>
      <c r="AR130" s="797"/>
      <c r="AS130" s="797"/>
      <c r="AT130" s="798"/>
      <c r="AU130" s="227"/>
      <c r="AV130" s="227"/>
      <c r="AW130" s="227"/>
      <c r="AX130" s="764" t="s">
        <v>490</v>
      </c>
      <c r="AY130" s="765"/>
      <c r="AZ130" s="765"/>
      <c r="BA130" s="765"/>
      <c r="BB130" s="765"/>
      <c r="BC130" s="765"/>
      <c r="BD130" s="765"/>
      <c r="BE130" s="766"/>
      <c r="BF130" s="767">
        <v>10.3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491</v>
      </c>
      <c r="X131" s="774"/>
      <c r="Y131" s="774"/>
      <c r="Z131" s="775"/>
      <c r="AA131" s="776">
        <v>3307157</v>
      </c>
      <c r="AB131" s="777"/>
      <c r="AC131" s="777"/>
      <c r="AD131" s="777"/>
      <c r="AE131" s="778"/>
      <c r="AF131" s="779">
        <v>3545959</v>
      </c>
      <c r="AG131" s="777"/>
      <c r="AH131" s="777"/>
      <c r="AI131" s="777"/>
      <c r="AJ131" s="778"/>
      <c r="AK131" s="779">
        <v>3433786</v>
      </c>
      <c r="AL131" s="777"/>
      <c r="AM131" s="777"/>
      <c r="AN131" s="777"/>
      <c r="AO131" s="778"/>
      <c r="AP131" s="780"/>
      <c r="AQ131" s="781"/>
      <c r="AR131" s="781"/>
      <c r="AS131" s="781"/>
      <c r="AT131" s="782"/>
      <c r="AU131" s="227"/>
      <c r="AV131" s="227"/>
      <c r="AW131" s="227"/>
      <c r="AX131" s="742" t="s">
        <v>492</v>
      </c>
      <c r="AY131" s="743"/>
      <c r="AZ131" s="743"/>
      <c r="BA131" s="743"/>
      <c r="BB131" s="743"/>
      <c r="BC131" s="743"/>
      <c r="BD131" s="743"/>
      <c r="BE131" s="744"/>
      <c r="BF131" s="745" t="s">
        <v>438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51" t="s">
        <v>493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494</v>
      </c>
      <c r="W132" s="755"/>
      <c r="X132" s="755"/>
      <c r="Y132" s="755"/>
      <c r="Z132" s="756"/>
      <c r="AA132" s="757">
        <v>10.62075372</v>
      </c>
      <c r="AB132" s="758"/>
      <c r="AC132" s="758"/>
      <c r="AD132" s="758"/>
      <c r="AE132" s="759"/>
      <c r="AF132" s="760">
        <v>9.4533241920000002</v>
      </c>
      <c r="AG132" s="758"/>
      <c r="AH132" s="758"/>
      <c r="AI132" s="758"/>
      <c r="AJ132" s="759"/>
      <c r="AK132" s="760">
        <v>11.04075793</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495</v>
      </c>
      <c r="W133" s="734"/>
      <c r="X133" s="734"/>
      <c r="Y133" s="734"/>
      <c r="Z133" s="735"/>
      <c r="AA133" s="736">
        <v>11.3</v>
      </c>
      <c r="AB133" s="737"/>
      <c r="AC133" s="737"/>
      <c r="AD133" s="737"/>
      <c r="AE133" s="738"/>
      <c r="AF133" s="736">
        <v>10.5</v>
      </c>
      <c r="AG133" s="737"/>
      <c r="AH133" s="737"/>
      <c r="AI133" s="737"/>
      <c r="AJ133" s="738"/>
      <c r="AK133" s="736">
        <v>10.3</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CAYy4SO796l+Zf5ENgcY4BWL52ZKmoK6pCTu0ACoSOcvowWGLdIBtUG/zSi+hFmRwCAp+orwetow8MQRpcL0pg==" saltValue="HichPf0x0MalKnQWdJWX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9" orientation="portrait" cellComments="asDisplayed" horizontalDpi="300" verticalDpi="300"/>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496</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2r/pj8xyOSEoPkSWrFkf4C5W1uH/tHVlRty81CrLPHpXrOI5ilTKC3mNExtFoTNKOdx76cqPN6EIU2HgQOfdpg==" saltValue="X5rll9jj1y6rMo1XOWK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mgijSh5lPghXH7Ot8TdVAIcIiva8sCanC21O29Vjw1Am0dI6M00bJs+6WJBPHon0T+ChpGKt7tvhjyCAUnH+w==" saltValue="nORQ/yBnbnSnuAqT4ZjoSw==" spinCount="100000" sheet="1" objects="1" scenarios="1"/>
  <dataConsolidate/>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zoomScale="85" zoomScaleNormal="85"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497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498</v>
      </c>
      <c r="AL6" s="260"/>
      <c r="AM6" s="260"/>
      <c r="AN6" s="260"/>
    </row>
    <row r="7" spans="1:46" ht="13.5" customHeight="1" x14ac:dyDescent="0.2">
      <c r="A7" s="259"/>
      <c r="AK7" s="262"/>
      <c r="AL7" s="263"/>
      <c r="AM7" s="263"/>
      <c r="AN7" s="264"/>
      <c r="AO7" s="1131" t="s">
        <v>499</v>
      </c>
      <c r="AP7" s="265"/>
      <c r="AQ7" s="266" t="s">
        <v>500</v>
      </c>
      <c r="AR7" s="267"/>
    </row>
    <row r="8" spans="1:46" ht="13.2" x14ac:dyDescent="0.2">
      <c r="A8" s="259"/>
      <c r="AK8" s="268"/>
      <c r="AL8" s="269"/>
      <c r="AM8" s="269"/>
      <c r="AN8" s="270"/>
      <c r="AO8" s="1132"/>
      <c r="AP8" s="271" t="s">
        <v>501</v>
      </c>
      <c r="AQ8" s="272" t="s">
        <v>502</v>
      </c>
      <c r="AR8" s="273" t="s">
        <v>503</v>
      </c>
    </row>
    <row r="9" spans="1:46" ht="13.2" x14ac:dyDescent="0.2">
      <c r="A9" s="259"/>
      <c r="AK9" s="1143" t="s">
        <v>504</v>
      </c>
      <c r="AL9" s="1144"/>
      <c r="AM9" s="1144"/>
      <c r="AN9" s="1145"/>
      <c r="AO9" s="274">
        <v>1017701</v>
      </c>
      <c r="AP9" s="274">
        <v>74366</v>
      </c>
      <c r="AQ9" s="275">
        <v>108757</v>
      </c>
      <c r="AR9" s="276">
        <v>-31.6</v>
      </c>
    </row>
    <row r="10" spans="1:46" ht="13.5" customHeight="1" x14ac:dyDescent="0.2">
      <c r="A10" s="259"/>
      <c r="AK10" s="1143" t="s">
        <v>505</v>
      </c>
      <c r="AL10" s="1144"/>
      <c r="AM10" s="1144"/>
      <c r="AN10" s="1145"/>
      <c r="AO10" s="277">
        <v>6287</v>
      </c>
      <c r="AP10" s="277">
        <v>459</v>
      </c>
      <c r="AQ10" s="278">
        <v>15108</v>
      </c>
      <c r="AR10" s="279">
        <v>-97</v>
      </c>
    </row>
    <row r="11" spans="1:46" ht="13.5" customHeight="1" x14ac:dyDescent="0.2">
      <c r="A11" s="259"/>
      <c r="AK11" s="1143" t="s">
        <v>506</v>
      </c>
      <c r="AL11" s="1144"/>
      <c r="AM11" s="1144"/>
      <c r="AN11" s="1145"/>
      <c r="AO11" s="277" t="s">
        <v>507</v>
      </c>
      <c r="AP11" s="277" t="s">
        <v>507</v>
      </c>
      <c r="AQ11" s="278">
        <v>1414</v>
      </c>
      <c r="AR11" s="279" t="s">
        <v>507</v>
      </c>
    </row>
    <row r="12" spans="1:46" ht="13.5" customHeight="1" x14ac:dyDescent="0.2">
      <c r="A12" s="259"/>
      <c r="AK12" s="1143" t="s">
        <v>508</v>
      </c>
      <c r="AL12" s="1144"/>
      <c r="AM12" s="1144"/>
      <c r="AN12" s="1145"/>
      <c r="AO12" s="277" t="s">
        <v>507</v>
      </c>
      <c r="AP12" s="277" t="s">
        <v>507</v>
      </c>
      <c r="AQ12" s="278">
        <v>40</v>
      </c>
      <c r="AR12" s="279" t="s">
        <v>507</v>
      </c>
    </row>
    <row r="13" spans="1:46" ht="13.5" customHeight="1" x14ac:dyDescent="0.2">
      <c r="A13" s="259"/>
      <c r="AK13" s="1143" t="s">
        <v>509</v>
      </c>
      <c r="AL13" s="1144"/>
      <c r="AM13" s="1144"/>
      <c r="AN13" s="1145"/>
      <c r="AO13" s="277">
        <v>57071</v>
      </c>
      <c r="AP13" s="277">
        <v>4170</v>
      </c>
      <c r="AQ13" s="278">
        <v>4611</v>
      </c>
      <c r="AR13" s="279">
        <v>-9.6</v>
      </c>
    </row>
    <row r="14" spans="1:46" ht="13.5" customHeight="1" x14ac:dyDescent="0.2">
      <c r="A14" s="259"/>
      <c r="AK14" s="1143" t="s">
        <v>510</v>
      </c>
      <c r="AL14" s="1144"/>
      <c r="AM14" s="1144"/>
      <c r="AN14" s="1145"/>
      <c r="AO14" s="277">
        <v>5833</v>
      </c>
      <c r="AP14" s="277">
        <v>426</v>
      </c>
      <c r="AQ14" s="278">
        <v>2427</v>
      </c>
      <c r="AR14" s="279">
        <v>-82.4</v>
      </c>
    </row>
    <row r="15" spans="1:46" ht="13.5" customHeight="1" x14ac:dyDescent="0.2">
      <c r="A15" s="259"/>
      <c r="AK15" s="1146" t="s">
        <v>511</v>
      </c>
      <c r="AL15" s="1147"/>
      <c r="AM15" s="1147"/>
      <c r="AN15" s="1148"/>
      <c r="AO15" s="277">
        <v>-76071</v>
      </c>
      <c r="AP15" s="277">
        <v>-5559</v>
      </c>
      <c r="AQ15" s="278">
        <v>-7785</v>
      </c>
      <c r="AR15" s="279">
        <v>-28.6</v>
      </c>
    </row>
    <row r="16" spans="1:46" ht="13.2" x14ac:dyDescent="0.2">
      <c r="A16" s="259"/>
      <c r="AK16" s="1146" t="s">
        <v>189</v>
      </c>
      <c r="AL16" s="1147"/>
      <c r="AM16" s="1147"/>
      <c r="AN16" s="1148"/>
      <c r="AO16" s="277">
        <v>1010821</v>
      </c>
      <c r="AP16" s="277">
        <v>73863</v>
      </c>
      <c r="AQ16" s="278">
        <v>124572</v>
      </c>
      <c r="AR16" s="279">
        <v>-40.700000000000003</v>
      </c>
    </row>
    <row r="17" spans="1:46" ht="13.2" x14ac:dyDescent="0.2">
      <c r="A17" s="259"/>
    </row>
    <row r="18" spans="1:46" ht="13.2" x14ac:dyDescent="0.2">
      <c r="A18" s="259"/>
      <c r="AQ18" s="280"/>
      <c r="AR18" s="280"/>
    </row>
    <row r="19" spans="1:46" ht="13.2" x14ac:dyDescent="0.2">
      <c r="A19" s="259"/>
      <c r="AK19" s="255" t="s">
        <v>512</v>
      </c>
    </row>
    <row r="20" spans="1:46" ht="13.2" x14ac:dyDescent="0.2">
      <c r="A20" s="259"/>
      <c r="AK20" s="281"/>
      <c r="AL20" s="282"/>
      <c r="AM20" s="282"/>
      <c r="AN20" s="283"/>
      <c r="AO20" s="284" t="s">
        <v>513</v>
      </c>
      <c r="AP20" s="285" t="s">
        <v>514</v>
      </c>
      <c r="AQ20" s="286" t="s">
        <v>515</v>
      </c>
      <c r="AR20" s="287"/>
    </row>
    <row r="21" spans="1:46" s="260" customFormat="1" ht="13.2" x14ac:dyDescent="0.2">
      <c r="A21" s="288"/>
      <c r="AK21" s="1149" t="s">
        <v>516</v>
      </c>
      <c r="AL21" s="1150"/>
      <c r="AM21" s="1150"/>
      <c r="AN21" s="1151"/>
      <c r="AO21" s="289">
        <v>7.82</v>
      </c>
      <c r="AP21" s="290">
        <v>10.78</v>
      </c>
      <c r="AQ21" s="291">
        <v>-2.96</v>
      </c>
      <c r="AS21" s="292"/>
      <c r="AT21" s="288"/>
    </row>
    <row r="22" spans="1:46" s="260" customFormat="1" ht="13.2" x14ac:dyDescent="0.2">
      <c r="A22" s="288"/>
      <c r="AK22" s="1149" t="s">
        <v>517</v>
      </c>
      <c r="AL22" s="1150"/>
      <c r="AM22" s="1150"/>
      <c r="AN22" s="1151"/>
      <c r="AO22" s="293">
        <v>99</v>
      </c>
      <c r="AP22" s="294">
        <v>96.3</v>
      </c>
      <c r="AQ22" s="295">
        <v>2.7</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42" t="s">
        <v>518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300"/>
      <c r="AS27" s="255"/>
      <c r="AT27" s="255"/>
    </row>
    <row r="28" spans="1:46" ht="16.2" x14ac:dyDescent="0.2">
      <c r="A28" s="256" t="s">
        <v>519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520</v>
      </c>
      <c r="AL29" s="260"/>
      <c r="AM29" s="260"/>
      <c r="AN29" s="260"/>
      <c r="AS29" s="302"/>
    </row>
    <row r="30" spans="1:46" ht="13.5" customHeight="1" x14ac:dyDescent="0.2">
      <c r="A30" s="259"/>
      <c r="AK30" s="262"/>
      <c r="AL30" s="263"/>
      <c r="AM30" s="263"/>
      <c r="AN30" s="264"/>
      <c r="AO30" s="1131" t="s">
        <v>499</v>
      </c>
      <c r="AP30" s="265"/>
      <c r="AQ30" s="266" t="s">
        <v>500</v>
      </c>
      <c r="AR30" s="267"/>
    </row>
    <row r="31" spans="1:46" ht="13.2" x14ac:dyDescent="0.2">
      <c r="A31" s="259"/>
      <c r="AK31" s="268"/>
      <c r="AL31" s="269"/>
      <c r="AM31" s="269"/>
      <c r="AN31" s="270"/>
      <c r="AO31" s="1132"/>
      <c r="AP31" s="271" t="s">
        <v>501</v>
      </c>
      <c r="AQ31" s="272" t="s">
        <v>502</v>
      </c>
      <c r="AR31" s="273" t="s">
        <v>503</v>
      </c>
    </row>
    <row r="32" spans="1:46" ht="27" customHeight="1" x14ac:dyDescent="0.2">
      <c r="A32" s="259"/>
      <c r="AK32" s="1133" t="s">
        <v>521</v>
      </c>
      <c r="AL32" s="1134"/>
      <c r="AM32" s="1134"/>
      <c r="AN32" s="1135"/>
      <c r="AO32" s="303">
        <v>601061</v>
      </c>
      <c r="AP32" s="303">
        <v>43921</v>
      </c>
      <c r="AQ32" s="304">
        <v>62543</v>
      </c>
      <c r="AR32" s="305">
        <v>-29.8</v>
      </c>
    </row>
    <row r="33" spans="1:46" ht="13.5" customHeight="1" x14ac:dyDescent="0.2">
      <c r="A33" s="259"/>
      <c r="AK33" s="1133" t="s">
        <v>522</v>
      </c>
      <c r="AL33" s="1134"/>
      <c r="AM33" s="1134"/>
      <c r="AN33" s="1135"/>
      <c r="AO33" s="303" t="s">
        <v>507</v>
      </c>
      <c r="AP33" s="303" t="s">
        <v>507</v>
      </c>
      <c r="AQ33" s="304" t="s">
        <v>507</v>
      </c>
      <c r="AR33" s="305" t="s">
        <v>507</v>
      </c>
    </row>
    <row r="34" spans="1:46" ht="27" customHeight="1" x14ac:dyDescent="0.2">
      <c r="A34" s="259"/>
      <c r="AK34" s="1133" t="s">
        <v>523</v>
      </c>
      <c r="AL34" s="1134"/>
      <c r="AM34" s="1134"/>
      <c r="AN34" s="1135"/>
      <c r="AO34" s="303" t="s">
        <v>507</v>
      </c>
      <c r="AP34" s="303" t="s">
        <v>507</v>
      </c>
      <c r="AQ34" s="304" t="s">
        <v>507</v>
      </c>
      <c r="AR34" s="305" t="s">
        <v>507</v>
      </c>
    </row>
    <row r="35" spans="1:46" ht="27" customHeight="1" x14ac:dyDescent="0.2">
      <c r="A35" s="259"/>
      <c r="AK35" s="1133" t="s">
        <v>524</v>
      </c>
      <c r="AL35" s="1134"/>
      <c r="AM35" s="1134"/>
      <c r="AN35" s="1135"/>
      <c r="AO35" s="303">
        <v>151382</v>
      </c>
      <c r="AP35" s="303">
        <v>11062</v>
      </c>
      <c r="AQ35" s="304">
        <v>16620</v>
      </c>
      <c r="AR35" s="305">
        <v>-33.4</v>
      </c>
    </row>
    <row r="36" spans="1:46" ht="27" customHeight="1" x14ac:dyDescent="0.2">
      <c r="A36" s="259"/>
      <c r="AK36" s="1133" t="s">
        <v>525</v>
      </c>
      <c r="AL36" s="1134"/>
      <c r="AM36" s="1134"/>
      <c r="AN36" s="1135"/>
      <c r="AO36" s="303">
        <v>51360</v>
      </c>
      <c r="AP36" s="303">
        <v>3753</v>
      </c>
      <c r="AQ36" s="304">
        <v>3562</v>
      </c>
      <c r="AR36" s="305">
        <v>5.4</v>
      </c>
    </row>
    <row r="37" spans="1:46" ht="13.5" customHeight="1" x14ac:dyDescent="0.2">
      <c r="A37" s="259"/>
      <c r="AK37" s="1133" t="s">
        <v>526</v>
      </c>
      <c r="AL37" s="1134"/>
      <c r="AM37" s="1134"/>
      <c r="AN37" s="1135"/>
      <c r="AO37" s="303" t="s">
        <v>507</v>
      </c>
      <c r="AP37" s="303" t="s">
        <v>507</v>
      </c>
      <c r="AQ37" s="304">
        <v>625</v>
      </c>
      <c r="AR37" s="305" t="s">
        <v>507</v>
      </c>
    </row>
    <row r="38" spans="1:46" ht="27" customHeight="1" x14ac:dyDescent="0.2">
      <c r="A38" s="259"/>
      <c r="AK38" s="1136" t="s">
        <v>527</v>
      </c>
      <c r="AL38" s="1137"/>
      <c r="AM38" s="1137"/>
      <c r="AN38" s="1138"/>
      <c r="AO38" s="306" t="s">
        <v>507</v>
      </c>
      <c r="AP38" s="306" t="s">
        <v>507</v>
      </c>
      <c r="AQ38" s="307">
        <v>3</v>
      </c>
      <c r="AR38" s="295" t="s">
        <v>507</v>
      </c>
      <c r="AS38" s="302"/>
    </row>
    <row r="39" spans="1:46" ht="13.2" x14ac:dyDescent="0.2">
      <c r="A39" s="259"/>
      <c r="AK39" s="1136" t="s">
        <v>528</v>
      </c>
      <c r="AL39" s="1137"/>
      <c r="AM39" s="1137"/>
      <c r="AN39" s="1138"/>
      <c r="AO39" s="303">
        <v>-6013</v>
      </c>
      <c r="AP39" s="303">
        <v>-439</v>
      </c>
      <c r="AQ39" s="304">
        <v>-2822</v>
      </c>
      <c r="AR39" s="305">
        <v>-84.4</v>
      </c>
      <c r="AS39" s="302"/>
    </row>
    <row r="40" spans="1:46" ht="27" customHeight="1" x14ac:dyDescent="0.2">
      <c r="A40" s="259"/>
      <c r="AK40" s="1133" t="s">
        <v>529</v>
      </c>
      <c r="AL40" s="1134"/>
      <c r="AM40" s="1134"/>
      <c r="AN40" s="1135"/>
      <c r="AO40" s="303">
        <v>-418674</v>
      </c>
      <c r="AP40" s="303">
        <v>-30594</v>
      </c>
      <c r="AQ40" s="304">
        <v>-53912</v>
      </c>
      <c r="AR40" s="305">
        <v>-43.3</v>
      </c>
      <c r="AS40" s="302"/>
    </row>
    <row r="41" spans="1:46" ht="13.2" x14ac:dyDescent="0.2">
      <c r="A41" s="259"/>
      <c r="AK41" s="1139" t="s">
        <v>303</v>
      </c>
      <c r="AL41" s="1140"/>
      <c r="AM41" s="1140"/>
      <c r="AN41" s="1141"/>
      <c r="AO41" s="303">
        <v>379116</v>
      </c>
      <c r="AP41" s="303">
        <v>27703</v>
      </c>
      <c r="AQ41" s="304">
        <v>26618</v>
      </c>
      <c r="AR41" s="305">
        <v>4.0999999999999996</v>
      </c>
      <c r="AS41" s="302"/>
    </row>
    <row r="42" spans="1:46" ht="13.2" x14ac:dyDescent="0.2">
      <c r="A42" s="259"/>
      <c r="AK42" s="308" t="s">
        <v>530</v>
      </c>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531</v>
      </c>
    </row>
    <row r="48" spans="1:46" ht="13.2" x14ac:dyDescent="0.2">
      <c r="A48" s="259"/>
      <c r="AK48" s="313" t="s">
        <v>532</v>
      </c>
      <c r="AL48" s="313"/>
      <c r="AM48" s="313"/>
      <c r="AN48" s="313"/>
      <c r="AO48" s="313"/>
      <c r="AP48" s="313"/>
      <c r="AQ48" s="314"/>
      <c r="AR48" s="313"/>
    </row>
    <row r="49" spans="1:44" ht="13.5" customHeight="1" x14ac:dyDescent="0.2">
      <c r="A49" s="259"/>
      <c r="AK49" s="315"/>
      <c r="AL49" s="316"/>
      <c r="AM49" s="1126" t="s">
        <v>499</v>
      </c>
      <c r="AN49" s="1128" t="s">
        <v>533</v>
      </c>
      <c r="AO49" s="1129"/>
      <c r="AP49" s="1129"/>
      <c r="AQ49" s="1129"/>
      <c r="AR49" s="1130"/>
    </row>
    <row r="50" spans="1:44" ht="13.2" x14ac:dyDescent="0.2">
      <c r="A50" s="259"/>
      <c r="AK50" s="317"/>
      <c r="AL50" s="318"/>
      <c r="AM50" s="1127"/>
      <c r="AN50" s="319" t="s">
        <v>534</v>
      </c>
      <c r="AO50" s="320" t="s">
        <v>535</v>
      </c>
      <c r="AP50" s="321" t="s">
        <v>536</v>
      </c>
      <c r="AQ50" s="322" t="s">
        <v>537</v>
      </c>
      <c r="AR50" s="323" t="s">
        <v>538</v>
      </c>
    </row>
    <row r="51" spans="1:44" ht="13.2" x14ac:dyDescent="0.2">
      <c r="A51" s="259"/>
      <c r="AK51" s="315" t="s">
        <v>539</v>
      </c>
      <c r="AL51" s="316"/>
      <c r="AM51" s="324">
        <v>167461</v>
      </c>
      <c r="AN51" s="325">
        <v>11672</v>
      </c>
      <c r="AO51" s="326">
        <v>-29.7</v>
      </c>
      <c r="AP51" s="327">
        <v>108252</v>
      </c>
      <c r="AQ51" s="328">
        <v>30.4</v>
      </c>
      <c r="AR51" s="329">
        <v>-60.1</v>
      </c>
    </row>
    <row r="52" spans="1:44" ht="13.2" x14ac:dyDescent="0.2">
      <c r="A52" s="259"/>
      <c r="AK52" s="330"/>
      <c r="AL52" s="331" t="s">
        <v>540</v>
      </c>
      <c r="AM52" s="332">
        <v>83450</v>
      </c>
      <c r="AN52" s="333">
        <v>5817</v>
      </c>
      <c r="AO52" s="334">
        <v>7.9</v>
      </c>
      <c r="AP52" s="335">
        <v>50321</v>
      </c>
      <c r="AQ52" s="336">
        <v>7.6</v>
      </c>
      <c r="AR52" s="337">
        <v>0.3</v>
      </c>
    </row>
    <row r="53" spans="1:44" ht="13.2" x14ac:dyDescent="0.2">
      <c r="A53" s="259"/>
      <c r="AK53" s="315" t="s">
        <v>541</v>
      </c>
      <c r="AL53" s="316"/>
      <c r="AM53" s="324">
        <v>457902</v>
      </c>
      <c r="AN53" s="325">
        <v>32253</v>
      </c>
      <c r="AO53" s="326">
        <v>176.3</v>
      </c>
      <c r="AP53" s="327">
        <v>93492</v>
      </c>
      <c r="AQ53" s="328">
        <v>-13.6</v>
      </c>
      <c r="AR53" s="329">
        <v>189.9</v>
      </c>
    </row>
    <row r="54" spans="1:44" ht="13.2" x14ac:dyDescent="0.2">
      <c r="A54" s="259"/>
      <c r="AK54" s="330"/>
      <c r="AL54" s="331" t="s">
        <v>540</v>
      </c>
      <c r="AM54" s="332">
        <v>245439</v>
      </c>
      <c r="AN54" s="333">
        <v>17288</v>
      </c>
      <c r="AO54" s="334">
        <v>197.2</v>
      </c>
      <c r="AP54" s="335">
        <v>53316</v>
      </c>
      <c r="AQ54" s="336">
        <v>6</v>
      </c>
      <c r="AR54" s="337">
        <v>191.2</v>
      </c>
    </row>
    <row r="55" spans="1:44" ht="13.2" x14ac:dyDescent="0.2">
      <c r="A55" s="259"/>
      <c r="AK55" s="315" t="s">
        <v>542</v>
      </c>
      <c r="AL55" s="316"/>
      <c r="AM55" s="324">
        <v>144975</v>
      </c>
      <c r="AN55" s="325">
        <v>10334</v>
      </c>
      <c r="AO55" s="326">
        <v>-68</v>
      </c>
      <c r="AP55" s="327">
        <v>94796</v>
      </c>
      <c r="AQ55" s="328">
        <v>1.4</v>
      </c>
      <c r="AR55" s="329">
        <v>-69.400000000000006</v>
      </c>
    </row>
    <row r="56" spans="1:44" ht="13.2" x14ac:dyDescent="0.2">
      <c r="A56" s="259"/>
      <c r="AK56" s="330"/>
      <c r="AL56" s="331" t="s">
        <v>540</v>
      </c>
      <c r="AM56" s="332">
        <v>78007</v>
      </c>
      <c r="AN56" s="333">
        <v>5560</v>
      </c>
      <c r="AO56" s="334">
        <v>-67.8</v>
      </c>
      <c r="AP56" s="335">
        <v>55781</v>
      </c>
      <c r="AQ56" s="336">
        <v>4.5999999999999996</v>
      </c>
      <c r="AR56" s="337">
        <v>-72.400000000000006</v>
      </c>
    </row>
    <row r="57" spans="1:44" ht="13.2" x14ac:dyDescent="0.2">
      <c r="A57" s="259"/>
      <c r="AK57" s="315" t="s">
        <v>543</v>
      </c>
      <c r="AL57" s="316"/>
      <c r="AM57" s="324">
        <v>217118</v>
      </c>
      <c r="AN57" s="325">
        <v>15626</v>
      </c>
      <c r="AO57" s="326">
        <v>51.2</v>
      </c>
      <c r="AP57" s="327">
        <v>97758</v>
      </c>
      <c r="AQ57" s="328">
        <v>3.1</v>
      </c>
      <c r="AR57" s="329">
        <v>48.1</v>
      </c>
    </row>
    <row r="58" spans="1:44" ht="13.2" x14ac:dyDescent="0.2">
      <c r="A58" s="259"/>
      <c r="AK58" s="330"/>
      <c r="AL58" s="331" t="s">
        <v>540</v>
      </c>
      <c r="AM58" s="332">
        <v>138346</v>
      </c>
      <c r="AN58" s="333">
        <v>9957</v>
      </c>
      <c r="AO58" s="334">
        <v>79.099999999999994</v>
      </c>
      <c r="AP58" s="335">
        <v>45946</v>
      </c>
      <c r="AQ58" s="336">
        <v>-17.600000000000001</v>
      </c>
      <c r="AR58" s="337">
        <v>96.7</v>
      </c>
    </row>
    <row r="59" spans="1:44" ht="13.2" x14ac:dyDescent="0.2">
      <c r="A59" s="259"/>
      <c r="AK59" s="315" t="s">
        <v>544</v>
      </c>
      <c r="AL59" s="316"/>
      <c r="AM59" s="324">
        <v>194942</v>
      </c>
      <c r="AN59" s="325">
        <v>14245</v>
      </c>
      <c r="AO59" s="326">
        <v>-8.8000000000000007</v>
      </c>
      <c r="AP59" s="327">
        <v>91338</v>
      </c>
      <c r="AQ59" s="328">
        <v>-6.6</v>
      </c>
      <c r="AR59" s="329">
        <v>-2.2000000000000002</v>
      </c>
    </row>
    <row r="60" spans="1:44" ht="13.2" x14ac:dyDescent="0.2">
      <c r="A60" s="259"/>
      <c r="AK60" s="330"/>
      <c r="AL60" s="331" t="s">
        <v>540</v>
      </c>
      <c r="AM60" s="332">
        <v>112251</v>
      </c>
      <c r="AN60" s="333">
        <v>8202</v>
      </c>
      <c r="AO60" s="334">
        <v>-17.600000000000001</v>
      </c>
      <c r="AP60" s="335">
        <v>43989</v>
      </c>
      <c r="AQ60" s="336">
        <v>-4.3</v>
      </c>
      <c r="AR60" s="337">
        <v>-13.3</v>
      </c>
    </row>
    <row r="61" spans="1:44" ht="13.2" x14ac:dyDescent="0.2">
      <c r="A61" s="259"/>
      <c r="AK61" s="315" t="s">
        <v>545</v>
      </c>
      <c r="AL61" s="338"/>
      <c r="AM61" s="324">
        <v>236480</v>
      </c>
      <c r="AN61" s="325">
        <v>16826</v>
      </c>
      <c r="AO61" s="326">
        <v>24.2</v>
      </c>
      <c r="AP61" s="327">
        <v>97127</v>
      </c>
      <c r="AQ61" s="339">
        <v>2.9</v>
      </c>
      <c r="AR61" s="329">
        <v>21.3</v>
      </c>
    </row>
    <row r="62" spans="1:44" ht="13.2" x14ac:dyDescent="0.2">
      <c r="A62" s="259"/>
      <c r="AK62" s="330"/>
      <c r="AL62" s="331" t="s">
        <v>540</v>
      </c>
      <c r="AM62" s="332">
        <v>131499</v>
      </c>
      <c r="AN62" s="333">
        <v>9365</v>
      </c>
      <c r="AO62" s="334">
        <v>39.799999999999997</v>
      </c>
      <c r="AP62" s="335">
        <v>49871</v>
      </c>
      <c r="AQ62" s="336">
        <v>-0.7</v>
      </c>
      <c r="AR62" s="337">
        <v>40.5</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km6T0W0+7hQeauhPwf1rIolHLN7Q4d3E1EO6kl6vgh+UvYgn3E4ICy6/4O2uGPXgAmlZw2SyIiANIAMRXuvDzA==" saltValue="2bFVgmykcffgMc94hYYtj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58" orientation="landscape" cellComments="asDisplayed" horizontalDpi="300" verticalDpi="300"/>
  <headerFooter>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547</v>
      </c>
    </row>
    <row r="121" spans="125:125" ht="13.5" hidden="1" customHeight="1" x14ac:dyDescent="0.2">
      <c r="DU121" s="253"/>
    </row>
  </sheetData>
  <sheetProtection algorithmName="SHA-512" hashValue="zw1ojsQuZwXGON0fjxjPw+CAqmQRyIXh2m8dcm8DLA4nDSWz7wUVkVVgzcgOeFkWglYXD1CiLGG98cS6RKUFlQ==" saltValue="8oupmsXaL8SRb8VrRFUn4g=="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548</v>
      </c>
    </row>
  </sheetData>
  <sheetProtection algorithmName="SHA-512" hashValue="FDpuUxLG4Cb0adnVxyH++xzSHPVGwuWwMtcVDJRA2gFkC2VxYOi7GFYaNe/FnWMIMkRO3MxRjcVMhNTyXrsAWQ==" saltValue="A4yeHiyQQ+Pxuu07NNIkmg=="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549</v>
      </c>
      <c r="G46" s="8" t="s">
        <v>550</v>
      </c>
      <c r="H46" s="8" t="s">
        <v>551</v>
      </c>
      <c r="I46" s="8" t="s">
        <v>552</v>
      </c>
      <c r="J46" s="9" t="s">
        <v>553</v>
      </c>
    </row>
    <row r="47" spans="2:10" ht="57.75" customHeight="1" x14ac:dyDescent="0.2">
      <c r="B47" s="10"/>
      <c r="C47" s="1152" t="s">
        <v>3</v>
      </c>
      <c r="D47" s="1152"/>
      <c r="E47" s="1153"/>
      <c r="F47" s="11">
        <v>17.8</v>
      </c>
      <c r="G47" s="12">
        <v>15.98</v>
      </c>
      <c r="H47" s="12">
        <v>19.47</v>
      </c>
      <c r="I47" s="12">
        <v>20.100000000000001</v>
      </c>
      <c r="J47" s="13">
        <v>25.19</v>
      </c>
    </row>
    <row r="48" spans="2:10" ht="57.75" customHeight="1" x14ac:dyDescent="0.2">
      <c r="B48" s="14"/>
      <c r="C48" s="1154" t="s">
        <v>4</v>
      </c>
      <c r="D48" s="1154"/>
      <c r="E48" s="1155"/>
      <c r="F48" s="15">
        <v>3.78</v>
      </c>
      <c r="G48" s="16">
        <v>5.31</v>
      </c>
      <c r="H48" s="16">
        <v>4.5</v>
      </c>
      <c r="I48" s="16">
        <v>5.52</v>
      </c>
      <c r="J48" s="17">
        <v>8.7899999999999991</v>
      </c>
    </row>
    <row r="49" spans="2:10" ht="57.75" customHeight="1" thickBot="1" x14ac:dyDescent="0.25">
      <c r="B49" s="18"/>
      <c r="C49" s="1156" t="s">
        <v>5</v>
      </c>
      <c r="D49" s="1156"/>
      <c r="E49" s="1157"/>
      <c r="F49" s="19">
        <v>5.74</v>
      </c>
      <c r="G49" s="20" t="s">
        <v>554</v>
      </c>
      <c r="H49" s="20">
        <v>3.36</v>
      </c>
      <c r="I49" s="20">
        <v>3.05</v>
      </c>
      <c r="J49" s="21">
        <v>7.5</v>
      </c>
    </row>
    <row r="50" spans="2:10" ht="13.2" x14ac:dyDescent="0.2"/>
  </sheetData>
  <sheetProtection algorithmName="SHA-512" hashValue="UT1TETRqKp7kGlM+X168iI6zw4ASgIEiwzLn+dNlPcK6y0mAqDKTQTbCTBl6UW7XWtiG3JDHRY6hYrrheHKwCg==" saltValue="kEp+cbUEMTc2qjH4JFOdm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cellComments="asDisplayed" horizontalDpi="300" verticalDpi="300"/>
  <headerFooter>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549</v>
      </c>
      <c r="G33" s="29" t="s">
        <v>550</v>
      </c>
      <c r="H33" s="29" t="s">
        <v>551</v>
      </c>
      <c r="I33" s="29" t="s">
        <v>552</v>
      </c>
      <c r="J33" s="30" t="s">
        <v>553</v>
      </c>
      <c r="K33" s="22"/>
      <c r="L33" s="22"/>
      <c r="M33" s="22"/>
      <c r="N33" s="22"/>
      <c r="O33" s="22"/>
      <c r="P33" s="22"/>
    </row>
    <row r="34" spans="1:16" ht="39" customHeight="1" x14ac:dyDescent="0.2">
      <c r="A34" s="22"/>
      <c r="B34" s="31"/>
      <c r="C34" s="1162" t="s">
        <v>555</v>
      </c>
      <c r="D34" s="1162"/>
      <c r="E34" s="1163"/>
      <c r="F34" s="32">
        <v>3.77</v>
      </c>
      <c r="G34" s="33">
        <v>5.31</v>
      </c>
      <c r="H34" s="33">
        <v>4.49</v>
      </c>
      <c r="I34" s="33">
        <v>5.52</v>
      </c>
      <c r="J34" s="34">
        <v>8.7899999999999991</v>
      </c>
      <c r="K34" s="22"/>
      <c r="L34" s="22"/>
      <c r="M34" s="22"/>
      <c r="N34" s="22"/>
      <c r="O34" s="22"/>
      <c r="P34" s="22"/>
    </row>
    <row r="35" spans="1:16" ht="39" customHeight="1" x14ac:dyDescent="0.2">
      <c r="A35" s="22"/>
      <c r="B35" s="35"/>
      <c r="C35" s="1158" t="s">
        <v>556</v>
      </c>
      <c r="D35" s="1158"/>
      <c r="E35" s="1159"/>
      <c r="F35" s="36">
        <v>1.1000000000000001</v>
      </c>
      <c r="G35" s="37">
        <v>2.38</v>
      </c>
      <c r="H35" s="37">
        <v>2.99</v>
      </c>
      <c r="I35" s="37">
        <v>4.21</v>
      </c>
      <c r="J35" s="38">
        <v>4.21</v>
      </c>
      <c r="K35" s="22"/>
      <c r="L35" s="22"/>
      <c r="M35" s="22"/>
      <c r="N35" s="22"/>
      <c r="O35" s="22"/>
      <c r="P35" s="22"/>
    </row>
    <row r="36" spans="1:16" ht="39" customHeight="1" x14ac:dyDescent="0.2">
      <c r="A36" s="22"/>
      <c r="B36" s="35"/>
      <c r="C36" s="1158" t="s">
        <v>557</v>
      </c>
      <c r="D36" s="1158"/>
      <c r="E36" s="1159"/>
      <c r="F36" s="36" t="s">
        <v>507</v>
      </c>
      <c r="G36" s="37" t="s">
        <v>507</v>
      </c>
      <c r="H36" s="37">
        <v>1.04</v>
      </c>
      <c r="I36" s="37">
        <v>1.1200000000000001</v>
      </c>
      <c r="J36" s="38">
        <v>1.6</v>
      </c>
      <c r="K36" s="22"/>
      <c r="L36" s="22"/>
      <c r="M36" s="22"/>
      <c r="N36" s="22"/>
      <c r="O36" s="22"/>
      <c r="P36" s="22"/>
    </row>
    <row r="37" spans="1:16" ht="39" customHeight="1" x14ac:dyDescent="0.2">
      <c r="A37" s="22"/>
      <c r="B37" s="35"/>
      <c r="C37" s="1158" t="s">
        <v>558</v>
      </c>
      <c r="D37" s="1158"/>
      <c r="E37" s="1159"/>
      <c r="F37" s="36">
        <v>1.79</v>
      </c>
      <c r="G37" s="37">
        <v>0.61</v>
      </c>
      <c r="H37" s="37">
        <v>0.83</v>
      </c>
      <c r="I37" s="37">
        <v>0.84</v>
      </c>
      <c r="J37" s="38">
        <v>0.55000000000000004</v>
      </c>
      <c r="K37" s="22"/>
      <c r="L37" s="22"/>
      <c r="M37" s="22"/>
      <c r="N37" s="22"/>
      <c r="O37" s="22"/>
      <c r="P37" s="22"/>
    </row>
    <row r="38" spans="1:16" ht="39" customHeight="1" x14ac:dyDescent="0.2">
      <c r="A38" s="22"/>
      <c r="B38" s="35"/>
      <c r="C38" s="1158" t="s">
        <v>559</v>
      </c>
      <c r="D38" s="1158"/>
      <c r="E38" s="1159"/>
      <c r="F38" s="36" t="s">
        <v>507</v>
      </c>
      <c r="G38" s="37" t="s">
        <v>507</v>
      </c>
      <c r="H38" s="37">
        <v>0.47</v>
      </c>
      <c r="I38" s="37">
        <v>0.41</v>
      </c>
      <c r="J38" s="38">
        <v>0.34</v>
      </c>
      <c r="K38" s="22"/>
      <c r="L38" s="22"/>
      <c r="M38" s="22"/>
      <c r="N38" s="22"/>
      <c r="O38" s="22"/>
      <c r="P38" s="22"/>
    </row>
    <row r="39" spans="1:16" ht="39" customHeight="1" x14ac:dyDescent="0.2">
      <c r="A39" s="22"/>
      <c r="B39" s="35"/>
      <c r="C39" s="1158" t="s">
        <v>560</v>
      </c>
      <c r="D39" s="1158"/>
      <c r="E39" s="1159"/>
      <c r="F39" s="36" t="s">
        <v>561</v>
      </c>
      <c r="G39" s="37" t="s">
        <v>562</v>
      </c>
      <c r="H39" s="37">
        <v>0.11</v>
      </c>
      <c r="I39" s="37">
        <v>0.04</v>
      </c>
      <c r="J39" s="38">
        <v>0.04</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563</v>
      </c>
      <c r="D42" s="1158"/>
      <c r="E42" s="1159"/>
      <c r="F42" s="36" t="s">
        <v>507</v>
      </c>
      <c r="G42" s="37" t="s">
        <v>564</v>
      </c>
      <c r="H42" s="37" t="s">
        <v>507</v>
      </c>
      <c r="I42" s="37" t="s">
        <v>507</v>
      </c>
      <c r="J42" s="38" t="s">
        <v>507</v>
      </c>
      <c r="K42" s="22"/>
      <c r="L42" s="22"/>
      <c r="M42" s="22"/>
      <c r="N42" s="22"/>
      <c r="O42" s="22"/>
      <c r="P42" s="22"/>
    </row>
    <row r="43" spans="1:16" ht="39" customHeight="1" thickBot="1" x14ac:dyDescent="0.25">
      <c r="A43" s="22"/>
      <c r="B43" s="40"/>
      <c r="C43" s="1160" t="s">
        <v>565</v>
      </c>
      <c r="D43" s="1160"/>
      <c r="E43" s="1161"/>
      <c r="F43" s="41">
        <v>0.01</v>
      </c>
      <c r="G43" s="42">
        <v>7.0000000000000007E-2</v>
      </c>
      <c r="H43" s="42" t="s">
        <v>507</v>
      </c>
      <c r="I43" s="42" t="s">
        <v>507</v>
      </c>
      <c r="J43" s="43" t="s">
        <v>507</v>
      </c>
      <c r="K43" s="22"/>
      <c r="L43" s="22"/>
      <c r="M43" s="22"/>
      <c r="N43" s="22"/>
      <c r="O43" s="22"/>
      <c r="P43" s="22"/>
    </row>
    <row r="44" spans="1:16" ht="39" customHeight="1" x14ac:dyDescent="0.2">
      <c r="A44" s="22"/>
      <c r="B44" s="44" t="s">
        <v>8</v>
      </c>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AZFIJnd46jEo6svBWNvhH4viJJKJjQJXeauqbv7+LMYzV7zVEmKwK+70G4K5IHje02sGD+afRGYZa+GS0EifQ==" saltValue="iQP3zxmMaLWKToO4wMK7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headerFooter>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5">
      <c r="A44" s="46"/>
      <c r="B44" s="49" t="s">
        <v>10</v>
      </c>
      <c r="C44" s="50"/>
      <c r="D44" s="50"/>
      <c r="E44" s="51"/>
      <c r="F44" s="51"/>
      <c r="G44" s="51"/>
      <c r="H44" s="51"/>
      <c r="I44" s="51"/>
      <c r="J44" s="52" t="s">
        <v>2</v>
      </c>
      <c r="K44" s="53" t="s">
        <v>549</v>
      </c>
      <c r="L44" s="54" t="s">
        <v>550</v>
      </c>
      <c r="M44" s="54" t="s">
        <v>551</v>
      </c>
      <c r="N44" s="54" t="s">
        <v>552</v>
      </c>
      <c r="O44" s="55" t="s">
        <v>553</v>
      </c>
      <c r="P44" s="46"/>
      <c r="Q44" s="46"/>
      <c r="R44" s="46"/>
      <c r="S44" s="46"/>
      <c r="T44" s="46"/>
      <c r="U44" s="46"/>
    </row>
    <row r="45" spans="1:21" ht="30.75" customHeight="1" x14ac:dyDescent="0.2">
      <c r="A45" s="46"/>
      <c r="B45" s="1187" t="s">
        <v>11</v>
      </c>
      <c r="C45" s="1188"/>
      <c r="D45" s="56"/>
      <c r="E45" s="1193" t="s">
        <v>12</v>
      </c>
      <c r="F45" s="1193"/>
      <c r="G45" s="1193"/>
      <c r="H45" s="1193"/>
      <c r="I45" s="1193"/>
      <c r="J45" s="1194"/>
      <c r="K45" s="57">
        <v>699</v>
      </c>
      <c r="L45" s="58">
        <v>675</v>
      </c>
      <c r="M45" s="58">
        <v>618</v>
      </c>
      <c r="N45" s="58">
        <v>610</v>
      </c>
      <c r="O45" s="59">
        <v>601</v>
      </c>
      <c r="P45" s="46"/>
      <c r="Q45" s="46"/>
      <c r="R45" s="46"/>
      <c r="S45" s="46"/>
      <c r="T45" s="46"/>
      <c r="U45" s="46"/>
    </row>
    <row r="46" spans="1:21" ht="30.75" customHeight="1" x14ac:dyDescent="0.2">
      <c r="A46" s="46"/>
      <c r="B46" s="1189"/>
      <c r="C46" s="1190"/>
      <c r="D46" s="60"/>
      <c r="E46" s="1166" t="s">
        <v>13</v>
      </c>
      <c r="F46" s="1166"/>
      <c r="G46" s="1166"/>
      <c r="H46" s="1166"/>
      <c r="I46" s="1166"/>
      <c r="J46" s="1167"/>
      <c r="K46" s="61" t="s">
        <v>507</v>
      </c>
      <c r="L46" s="62" t="s">
        <v>507</v>
      </c>
      <c r="M46" s="62" t="s">
        <v>507</v>
      </c>
      <c r="N46" s="62" t="s">
        <v>507</v>
      </c>
      <c r="O46" s="63" t="s">
        <v>507</v>
      </c>
      <c r="P46" s="46"/>
      <c r="Q46" s="46"/>
      <c r="R46" s="46"/>
      <c r="S46" s="46"/>
      <c r="T46" s="46"/>
      <c r="U46" s="46"/>
    </row>
    <row r="47" spans="1:21" ht="30.75" customHeight="1" x14ac:dyDescent="0.2">
      <c r="A47" s="46"/>
      <c r="B47" s="1189"/>
      <c r="C47" s="1190"/>
      <c r="D47" s="60"/>
      <c r="E47" s="1166" t="s">
        <v>14</v>
      </c>
      <c r="F47" s="1166"/>
      <c r="G47" s="1166"/>
      <c r="H47" s="1166"/>
      <c r="I47" s="1166"/>
      <c r="J47" s="1167"/>
      <c r="K47" s="61" t="s">
        <v>507</v>
      </c>
      <c r="L47" s="62" t="s">
        <v>507</v>
      </c>
      <c r="M47" s="62" t="s">
        <v>507</v>
      </c>
      <c r="N47" s="62" t="s">
        <v>507</v>
      </c>
      <c r="O47" s="63" t="s">
        <v>507</v>
      </c>
      <c r="P47" s="46"/>
      <c r="Q47" s="46"/>
      <c r="R47" s="46"/>
      <c r="S47" s="46"/>
      <c r="T47" s="46"/>
      <c r="U47" s="46"/>
    </row>
    <row r="48" spans="1:21" ht="30.75" customHeight="1" x14ac:dyDescent="0.2">
      <c r="A48" s="46"/>
      <c r="B48" s="1189"/>
      <c r="C48" s="1190"/>
      <c r="D48" s="60"/>
      <c r="E48" s="1166" t="s">
        <v>15</v>
      </c>
      <c r="F48" s="1166"/>
      <c r="G48" s="1166"/>
      <c r="H48" s="1166"/>
      <c r="I48" s="1166"/>
      <c r="J48" s="1167"/>
      <c r="K48" s="61">
        <v>156</v>
      </c>
      <c r="L48" s="62">
        <v>158</v>
      </c>
      <c r="M48" s="62">
        <v>160</v>
      </c>
      <c r="N48" s="62">
        <v>128</v>
      </c>
      <c r="O48" s="63">
        <v>151</v>
      </c>
      <c r="P48" s="46"/>
      <c r="Q48" s="46"/>
      <c r="R48" s="46"/>
      <c r="S48" s="46"/>
      <c r="T48" s="46"/>
      <c r="U48" s="46"/>
    </row>
    <row r="49" spans="1:21" ht="30.75" customHeight="1" x14ac:dyDescent="0.2">
      <c r="A49" s="46"/>
      <c r="B49" s="1189"/>
      <c r="C49" s="1190"/>
      <c r="D49" s="60"/>
      <c r="E49" s="1166" t="s">
        <v>16</v>
      </c>
      <c r="F49" s="1166"/>
      <c r="G49" s="1166"/>
      <c r="H49" s="1166"/>
      <c r="I49" s="1166"/>
      <c r="J49" s="1167"/>
      <c r="K49" s="61">
        <v>2</v>
      </c>
      <c r="L49" s="62">
        <v>5</v>
      </c>
      <c r="M49" s="62">
        <v>21</v>
      </c>
      <c r="N49" s="62">
        <v>39</v>
      </c>
      <c r="O49" s="63">
        <v>51</v>
      </c>
      <c r="P49" s="46"/>
      <c r="Q49" s="46"/>
      <c r="R49" s="46"/>
      <c r="S49" s="46"/>
      <c r="T49" s="46"/>
      <c r="U49" s="46"/>
    </row>
    <row r="50" spans="1:21" ht="30.75" customHeight="1" x14ac:dyDescent="0.2">
      <c r="A50" s="46"/>
      <c r="B50" s="1189"/>
      <c r="C50" s="1190"/>
      <c r="D50" s="60"/>
      <c r="E50" s="1166" t="s">
        <v>17</v>
      </c>
      <c r="F50" s="1166"/>
      <c r="G50" s="1166"/>
      <c r="H50" s="1166"/>
      <c r="I50" s="1166"/>
      <c r="J50" s="1167"/>
      <c r="K50" s="61" t="s">
        <v>507</v>
      </c>
      <c r="L50" s="62" t="s">
        <v>507</v>
      </c>
      <c r="M50" s="62" t="s">
        <v>507</v>
      </c>
      <c r="N50" s="62" t="s">
        <v>507</v>
      </c>
      <c r="O50" s="63" t="s">
        <v>507</v>
      </c>
      <c r="P50" s="46"/>
      <c r="Q50" s="46"/>
      <c r="R50" s="46"/>
      <c r="S50" s="46"/>
      <c r="T50" s="46"/>
      <c r="U50" s="46"/>
    </row>
    <row r="51" spans="1:21" ht="30.75" customHeight="1" x14ac:dyDescent="0.2">
      <c r="A51" s="46"/>
      <c r="B51" s="1191"/>
      <c r="C51" s="1192"/>
      <c r="D51" s="64"/>
      <c r="E51" s="1166" t="s">
        <v>18</v>
      </c>
      <c r="F51" s="1166"/>
      <c r="G51" s="1166"/>
      <c r="H51" s="1166"/>
      <c r="I51" s="1166"/>
      <c r="J51" s="1167"/>
      <c r="K51" s="61" t="s">
        <v>507</v>
      </c>
      <c r="L51" s="62" t="s">
        <v>507</v>
      </c>
      <c r="M51" s="62" t="s">
        <v>507</v>
      </c>
      <c r="N51" s="62" t="s">
        <v>507</v>
      </c>
      <c r="O51" s="63" t="s">
        <v>507</v>
      </c>
      <c r="P51" s="46"/>
      <c r="Q51" s="46"/>
      <c r="R51" s="46"/>
      <c r="S51" s="46"/>
      <c r="T51" s="46"/>
      <c r="U51" s="46"/>
    </row>
    <row r="52" spans="1:21" ht="30.75" customHeight="1" x14ac:dyDescent="0.2">
      <c r="A52" s="46"/>
      <c r="B52" s="1164" t="s">
        <v>19</v>
      </c>
      <c r="C52" s="1165"/>
      <c r="D52" s="64"/>
      <c r="E52" s="1166" t="s">
        <v>20</v>
      </c>
      <c r="F52" s="1166"/>
      <c r="G52" s="1166"/>
      <c r="H52" s="1166"/>
      <c r="I52" s="1166"/>
      <c r="J52" s="1167"/>
      <c r="K52" s="61">
        <v>486</v>
      </c>
      <c r="L52" s="62">
        <v>472</v>
      </c>
      <c r="M52" s="62">
        <v>448</v>
      </c>
      <c r="N52" s="62">
        <v>443</v>
      </c>
      <c r="O52" s="63">
        <v>425</v>
      </c>
      <c r="P52" s="46"/>
      <c r="Q52" s="46"/>
      <c r="R52" s="46"/>
      <c r="S52" s="46"/>
      <c r="T52" s="46"/>
      <c r="U52" s="46"/>
    </row>
    <row r="53" spans="1:21" ht="30.75" customHeight="1" thickBot="1" x14ac:dyDescent="0.25">
      <c r="A53" s="46"/>
      <c r="B53" s="1168" t="s">
        <v>21</v>
      </c>
      <c r="C53" s="1169"/>
      <c r="D53" s="65"/>
      <c r="E53" s="1170" t="s">
        <v>22</v>
      </c>
      <c r="F53" s="1170"/>
      <c r="G53" s="1170"/>
      <c r="H53" s="1170"/>
      <c r="I53" s="1170"/>
      <c r="J53" s="1171"/>
      <c r="K53" s="66">
        <v>371</v>
      </c>
      <c r="L53" s="67">
        <v>366</v>
      </c>
      <c r="M53" s="67">
        <v>351</v>
      </c>
      <c r="N53" s="67">
        <v>334</v>
      </c>
      <c r="O53" s="68">
        <v>378</v>
      </c>
      <c r="P53" s="46"/>
      <c r="Q53" s="46"/>
      <c r="R53" s="46"/>
      <c r="S53" s="46"/>
      <c r="T53" s="46"/>
      <c r="U53" s="46"/>
    </row>
    <row r="54" spans="1:21" ht="24" customHeight="1" x14ac:dyDescent="0.2">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t="s">
        <v>24</v>
      </c>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25</v>
      </c>
      <c r="C56" s="71"/>
      <c r="D56" s="71"/>
      <c r="E56" s="71"/>
      <c r="F56" s="71"/>
      <c r="G56" s="71"/>
      <c r="H56" s="71"/>
      <c r="I56" s="71"/>
      <c r="J56" s="71"/>
      <c r="K56" s="72"/>
      <c r="L56" s="72"/>
      <c r="M56" s="72"/>
      <c r="N56" s="72"/>
      <c r="O56" s="73" t="s">
        <v>566</v>
      </c>
      <c r="P56" s="46"/>
      <c r="Q56" s="46"/>
      <c r="R56" s="46"/>
      <c r="S56" s="46"/>
      <c r="T56" s="46"/>
      <c r="U56" s="46"/>
    </row>
    <row r="57" spans="1:21" ht="31.5" customHeight="1" thickBot="1" x14ac:dyDescent="0.25">
      <c r="A57" s="46"/>
      <c r="B57" s="74"/>
      <c r="C57" s="75"/>
      <c r="D57" s="75"/>
      <c r="E57" s="76"/>
      <c r="F57" s="76"/>
      <c r="G57" s="76"/>
      <c r="H57" s="76"/>
      <c r="I57" s="76"/>
      <c r="J57" s="77" t="s">
        <v>2</v>
      </c>
      <c r="K57" s="78" t="s">
        <v>567</v>
      </c>
      <c r="L57" s="79" t="s">
        <v>568</v>
      </c>
      <c r="M57" s="79" t="s">
        <v>569</v>
      </c>
      <c r="N57" s="79" t="s">
        <v>570</v>
      </c>
      <c r="O57" s="80" t="s">
        <v>571</v>
      </c>
      <c r="P57" s="46"/>
      <c r="Q57" s="46"/>
      <c r="R57" s="46"/>
      <c r="S57" s="46"/>
      <c r="T57" s="46"/>
      <c r="U57" s="46"/>
    </row>
    <row r="58" spans="1:21" ht="31.5" customHeight="1" x14ac:dyDescent="0.2">
      <c r="B58" s="1172" t="s">
        <v>26</v>
      </c>
      <c r="C58" s="1173"/>
      <c r="D58" s="1178" t="s">
        <v>27</v>
      </c>
      <c r="E58" s="1179"/>
      <c r="F58" s="1179"/>
      <c r="G58" s="1179"/>
      <c r="H58" s="1179"/>
      <c r="I58" s="1179"/>
      <c r="J58" s="1180"/>
      <c r="K58" s="81" t="s">
        <v>572</v>
      </c>
      <c r="L58" s="82" t="s">
        <v>572</v>
      </c>
      <c r="M58" s="82" t="s">
        <v>572</v>
      </c>
      <c r="N58" s="82" t="s">
        <v>572</v>
      </c>
      <c r="O58" s="83" t="s">
        <v>572</v>
      </c>
    </row>
    <row r="59" spans="1:21" ht="31.5" customHeight="1" x14ac:dyDescent="0.2">
      <c r="B59" s="1174"/>
      <c r="C59" s="1175"/>
      <c r="D59" s="1181" t="s">
        <v>28</v>
      </c>
      <c r="E59" s="1182"/>
      <c r="F59" s="1182"/>
      <c r="G59" s="1182"/>
      <c r="H59" s="1182"/>
      <c r="I59" s="1182"/>
      <c r="J59" s="1183"/>
      <c r="K59" s="84" t="s">
        <v>507</v>
      </c>
      <c r="L59" s="85" t="s">
        <v>507</v>
      </c>
      <c r="M59" s="85" t="s">
        <v>507</v>
      </c>
      <c r="N59" s="85" t="s">
        <v>507</v>
      </c>
      <c r="O59" s="86" t="s">
        <v>507</v>
      </c>
    </row>
    <row r="60" spans="1:21" ht="31.5" customHeight="1" thickBot="1" x14ac:dyDescent="0.25">
      <c r="B60" s="1176"/>
      <c r="C60" s="1177"/>
      <c r="D60" s="1184" t="s">
        <v>29</v>
      </c>
      <c r="E60" s="1185"/>
      <c r="F60" s="1185"/>
      <c r="G60" s="1185"/>
      <c r="H60" s="1185"/>
      <c r="I60" s="1185"/>
      <c r="J60" s="1186"/>
      <c r="K60" s="87" t="s">
        <v>572</v>
      </c>
      <c r="L60" s="88" t="s">
        <v>572</v>
      </c>
      <c r="M60" s="88" t="s">
        <v>572</v>
      </c>
      <c r="N60" s="88" t="s">
        <v>572</v>
      </c>
      <c r="O60" s="89" t="s">
        <v>572</v>
      </c>
    </row>
    <row r="61" spans="1:21" ht="24" customHeight="1" x14ac:dyDescent="0.2">
      <c r="B61" s="90"/>
      <c r="C61" s="90"/>
      <c r="D61" s="91" t="s">
        <v>30</v>
      </c>
      <c r="E61" s="92"/>
      <c r="F61" s="92"/>
      <c r="G61" s="92"/>
      <c r="H61" s="92"/>
      <c r="I61" s="92"/>
      <c r="J61" s="92"/>
      <c r="K61" s="92"/>
      <c r="L61" s="92"/>
      <c r="M61" s="92"/>
      <c r="N61" s="92"/>
      <c r="O61" s="92"/>
    </row>
    <row r="62" spans="1:21" ht="24" customHeight="1" x14ac:dyDescent="0.2">
      <c r="B62" s="93"/>
      <c r="C62" s="93"/>
      <c r="D62" s="91" t="s">
        <v>31</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VTPRZiM5Kwe3AdmTi7zfBGWANjCi2tEdPnvFaGgdPGkkscmY8KoKkCkVsrPVSHYaFlE4KeM4Kn8yy4G6mHB1A==" saltValue="YTBwciSc5kzFnsmqd1jri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50" orientation="landscape" cellComments="asDisplayed" horizontalDpi="300" verticalDpi="300"/>
  <headerFooter>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9</v>
      </c>
    </row>
    <row r="40" spans="2:13" ht="27.75" customHeight="1" thickBot="1" x14ac:dyDescent="0.25">
      <c r="B40" s="96" t="s">
        <v>10</v>
      </c>
      <c r="C40" s="97"/>
      <c r="D40" s="97"/>
      <c r="E40" s="98"/>
      <c r="F40" s="98"/>
      <c r="G40" s="98"/>
      <c r="H40" s="99" t="s">
        <v>2</v>
      </c>
      <c r="I40" s="100" t="s">
        <v>549</v>
      </c>
      <c r="J40" s="101" t="s">
        <v>550</v>
      </c>
      <c r="K40" s="101" t="s">
        <v>551</v>
      </c>
      <c r="L40" s="101" t="s">
        <v>552</v>
      </c>
      <c r="M40" s="102" t="s">
        <v>553</v>
      </c>
    </row>
    <row r="41" spans="2:13" ht="27.75" customHeight="1" x14ac:dyDescent="0.2">
      <c r="B41" s="1207" t="s">
        <v>32</v>
      </c>
      <c r="C41" s="1208"/>
      <c r="D41" s="103"/>
      <c r="E41" s="1209" t="s">
        <v>33</v>
      </c>
      <c r="F41" s="1209"/>
      <c r="G41" s="1209"/>
      <c r="H41" s="1210"/>
      <c r="I41" s="342">
        <v>6141</v>
      </c>
      <c r="J41" s="343">
        <v>5801</v>
      </c>
      <c r="K41" s="343">
        <v>5421</v>
      </c>
      <c r="L41" s="343">
        <v>5136</v>
      </c>
      <c r="M41" s="344">
        <v>4658</v>
      </c>
    </row>
    <row r="42" spans="2:13" ht="27.75" customHeight="1" x14ac:dyDescent="0.2">
      <c r="B42" s="1197"/>
      <c r="C42" s="1198"/>
      <c r="D42" s="104"/>
      <c r="E42" s="1201" t="s">
        <v>34</v>
      </c>
      <c r="F42" s="1201"/>
      <c r="G42" s="1201"/>
      <c r="H42" s="1202"/>
      <c r="I42" s="345" t="s">
        <v>507</v>
      </c>
      <c r="J42" s="346" t="s">
        <v>507</v>
      </c>
      <c r="K42" s="346" t="s">
        <v>507</v>
      </c>
      <c r="L42" s="346" t="s">
        <v>507</v>
      </c>
      <c r="M42" s="347" t="s">
        <v>507</v>
      </c>
    </row>
    <row r="43" spans="2:13" ht="27.75" customHeight="1" x14ac:dyDescent="0.2">
      <c r="B43" s="1197"/>
      <c r="C43" s="1198"/>
      <c r="D43" s="104"/>
      <c r="E43" s="1201" t="s">
        <v>35</v>
      </c>
      <c r="F43" s="1201"/>
      <c r="G43" s="1201"/>
      <c r="H43" s="1202"/>
      <c r="I43" s="345">
        <v>2122</v>
      </c>
      <c r="J43" s="346">
        <v>2010</v>
      </c>
      <c r="K43" s="346">
        <v>2028</v>
      </c>
      <c r="L43" s="346">
        <v>1780</v>
      </c>
      <c r="M43" s="347">
        <v>1638</v>
      </c>
    </row>
    <row r="44" spans="2:13" ht="27.75" customHeight="1" x14ac:dyDescent="0.2">
      <c r="B44" s="1197"/>
      <c r="C44" s="1198"/>
      <c r="D44" s="104"/>
      <c r="E44" s="1201" t="s">
        <v>36</v>
      </c>
      <c r="F44" s="1201"/>
      <c r="G44" s="1201"/>
      <c r="H44" s="1202"/>
      <c r="I44" s="345">
        <v>582</v>
      </c>
      <c r="J44" s="346">
        <v>597</v>
      </c>
      <c r="K44" s="346">
        <v>605</v>
      </c>
      <c r="L44" s="346">
        <v>567</v>
      </c>
      <c r="M44" s="347">
        <v>532</v>
      </c>
    </row>
    <row r="45" spans="2:13" ht="27.75" customHeight="1" x14ac:dyDescent="0.2">
      <c r="B45" s="1197"/>
      <c r="C45" s="1198"/>
      <c r="D45" s="104"/>
      <c r="E45" s="1201" t="s">
        <v>37</v>
      </c>
      <c r="F45" s="1201"/>
      <c r="G45" s="1201"/>
      <c r="H45" s="1202"/>
      <c r="I45" s="345">
        <v>754</v>
      </c>
      <c r="J45" s="346">
        <v>727</v>
      </c>
      <c r="K45" s="346">
        <v>715</v>
      </c>
      <c r="L45" s="346">
        <v>701</v>
      </c>
      <c r="M45" s="347">
        <v>734</v>
      </c>
    </row>
    <row r="46" spans="2:13" ht="27.75" customHeight="1" x14ac:dyDescent="0.2">
      <c r="B46" s="1197"/>
      <c r="C46" s="1198"/>
      <c r="D46" s="105"/>
      <c r="E46" s="1201" t="s">
        <v>38</v>
      </c>
      <c r="F46" s="1201"/>
      <c r="G46" s="1201"/>
      <c r="H46" s="1202"/>
      <c r="I46" s="345" t="s">
        <v>507</v>
      </c>
      <c r="J46" s="346" t="s">
        <v>507</v>
      </c>
      <c r="K46" s="346" t="s">
        <v>507</v>
      </c>
      <c r="L46" s="346" t="s">
        <v>507</v>
      </c>
      <c r="M46" s="347" t="s">
        <v>507</v>
      </c>
    </row>
    <row r="47" spans="2:13" ht="27.75" customHeight="1" x14ac:dyDescent="0.2">
      <c r="B47" s="1197"/>
      <c r="C47" s="1198"/>
      <c r="D47" s="106"/>
      <c r="E47" s="1211" t="s">
        <v>39</v>
      </c>
      <c r="F47" s="1212"/>
      <c r="G47" s="1212"/>
      <c r="H47" s="1213"/>
      <c r="I47" s="345" t="s">
        <v>507</v>
      </c>
      <c r="J47" s="346" t="s">
        <v>507</v>
      </c>
      <c r="K47" s="346" t="s">
        <v>507</v>
      </c>
      <c r="L47" s="346" t="s">
        <v>507</v>
      </c>
      <c r="M47" s="347" t="s">
        <v>507</v>
      </c>
    </row>
    <row r="48" spans="2:13" ht="27.75" customHeight="1" x14ac:dyDescent="0.2">
      <c r="B48" s="1197"/>
      <c r="C48" s="1198"/>
      <c r="D48" s="104"/>
      <c r="E48" s="1201" t="s">
        <v>40</v>
      </c>
      <c r="F48" s="1201"/>
      <c r="G48" s="1201"/>
      <c r="H48" s="1202"/>
      <c r="I48" s="345" t="s">
        <v>507</v>
      </c>
      <c r="J48" s="346" t="s">
        <v>507</v>
      </c>
      <c r="K48" s="346" t="s">
        <v>507</v>
      </c>
      <c r="L48" s="346" t="s">
        <v>507</v>
      </c>
      <c r="M48" s="347" t="s">
        <v>507</v>
      </c>
    </row>
    <row r="49" spans="2:13" ht="27.75" customHeight="1" x14ac:dyDescent="0.2">
      <c r="B49" s="1199"/>
      <c r="C49" s="1200"/>
      <c r="D49" s="104"/>
      <c r="E49" s="1201" t="s">
        <v>41</v>
      </c>
      <c r="F49" s="1201"/>
      <c r="G49" s="1201"/>
      <c r="H49" s="1202"/>
      <c r="I49" s="345" t="s">
        <v>507</v>
      </c>
      <c r="J49" s="346" t="s">
        <v>507</v>
      </c>
      <c r="K49" s="346" t="s">
        <v>507</v>
      </c>
      <c r="L49" s="346" t="s">
        <v>507</v>
      </c>
      <c r="M49" s="347" t="s">
        <v>507</v>
      </c>
    </row>
    <row r="50" spans="2:13" ht="27.75" customHeight="1" x14ac:dyDescent="0.2">
      <c r="B50" s="1195" t="s">
        <v>42</v>
      </c>
      <c r="C50" s="1196"/>
      <c r="D50" s="107"/>
      <c r="E50" s="1201" t="s">
        <v>43</v>
      </c>
      <c r="F50" s="1201"/>
      <c r="G50" s="1201"/>
      <c r="H50" s="1202"/>
      <c r="I50" s="345">
        <v>2024</v>
      </c>
      <c r="J50" s="346">
        <v>2133</v>
      </c>
      <c r="K50" s="346">
        <v>2460</v>
      </c>
      <c r="L50" s="346">
        <v>3077</v>
      </c>
      <c r="M50" s="347">
        <v>3593</v>
      </c>
    </row>
    <row r="51" spans="2:13" ht="27.75" customHeight="1" x14ac:dyDescent="0.2">
      <c r="B51" s="1197"/>
      <c r="C51" s="1198"/>
      <c r="D51" s="104"/>
      <c r="E51" s="1201" t="s">
        <v>44</v>
      </c>
      <c r="F51" s="1201"/>
      <c r="G51" s="1201"/>
      <c r="H51" s="1202"/>
      <c r="I51" s="345" t="s">
        <v>507</v>
      </c>
      <c r="J51" s="346" t="s">
        <v>507</v>
      </c>
      <c r="K51" s="346">
        <v>25</v>
      </c>
      <c r="L51" s="346">
        <v>46</v>
      </c>
      <c r="M51" s="347">
        <v>43</v>
      </c>
    </row>
    <row r="52" spans="2:13" ht="27.75" customHeight="1" x14ac:dyDescent="0.2">
      <c r="B52" s="1199"/>
      <c r="C52" s="1200"/>
      <c r="D52" s="104"/>
      <c r="E52" s="1201" t="s">
        <v>45</v>
      </c>
      <c r="F52" s="1201"/>
      <c r="G52" s="1201"/>
      <c r="H52" s="1202"/>
      <c r="I52" s="345">
        <v>5640</v>
      </c>
      <c r="J52" s="346">
        <v>5399</v>
      </c>
      <c r="K52" s="346">
        <v>5201</v>
      </c>
      <c r="L52" s="346">
        <v>4945</v>
      </c>
      <c r="M52" s="347">
        <v>4743</v>
      </c>
    </row>
    <row r="53" spans="2:13" ht="27.75" customHeight="1" thickBot="1" x14ac:dyDescent="0.25">
      <c r="B53" s="1203" t="s">
        <v>46</v>
      </c>
      <c r="C53" s="1204"/>
      <c r="D53" s="108"/>
      <c r="E53" s="1205" t="s">
        <v>47</v>
      </c>
      <c r="F53" s="1205"/>
      <c r="G53" s="1205"/>
      <c r="H53" s="1206"/>
      <c r="I53" s="348">
        <v>1935</v>
      </c>
      <c r="J53" s="349">
        <v>1604</v>
      </c>
      <c r="K53" s="349">
        <v>1084</v>
      </c>
      <c r="L53" s="349">
        <v>116</v>
      </c>
      <c r="M53" s="350">
        <v>-816</v>
      </c>
    </row>
    <row r="54" spans="2:13" ht="27.75" customHeight="1" x14ac:dyDescent="0.2">
      <c r="B54" s="109" t="s">
        <v>48</v>
      </c>
      <c r="C54" s="110"/>
      <c r="D54" s="110"/>
      <c r="E54" s="111"/>
      <c r="F54" s="111"/>
      <c r="G54" s="111"/>
      <c r="H54" s="111"/>
      <c r="I54" s="112"/>
      <c r="J54" s="112"/>
      <c r="K54" s="112"/>
      <c r="L54" s="112"/>
      <c r="M54" s="112"/>
    </row>
    <row r="55" spans="2:13" ht="13.2" x14ac:dyDescent="0.2"/>
  </sheetData>
  <sheetProtection algorithmName="SHA-512" hashValue="imoPx6+8W1RvH34/kjAuHxKtFHgXMenWdCro41LNna6VDHwQbXovmKE6UDckZOQlxGTQyeyg5/JwchdyciHZOQ==" saltValue="f54sF9m9xNfkSN33GetGP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headerFooter>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49</v>
      </c>
    </row>
    <row r="54" spans="2:8" ht="29.25" customHeight="1" thickBot="1" x14ac:dyDescent="0.3">
      <c r="B54" s="114" t="s">
        <v>1</v>
      </c>
      <c r="C54" s="115"/>
      <c r="D54" s="115"/>
      <c r="E54" s="116" t="s">
        <v>2</v>
      </c>
      <c r="F54" s="117" t="s">
        <v>551</v>
      </c>
      <c r="G54" s="117" t="s">
        <v>552</v>
      </c>
      <c r="H54" s="118" t="s">
        <v>553</v>
      </c>
    </row>
    <row r="55" spans="2:8" ht="52.5" customHeight="1" x14ac:dyDescent="0.2">
      <c r="B55" s="119"/>
      <c r="C55" s="1222" t="s">
        <v>50</v>
      </c>
      <c r="D55" s="1222"/>
      <c r="E55" s="1223"/>
      <c r="F55" s="120">
        <v>730</v>
      </c>
      <c r="G55" s="120">
        <v>800</v>
      </c>
      <c r="H55" s="121">
        <v>971</v>
      </c>
    </row>
    <row r="56" spans="2:8" ht="52.5" customHeight="1" x14ac:dyDescent="0.2">
      <c r="B56" s="122"/>
      <c r="C56" s="1224" t="s">
        <v>51</v>
      </c>
      <c r="D56" s="1224"/>
      <c r="E56" s="1225"/>
      <c r="F56" s="123">
        <v>151</v>
      </c>
      <c r="G56" s="123">
        <v>201</v>
      </c>
      <c r="H56" s="124">
        <v>201</v>
      </c>
    </row>
    <row r="57" spans="2:8" ht="53.25" customHeight="1" x14ac:dyDescent="0.2">
      <c r="B57" s="122"/>
      <c r="C57" s="1226" t="s">
        <v>52</v>
      </c>
      <c r="D57" s="1226"/>
      <c r="E57" s="1227"/>
      <c r="F57" s="125">
        <v>1200</v>
      </c>
      <c r="G57" s="125">
        <v>1681</v>
      </c>
      <c r="H57" s="126">
        <v>1990</v>
      </c>
    </row>
    <row r="58" spans="2:8" ht="45.75" customHeight="1" x14ac:dyDescent="0.2">
      <c r="B58" s="127"/>
      <c r="C58" s="1214" t="s">
        <v>581</v>
      </c>
      <c r="D58" s="1215"/>
      <c r="E58" s="1216"/>
      <c r="F58" s="128">
        <v>250</v>
      </c>
      <c r="G58" s="128">
        <v>671</v>
      </c>
      <c r="H58" s="129">
        <v>673</v>
      </c>
    </row>
    <row r="59" spans="2:8" ht="45.75" customHeight="1" x14ac:dyDescent="0.2">
      <c r="B59" s="127"/>
      <c r="C59" s="1214" t="s">
        <v>582</v>
      </c>
      <c r="D59" s="1215"/>
      <c r="E59" s="1216"/>
      <c r="F59" s="128">
        <v>524</v>
      </c>
      <c r="G59" s="128">
        <v>524</v>
      </c>
      <c r="H59" s="129">
        <v>524</v>
      </c>
    </row>
    <row r="60" spans="2:8" ht="45.75" customHeight="1" x14ac:dyDescent="0.2">
      <c r="B60" s="127"/>
      <c r="C60" s="1214" t="s">
        <v>583</v>
      </c>
      <c r="D60" s="1215"/>
      <c r="E60" s="1216"/>
      <c r="F60" s="128">
        <v>233</v>
      </c>
      <c r="G60" s="128">
        <v>208</v>
      </c>
      <c r="H60" s="129">
        <v>387</v>
      </c>
    </row>
    <row r="61" spans="2:8" ht="45.75" customHeight="1" x14ac:dyDescent="0.2">
      <c r="B61" s="127"/>
      <c r="C61" s="1214" t="s">
        <v>584</v>
      </c>
      <c r="D61" s="1215"/>
      <c r="E61" s="1216"/>
      <c r="F61" s="128" t="s">
        <v>585</v>
      </c>
      <c r="G61" s="128">
        <v>100</v>
      </c>
      <c r="H61" s="129">
        <v>250</v>
      </c>
    </row>
    <row r="62" spans="2:8" ht="45.75" customHeight="1" thickBot="1" x14ac:dyDescent="0.25">
      <c r="B62" s="130"/>
      <c r="C62" s="1217" t="s">
        <v>586</v>
      </c>
      <c r="D62" s="1218"/>
      <c r="E62" s="1219"/>
      <c r="F62" s="131">
        <v>100</v>
      </c>
      <c r="G62" s="131">
        <v>89</v>
      </c>
      <c r="H62" s="132">
        <v>74</v>
      </c>
    </row>
    <row r="63" spans="2:8" ht="52.5" customHeight="1" thickBot="1" x14ac:dyDescent="0.25">
      <c r="B63" s="133"/>
      <c r="C63" s="1220" t="s">
        <v>53</v>
      </c>
      <c r="D63" s="1220"/>
      <c r="E63" s="1221"/>
      <c r="F63" s="134">
        <v>2081</v>
      </c>
      <c r="G63" s="134">
        <v>2682</v>
      </c>
      <c r="H63" s="135">
        <v>3162</v>
      </c>
    </row>
    <row r="64" spans="2:8" ht="13.2" x14ac:dyDescent="0.2"/>
  </sheetData>
  <sheetProtection algorithmName="SHA-512" hashValue="PiPr++0wHnGuixCEXAfy0+1NIwQXtEEeG0UpaelT9xO3TN6hz64AA+oLWrQYBZdACuoVrpJI5w/eRVUFJRHCuA==" saltValue="gzXtSXjPS2M01oYOhJfN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headerFooter>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376"/>
      <c r="B1" s="375"/>
      <c r="DD1" s="255"/>
      <c r="DE1" s="255"/>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55"/>
      <c r="DE2" s="255"/>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55"/>
      <c r="DE3" s="255"/>
    </row>
    <row r="4" spans="1:109" s="253"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53"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53"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53"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53"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53"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53"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53"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53"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53"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53"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53" customFormat="1" ht="13.2" x14ac:dyDescent="0.2">
      <c r="A15" s="255"/>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53" customFormat="1" ht="13.2" x14ac:dyDescent="0.2">
      <c r="A16" s="255"/>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53" customFormat="1" ht="13.2" x14ac:dyDescent="0.2">
      <c r="A17" s="255"/>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53" customFormat="1" ht="13.2" x14ac:dyDescent="0.2">
      <c r="A18" s="255"/>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55"/>
      <c r="DE19" s="255"/>
    </row>
    <row r="20" spans="1:109" ht="13.2" x14ac:dyDescent="0.2">
      <c r="DD20" s="255"/>
      <c r="DE20" s="255"/>
    </row>
    <row r="21" spans="1:109" ht="17.25" customHeight="1" x14ac:dyDescent="0.2">
      <c r="B21" s="373"/>
      <c r="C21" s="257"/>
      <c r="D21" s="257"/>
      <c r="E21" s="257"/>
      <c r="F21" s="257"/>
      <c r="G21" s="257"/>
      <c r="H21" s="257"/>
      <c r="I21" s="257"/>
      <c r="J21" s="257"/>
      <c r="K21" s="257"/>
      <c r="L21" s="257"/>
      <c r="M21" s="257"/>
      <c r="N21" s="372"/>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72"/>
      <c r="AU21" s="257"/>
      <c r="AV21" s="257"/>
      <c r="AW21" s="257"/>
      <c r="AX21" s="257"/>
      <c r="AY21" s="257"/>
      <c r="AZ21" s="257"/>
      <c r="BA21" s="257"/>
      <c r="BB21" s="257"/>
      <c r="BC21" s="257"/>
      <c r="BD21" s="257"/>
      <c r="BE21" s="257"/>
      <c r="BF21" s="372"/>
      <c r="BG21" s="257"/>
      <c r="BH21" s="257"/>
      <c r="BI21" s="257"/>
      <c r="BJ21" s="257"/>
      <c r="BK21" s="257"/>
      <c r="BL21" s="257"/>
      <c r="BM21" s="257"/>
      <c r="BN21" s="257"/>
      <c r="BO21" s="257"/>
      <c r="BP21" s="257"/>
      <c r="BQ21" s="257"/>
      <c r="BR21" s="372"/>
      <c r="BS21" s="257"/>
      <c r="BT21" s="257"/>
      <c r="BU21" s="257"/>
      <c r="BV21" s="257"/>
      <c r="BW21" s="257"/>
      <c r="BX21" s="257"/>
      <c r="BY21" s="257"/>
      <c r="BZ21" s="257"/>
      <c r="CA21" s="257"/>
      <c r="CB21" s="257"/>
      <c r="CC21" s="257"/>
      <c r="CD21" s="372"/>
      <c r="CE21" s="257"/>
      <c r="CF21" s="257"/>
      <c r="CG21" s="257"/>
      <c r="CH21" s="257"/>
      <c r="CI21" s="257"/>
      <c r="CJ21" s="257"/>
      <c r="CK21" s="257"/>
      <c r="CL21" s="257"/>
      <c r="CM21" s="257"/>
      <c r="CN21" s="257"/>
      <c r="CO21" s="257"/>
      <c r="CP21" s="372"/>
      <c r="CQ21" s="257"/>
      <c r="CR21" s="257"/>
      <c r="CS21" s="257"/>
      <c r="CT21" s="257"/>
      <c r="CU21" s="257"/>
      <c r="CV21" s="257"/>
      <c r="CW21" s="257"/>
      <c r="CX21" s="257"/>
      <c r="CY21" s="257"/>
      <c r="CZ21" s="257"/>
      <c r="DA21" s="257"/>
      <c r="DB21" s="372"/>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64"/>
      <c r="DD40" s="364"/>
      <c r="DE40" s="255"/>
    </row>
    <row r="41" spans="2:109" ht="16.2" x14ac:dyDescent="0.2">
      <c r="B41" s="256" t="s">
        <v>597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61"/>
      <c r="I42" s="360"/>
      <c r="J42" s="360"/>
      <c r="K42" s="360"/>
      <c r="AM42" s="361"/>
      <c r="AN42" s="361" t="s">
        <v>593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59"/>
      <c r="AN43" s="1228" t="s">
        <v>596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59"/>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59"/>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59"/>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59"/>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59"/>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59"/>
      <c r="AN49" s="255" t="s">
        <v>591</v>
      </c>
    </row>
    <row r="50" spans="1:109" ht="13.2" x14ac:dyDescent="0.2">
      <c r="B50" s="259"/>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8" t="s">
        <v>549</v>
      </c>
      <c r="BQ50" s="1238"/>
      <c r="BR50" s="1238"/>
      <c r="BS50" s="1238"/>
      <c r="BT50" s="1238"/>
      <c r="BU50" s="1238"/>
      <c r="BV50" s="1238"/>
      <c r="BW50" s="1238"/>
      <c r="BX50" s="1238" t="s">
        <v>550</v>
      </c>
      <c r="BY50" s="1238"/>
      <c r="BZ50" s="1238"/>
      <c r="CA50" s="1238"/>
      <c r="CB50" s="1238"/>
      <c r="CC50" s="1238"/>
      <c r="CD50" s="1238"/>
      <c r="CE50" s="1238"/>
      <c r="CF50" s="1238" t="s">
        <v>551</v>
      </c>
      <c r="CG50" s="1238"/>
      <c r="CH50" s="1238"/>
      <c r="CI50" s="1238"/>
      <c r="CJ50" s="1238"/>
      <c r="CK50" s="1238"/>
      <c r="CL50" s="1238"/>
      <c r="CM50" s="1238"/>
      <c r="CN50" s="1238" t="s">
        <v>552</v>
      </c>
      <c r="CO50" s="1238"/>
      <c r="CP50" s="1238"/>
      <c r="CQ50" s="1238"/>
      <c r="CR50" s="1238"/>
      <c r="CS50" s="1238"/>
      <c r="CT50" s="1238"/>
      <c r="CU50" s="1238"/>
      <c r="CV50" s="1238" t="s">
        <v>553</v>
      </c>
      <c r="CW50" s="1238"/>
      <c r="CX50" s="1238"/>
      <c r="CY50" s="1238"/>
      <c r="CZ50" s="1238"/>
      <c r="DA50" s="1238"/>
      <c r="DB50" s="1238"/>
      <c r="DC50" s="1238"/>
    </row>
    <row r="51" spans="1:109" ht="13.5" customHeight="1" x14ac:dyDescent="0.2">
      <c r="B51" s="259"/>
      <c r="G51" s="1243"/>
      <c r="H51" s="1243"/>
      <c r="I51" s="1246"/>
      <c r="J51" s="1246"/>
      <c r="K51" s="1244"/>
      <c r="L51" s="1244"/>
      <c r="M51" s="1244"/>
      <c r="N51" s="1244"/>
      <c r="AM51" s="352"/>
      <c r="AN51" s="1245" t="s">
        <v>590</v>
      </c>
      <c r="AO51" s="1245"/>
      <c r="AP51" s="1245"/>
      <c r="AQ51" s="1245"/>
      <c r="AR51" s="1245"/>
      <c r="AS51" s="1245"/>
      <c r="AT51" s="1245"/>
      <c r="AU51" s="1245"/>
      <c r="AV51" s="1245"/>
      <c r="AW51" s="1245"/>
      <c r="AX51" s="1245"/>
      <c r="AY51" s="1245"/>
      <c r="AZ51" s="1245"/>
      <c r="BA51" s="1245"/>
      <c r="BB51" s="1245" t="s">
        <v>588</v>
      </c>
      <c r="BC51" s="1245"/>
      <c r="BD51" s="1245"/>
      <c r="BE51" s="1245"/>
      <c r="BF51" s="1245"/>
      <c r="BG51" s="1245"/>
      <c r="BH51" s="1245"/>
      <c r="BI51" s="1245"/>
      <c r="BJ51" s="1245"/>
      <c r="BK51" s="1245"/>
      <c r="BL51" s="1245"/>
      <c r="BM51" s="1245"/>
      <c r="BN51" s="1245"/>
      <c r="BO51" s="1245"/>
      <c r="BP51" s="1237">
        <v>61.3</v>
      </c>
      <c r="BQ51" s="1237"/>
      <c r="BR51" s="1237"/>
      <c r="BS51" s="1237"/>
      <c r="BT51" s="1237"/>
      <c r="BU51" s="1237"/>
      <c r="BV51" s="1237"/>
      <c r="BW51" s="1237"/>
      <c r="BX51" s="1237">
        <v>50.7</v>
      </c>
      <c r="BY51" s="1237"/>
      <c r="BZ51" s="1237"/>
      <c r="CA51" s="1237"/>
      <c r="CB51" s="1237"/>
      <c r="CC51" s="1237"/>
      <c r="CD51" s="1237"/>
      <c r="CE51" s="1237"/>
      <c r="CF51" s="1237">
        <v>32.700000000000003</v>
      </c>
      <c r="CG51" s="1237"/>
      <c r="CH51" s="1237"/>
      <c r="CI51" s="1237"/>
      <c r="CJ51" s="1237"/>
      <c r="CK51" s="1237"/>
      <c r="CL51" s="1237"/>
      <c r="CM51" s="1237"/>
      <c r="CN51" s="1237">
        <v>3.2</v>
      </c>
      <c r="CO51" s="1237"/>
      <c r="CP51" s="1237"/>
      <c r="CQ51" s="1237"/>
      <c r="CR51" s="1237"/>
      <c r="CS51" s="1237"/>
      <c r="CT51" s="1237"/>
      <c r="CU51" s="1237"/>
      <c r="CV51" s="1237"/>
      <c r="CW51" s="1237"/>
      <c r="CX51" s="1237"/>
      <c r="CY51" s="1237"/>
      <c r="CZ51" s="1237"/>
      <c r="DA51" s="1237"/>
      <c r="DB51" s="1237"/>
      <c r="DC51" s="1237"/>
    </row>
    <row r="52" spans="1:109" ht="13.2" x14ac:dyDescent="0.2">
      <c r="B52" s="259"/>
      <c r="G52" s="1243"/>
      <c r="H52" s="1243"/>
      <c r="I52" s="1246"/>
      <c r="J52" s="1246"/>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2" x14ac:dyDescent="0.2">
      <c r="A53" s="360"/>
      <c r="B53" s="259"/>
      <c r="G53" s="1243"/>
      <c r="H53" s="1243"/>
      <c r="I53" s="1239"/>
      <c r="J53" s="1239"/>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595</v>
      </c>
      <c r="BC53" s="1245"/>
      <c r="BD53" s="1245"/>
      <c r="BE53" s="1245"/>
      <c r="BF53" s="1245"/>
      <c r="BG53" s="1245"/>
      <c r="BH53" s="1245"/>
      <c r="BI53" s="1245"/>
      <c r="BJ53" s="1245"/>
      <c r="BK53" s="1245"/>
      <c r="BL53" s="1245"/>
      <c r="BM53" s="1245"/>
      <c r="BN53" s="1245"/>
      <c r="BO53" s="1245"/>
      <c r="BP53" s="1237">
        <v>62.2</v>
      </c>
      <c r="BQ53" s="1237"/>
      <c r="BR53" s="1237"/>
      <c r="BS53" s="1237"/>
      <c r="BT53" s="1237"/>
      <c r="BU53" s="1237"/>
      <c r="BV53" s="1237"/>
      <c r="BW53" s="1237"/>
      <c r="BX53" s="1237">
        <v>64</v>
      </c>
      <c r="BY53" s="1237"/>
      <c r="BZ53" s="1237"/>
      <c r="CA53" s="1237"/>
      <c r="CB53" s="1237"/>
      <c r="CC53" s="1237"/>
      <c r="CD53" s="1237"/>
      <c r="CE53" s="1237"/>
      <c r="CF53" s="1237">
        <v>66</v>
      </c>
      <c r="CG53" s="1237"/>
      <c r="CH53" s="1237"/>
      <c r="CI53" s="1237"/>
      <c r="CJ53" s="1237"/>
      <c r="CK53" s="1237"/>
      <c r="CL53" s="1237"/>
      <c r="CM53" s="1237"/>
      <c r="CN53" s="1237">
        <v>67.900000000000006</v>
      </c>
      <c r="CO53" s="1237"/>
      <c r="CP53" s="1237"/>
      <c r="CQ53" s="1237"/>
      <c r="CR53" s="1237"/>
      <c r="CS53" s="1237"/>
      <c r="CT53" s="1237"/>
      <c r="CU53" s="1237"/>
      <c r="CV53" s="1237">
        <v>69.5</v>
      </c>
      <c r="CW53" s="1237"/>
      <c r="CX53" s="1237"/>
      <c r="CY53" s="1237"/>
      <c r="CZ53" s="1237"/>
      <c r="DA53" s="1237"/>
      <c r="DB53" s="1237"/>
      <c r="DC53" s="1237"/>
    </row>
    <row r="54" spans="1:109" ht="13.2" x14ac:dyDescent="0.2">
      <c r="A54" s="360"/>
      <c r="B54" s="259"/>
      <c r="G54" s="1243"/>
      <c r="H54" s="1243"/>
      <c r="I54" s="1239"/>
      <c r="J54" s="1239"/>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2" x14ac:dyDescent="0.2">
      <c r="A55" s="360"/>
      <c r="B55" s="259"/>
      <c r="G55" s="1239"/>
      <c r="H55" s="1239"/>
      <c r="I55" s="1239"/>
      <c r="J55" s="1239"/>
      <c r="K55" s="1244"/>
      <c r="L55" s="1244"/>
      <c r="M55" s="1244"/>
      <c r="N55" s="1244"/>
      <c r="AN55" s="1238" t="s">
        <v>589</v>
      </c>
      <c r="AO55" s="1238"/>
      <c r="AP55" s="1238"/>
      <c r="AQ55" s="1238"/>
      <c r="AR55" s="1238"/>
      <c r="AS55" s="1238"/>
      <c r="AT55" s="1238"/>
      <c r="AU55" s="1238"/>
      <c r="AV55" s="1238"/>
      <c r="AW55" s="1238"/>
      <c r="AX55" s="1238"/>
      <c r="AY55" s="1238"/>
      <c r="AZ55" s="1238"/>
      <c r="BA55" s="1238"/>
      <c r="BB55" s="1245" t="s">
        <v>588</v>
      </c>
      <c r="BC55" s="1245"/>
      <c r="BD55" s="1245"/>
      <c r="BE55" s="1245"/>
      <c r="BF55" s="1245"/>
      <c r="BG55" s="1245"/>
      <c r="BH55" s="1245"/>
      <c r="BI55" s="1245"/>
      <c r="BJ55" s="1245"/>
      <c r="BK55" s="1245"/>
      <c r="BL55" s="1245"/>
      <c r="BM55" s="1245"/>
      <c r="BN55" s="1245"/>
      <c r="BO55" s="1245"/>
      <c r="BP55" s="1237">
        <v>20.9</v>
      </c>
      <c r="BQ55" s="1237"/>
      <c r="BR55" s="1237"/>
      <c r="BS55" s="1237"/>
      <c r="BT55" s="1237"/>
      <c r="BU55" s="1237"/>
      <c r="BV55" s="1237"/>
      <c r="BW55" s="1237"/>
      <c r="BX55" s="1237">
        <v>21</v>
      </c>
      <c r="BY55" s="1237"/>
      <c r="BZ55" s="1237"/>
      <c r="CA55" s="1237"/>
      <c r="CB55" s="1237"/>
      <c r="CC55" s="1237"/>
      <c r="CD55" s="1237"/>
      <c r="CE55" s="1237"/>
      <c r="CF55" s="1237">
        <v>23.5</v>
      </c>
      <c r="CG55" s="1237"/>
      <c r="CH55" s="1237"/>
      <c r="CI55" s="1237"/>
      <c r="CJ55" s="1237"/>
      <c r="CK55" s="1237"/>
      <c r="CL55" s="1237"/>
      <c r="CM55" s="1237"/>
      <c r="CN55" s="1237">
        <v>6.9</v>
      </c>
      <c r="CO55" s="1237"/>
      <c r="CP55" s="1237"/>
      <c r="CQ55" s="1237"/>
      <c r="CR55" s="1237"/>
      <c r="CS55" s="1237"/>
      <c r="CT55" s="1237"/>
      <c r="CU55" s="1237"/>
      <c r="CV55" s="1237">
        <v>0</v>
      </c>
      <c r="CW55" s="1237"/>
      <c r="CX55" s="1237"/>
      <c r="CY55" s="1237"/>
      <c r="CZ55" s="1237"/>
      <c r="DA55" s="1237"/>
      <c r="DB55" s="1237"/>
      <c r="DC55" s="1237"/>
    </row>
    <row r="56" spans="1:109" ht="13.2" x14ac:dyDescent="0.2">
      <c r="A56" s="360"/>
      <c r="B56" s="259"/>
      <c r="G56" s="1239"/>
      <c r="H56" s="1239"/>
      <c r="I56" s="1239"/>
      <c r="J56" s="1239"/>
      <c r="K56" s="1244"/>
      <c r="L56" s="1244"/>
      <c r="M56" s="1244"/>
      <c r="N56" s="1244"/>
      <c r="AN56" s="1238"/>
      <c r="AO56" s="1238"/>
      <c r="AP56" s="1238"/>
      <c r="AQ56" s="1238"/>
      <c r="AR56" s="1238"/>
      <c r="AS56" s="1238"/>
      <c r="AT56" s="1238"/>
      <c r="AU56" s="1238"/>
      <c r="AV56" s="1238"/>
      <c r="AW56" s="1238"/>
      <c r="AX56" s="1238"/>
      <c r="AY56" s="1238"/>
      <c r="AZ56" s="1238"/>
      <c r="BA56" s="1238"/>
      <c r="BB56" s="1245"/>
      <c r="BC56" s="1245"/>
      <c r="BD56" s="1245"/>
      <c r="BE56" s="1245"/>
      <c r="BF56" s="1245"/>
      <c r="BG56" s="1245"/>
      <c r="BH56" s="1245"/>
      <c r="BI56" s="1245"/>
      <c r="BJ56" s="1245"/>
      <c r="BK56" s="1245"/>
      <c r="BL56" s="1245"/>
      <c r="BM56" s="1245"/>
      <c r="BN56" s="1245"/>
      <c r="BO56" s="1245"/>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2" x14ac:dyDescent="0.2">
      <c r="B57" s="365"/>
      <c r="G57" s="1239"/>
      <c r="H57" s="1239"/>
      <c r="I57" s="1247"/>
      <c r="J57" s="1247"/>
      <c r="K57" s="1244"/>
      <c r="L57" s="1244"/>
      <c r="M57" s="1244"/>
      <c r="N57" s="1244"/>
      <c r="AM57" s="255"/>
      <c r="AN57" s="1238"/>
      <c r="AO57" s="1238"/>
      <c r="AP57" s="1238"/>
      <c r="AQ57" s="1238"/>
      <c r="AR57" s="1238"/>
      <c r="AS57" s="1238"/>
      <c r="AT57" s="1238"/>
      <c r="AU57" s="1238"/>
      <c r="AV57" s="1238"/>
      <c r="AW57" s="1238"/>
      <c r="AX57" s="1238"/>
      <c r="AY57" s="1238"/>
      <c r="AZ57" s="1238"/>
      <c r="BA57" s="1238"/>
      <c r="BB57" s="1245" t="s">
        <v>595</v>
      </c>
      <c r="BC57" s="1245"/>
      <c r="BD57" s="1245"/>
      <c r="BE57" s="1245"/>
      <c r="BF57" s="1245"/>
      <c r="BG57" s="1245"/>
      <c r="BH57" s="1245"/>
      <c r="BI57" s="1245"/>
      <c r="BJ57" s="1245"/>
      <c r="BK57" s="1245"/>
      <c r="BL57" s="1245"/>
      <c r="BM57" s="1245"/>
      <c r="BN57" s="1245"/>
      <c r="BO57" s="1245"/>
      <c r="BP57" s="1237">
        <v>60.5</v>
      </c>
      <c r="BQ57" s="1237"/>
      <c r="BR57" s="1237"/>
      <c r="BS57" s="1237"/>
      <c r="BT57" s="1237"/>
      <c r="BU57" s="1237"/>
      <c r="BV57" s="1237"/>
      <c r="BW57" s="1237"/>
      <c r="BX57" s="1237">
        <v>61.4</v>
      </c>
      <c r="BY57" s="1237"/>
      <c r="BZ57" s="1237"/>
      <c r="CA57" s="1237"/>
      <c r="CB57" s="1237"/>
      <c r="CC57" s="1237"/>
      <c r="CD57" s="1237"/>
      <c r="CE57" s="1237"/>
      <c r="CF57" s="1237">
        <v>62</v>
      </c>
      <c r="CG57" s="1237"/>
      <c r="CH57" s="1237"/>
      <c r="CI57" s="1237"/>
      <c r="CJ57" s="1237"/>
      <c r="CK57" s="1237"/>
      <c r="CL57" s="1237"/>
      <c r="CM57" s="1237"/>
      <c r="CN57" s="1237">
        <v>62.9</v>
      </c>
      <c r="CO57" s="1237"/>
      <c r="CP57" s="1237"/>
      <c r="CQ57" s="1237"/>
      <c r="CR57" s="1237"/>
      <c r="CS57" s="1237"/>
      <c r="CT57" s="1237"/>
      <c r="CU57" s="1237"/>
      <c r="CV57" s="1237">
        <v>62.8</v>
      </c>
      <c r="CW57" s="1237"/>
      <c r="CX57" s="1237"/>
      <c r="CY57" s="1237"/>
      <c r="CZ57" s="1237"/>
      <c r="DA57" s="1237"/>
      <c r="DB57" s="1237"/>
      <c r="DC57" s="1237"/>
      <c r="DD57" s="370"/>
      <c r="DE57" s="365"/>
    </row>
    <row r="58" spans="1:109" s="360" customFormat="1" ht="13.2" x14ac:dyDescent="0.2">
      <c r="A58" s="255"/>
      <c r="B58" s="365"/>
      <c r="G58" s="1239"/>
      <c r="H58" s="1239"/>
      <c r="I58" s="1247"/>
      <c r="J58" s="1247"/>
      <c r="K58" s="1244"/>
      <c r="L58" s="1244"/>
      <c r="M58" s="1244"/>
      <c r="N58" s="1244"/>
      <c r="AM58" s="255"/>
      <c r="AN58" s="1238"/>
      <c r="AO58" s="1238"/>
      <c r="AP58" s="1238"/>
      <c r="AQ58" s="1238"/>
      <c r="AR58" s="1238"/>
      <c r="AS58" s="1238"/>
      <c r="AT58" s="1238"/>
      <c r="AU58" s="1238"/>
      <c r="AV58" s="1238"/>
      <c r="AW58" s="1238"/>
      <c r="AX58" s="1238"/>
      <c r="AY58" s="1238"/>
      <c r="AZ58" s="1238"/>
      <c r="BA58" s="1238"/>
      <c r="BB58" s="1245"/>
      <c r="BC58" s="1245"/>
      <c r="BD58" s="1245"/>
      <c r="BE58" s="1245"/>
      <c r="BF58" s="1245"/>
      <c r="BG58" s="1245"/>
      <c r="BH58" s="1245"/>
      <c r="BI58" s="1245"/>
      <c r="BJ58" s="1245"/>
      <c r="BK58" s="1245"/>
      <c r="BL58" s="1245"/>
      <c r="BM58" s="1245"/>
      <c r="BN58" s="1245"/>
      <c r="BO58" s="1245"/>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2" x14ac:dyDescent="0.2">
      <c r="A59" s="255"/>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55"/>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55"/>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55"/>
    </row>
    <row r="63" spans="1:109" ht="16.2" x14ac:dyDescent="0.2">
      <c r="B63" s="312" t="s">
        <v>594</v>
      </c>
    </row>
    <row r="64" spans="1:109" ht="13.2" x14ac:dyDescent="0.2">
      <c r="B64" s="259"/>
      <c r="G64" s="361"/>
      <c r="I64" s="363"/>
      <c r="J64" s="363"/>
      <c r="K64" s="363"/>
      <c r="L64" s="363"/>
      <c r="M64" s="363"/>
      <c r="N64" s="362"/>
      <c r="AM64" s="361"/>
      <c r="AN64" s="361" t="s">
        <v>593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59"/>
      <c r="AN65" s="1228" t="s">
        <v>592</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59"/>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59"/>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59"/>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59"/>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59"/>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59"/>
      <c r="G71" s="355"/>
      <c r="I71" s="358"/>
      <c r="J71" s="357"/>
      <c r="K71" s="357"/>
      <c r="L71" s="356"/>
      <c r="M71" s="357"/>
      <c r="N71" s="356"/>
      <c r="AM71" s="355"/>
      <c r="AN71" s="255" t="s">
        <v>591</v>
      </c>
    </row>
    <row r="72" spans="2:107" ht="13.2" x14ac:dyDescent="0.2">
      <c r="B72" s="259"/>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8" t="s">
        <v>549</v>
      </c>
      <c r="BQ72" s="1238"/>
      <c r="BR72" s="1238"/>
      <c r="BS72" s="1238"/>
      <c r="BT72" s="1238"/>
      <c r="BU72" s="1238"/>
      <c r="BV72" s="1238"/>
      <c r="BW72" s="1238"/>
      <c r="BX72" s="1238" t="s">
        <v>550</v>
      </c>
      <c r="BY72" s="1238"/>
      <c r="BZ72" s="1238"/>
      <c r="CA72" s="1238"/>
      <c r="CB72" s="1238"/>
      <c r="CC72" s="1238"/>
      <c r="CD72" s="1238"/>
      <c r="CE72" s="1238"/>
      <c r="CF72" s="1238" t="s">
        <v>551</v>
      </c>
      <c r="CG72" s="1238"/>
      <c r="CH72" s="1238"/>
      <c r="CI72" s="1238"/>
      <c r="CJ72" s="1238"/>
      <c r="CK72" s="1238"/>
      <c r="CL72" s="1238"/>
      <c r="CM72" s="1238"/>
      <c r="CN72" s="1238" t="s">
        <v>552</v>
      </c>
      <c r="CO72" s="1238"/>
      <c r="CP72" s="1238"/>
      <c r="CQ72" s="1238"/>
      <c r="CR72" s="1238"/>
      <c r="CS72" s="1238"/>
      <c r="CT72" s="1238"/>
      <c r="CU72" s="1238"/>
      <c r="CV72" s="1238" t="s">
        <v>553</v>
      </c>
      <c r="CW72" s="1238"/>
      <c r="CX72" s="1238"/>
      <c r="CY72" s="1238"/>
      <c r="CZ72" s="1238"/>
      <c r="DA72" s="1238"/>
      <c r="DB72" s="1238"/>
      <c r="DC72" s="1238"/>
    </row>
    <row r="73" spans="2:107" ht="13.2" x14ac:dyDescent="0.2">
      <c r="B73" s="259"/>
      <c r="G73" s="1243"/>
      <c r="H73" s="1243"/>
      <c r="I73" s="1243"/>
      <c r="J73" s="1243"/>
      <c r="K73" s="1248"/>
      <c r="L73" s="1248"/>
      <c r="M73" s="1248"/>
      <c r="N73" s="1248"/>
      <c r="AM73" s="352"/>
      <c r="AN73" s="1245" t="s">
        <v>590</v>
      </c>
      <c r="AO73" s="1245"/>
      <c r="AP73" s="1245"/>
      <c r="AQ73" s="1245"/>
      <c r="AR73" s="1245"/>
      <c r="AS73" s="1245"/>
      <c r="AT73" s="1245"/>
      <c r="AU73" s="1245"/>
      <c r="AV73" s="1245"/>
      <c r="AW73" s="1245"/>
      <c r="AX73" s="1245"/>
      <c r="AY73" s="1245"/>
      <c r="AZ73" s="1245"/>
      <c r="BA73" s="1245"/>
      <c r="BB73" s="1245" t="s">
        <v>588</v>
      </c>
      <c r="BC73" s="1245"/>
      <c r="BD73" s="1245"/>
      <c r="BE73" s="1245"/>
      <c r="BF73" s="1245"/>
      <c r="BG73" s="1245"/>
      <c r="BH73" s="1245"/>
      <c r="BI73" s="1245"/>
      <c r="BJ73" s="1245"/>
      <c r="BK73" s="1245"/>
      <c r="BL73" s="1245"/>
      <c r="BM73" s="1245"/>
      <c r="BN73" s="1245"/>
      <c r="BO73" s="1245"/>
      <c r="BP73" s="1237">
        <v>61.3</v>
      </c>
      <c r="BQ73" s="1237"/>
      <c r="BR73" s="1237"/>
      <c r="BS73" s="1237"/>
      <c r="BT73" s="1237"/>
      <c r="BU73" s="1237"/>
      <c r="BV73" s="1237"/>
      <c r="BW73" s="1237"/>
      <c r="BX73" s="1237">
        <v>50.7</v>
      </c>
      <c r="BY73" s="1237"/>
      <c r="BZ73" s="1237"/>
      <c r="CA73" s="1237"/>
      <c r="CB73" s="1237"/>
      <c r="CC73" s="1237"/>
      <c r="CD73" s="1237"/>
      <c r="CE73" s="1237"/>
      <c r="CF73" s="1237">
        <v>32.700000000000003</v>
      </c>
      <c r="CG73" s="1237"/>
      <c r="CH73" s="1237"/>
      <c r="CI73" s="1237"/>
      <c r="CJ73" s="1237"/>
      <c r="CK73" s="1237"/>
      <c r="CL73" s="1237"/>
      <c r="CM73" s="1237"/>
      <c r="CN73" s="1237">
        <v>3.2</v>
      </c>
      <c r="CO73" s="1237"/>
      <c r="CP73" s="1237"/>
      <c r="CQ73" s="1237"/>
      <c r="CR73" s="1237"/>
      <c r="CS73" s="1237"/>
      <c r="CT73" s="1237"/>
      <c r="CU73" s="1237"/>
      <c r="CV73" s="1237"/>
      <c r="CW73" s="1237"/>
      <c r="CX73" s="1237"/>
      <c r="CY73" s="1237"/>
      <c r="CZ73" s="1237"/>
      <c r="DA73" s="1237"/>
      <c r="DB73" s="1237"/>
      <c r="DC73" s="1237"/>
    </row>
    <row r="74" spans="2:107" ht="13.2" x14ac:dyDescent="0.2">
      <c r="B74" s="259"/>
      <c r="G74" s="1243"/>
      <c r="H74" s="1243"/>
      <c r="I74" s="1243"/>
      <c r="J74" s="1243"/>
      <c r="K74" s="1248"/>
      <c r="L74" s="1248"/>
      <c r="M74" s="1248"/>
      <c r="N74" s="1248"/>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2" x14ac:dyDescent="0.2">
      <c r="B75" s="259"/>
      <c r="G75" s="1243"/>
      <c r="H75" s="1243"/>
      <c r="I75" s="1239"/>
      <c r="J75" s="1239"/>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587</v>
      </c>
      <c r="BC75" s="1245"/>
      <c r="BD75" s="1245"/>
      <c r="BE75" s="1245"/>
      <c r="BF75" s="1245"/>
      <c r="BG75" s="1245"/>
      <c r="BH75" s="1245"/>
      <c r="BI75" s="1245"/>
      <c r="BJ75" s="1245"/>
      <c r="BK75" s="1245"/>
      <c r="BL75" s="1245"/>
      <c r="BM75" s="1245"/>
      <c r="BN75" s="1245"/>
      <c r="BO75" s="1245"/>
      <c r="BP75" s="1237">
        <v>10.5</v>
      </c>
      <c r="BQ75" s="1237"/>
      <c r="BR75" s="1237"/>
      <c r="BS75" s="1237"/>
      <c r="BT75" s="1237"/>
      <c r="BU75" s="1237"/>
      <c r="BV75" s="1237"/>
      <c r="BW75" s="1237"/>
      <c r="BX75" s="1237">
        <v>11.2</v>
      </c>
      <c r="BY75" s="1237"/>
      <c r="BZ75" s="1237"/>
      <c r="CA75" s="1237"/>
      <c r="CB75" s="1237"/>
      <c r="CC75" s="1237"/>
      <c r="CD75" s="1237"/>
      <c r="CE75" s="1237"/>
      <c r="CF75" s="1237">
        <v>11.3</v>
      </c>
      <c r="CG75" s="1237"/>
      <c r="CH75" s="1237"/>
      <c r="CI75" s="1237"/>
      <c r="CJ75" s="1237"/>
      <c r="CK75" s="1237"/>
      <c r="CL75" s="1237"/>
      <c r="CM75" s="1237"/>
      <c r="CN75" s="1237">
        <v>10.5</v>
      </c>
      <c r="CO75" s="1237"/>
      <c r="CP75" s="1237"/>
      <c r="CQ75" s="1237"/>
      <c r="CR75" s="1237"/>
      <c r="CS75" s="1237"/>
      <c r="CT75" s="1237"/>
      <c r="CU75" s="1237"/>
      <c r="CV75" s="1237">
        <v>10.3</v>
      </c>
      <c r="CW75" s="1237"/>
      <c r="CX75" s="1237"/>
      <c r="CY75" s="1237"/>
      <c r="CZ75" s="1237"/>
      <c r="DA75" s="1237"/>
      <c r="DB75" s="1237"/>
      <c r="DC75" s="1237"/>
    </row>
    <row r="76" spans="2:107" ht="13.2" x14ac:dyDescent="0.2">
      <c r="B76" s="259"/>
      <c r="G76" s="1243"/>
      <c r="H76" s="1243"/>
      <c r="I76" s="1239"/>
      <c r="J76" s="1239"/>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2" x14ac:dyDescent="0.2">
      <c r="B77" s="259"/>
      <c r="G77" s="1239"/>
      <c r="H77" s="1239"/>
      <c r="I77" s="1239"/>
      <c r="J77" s="1239"/>
      <c r="K77" s="1248"/>
      <c r="L77" s="1248"/>
      <c r="M77" s="1248"/>
      <c r="N77" s="1248"/>
      <c r="AN77" s="1238" t="s">
        <v>589</v>
      </c>
      <c r="AO77" s="1238"/>
      <c r="AP77" s="1238"/>
      <c r="AQ77" s="1238"/>
      <c r="AR77" s="1238"/>
      <c r="AS77" s="1238"/>
      <c r="AT77" s="1238"/>
      <c r="AU77" s="1238"/>
      <c r="AV77" s="1238"/>
      <c r="AW77" s="1238"/>
      <c r="AX77" s="1238"/>
      <c r="AY77" s="1238"/>
      <c r="AZ77" s="1238"/>
      <c r="BA77" s="1238"/>
      <c r="BB77" s="1245" t="s">
        <v>588</v>
      </c>
      <c r="BC77" s="1245"/>
      <c r="BD77" s="1245"/>
      <c r="BE77" s="1245"/>
      <c r="BF77" s="1245"/>
      <c r="BG77" s="1245"/>
      <c r="BH77" s="1245"/>
      <c r="BI77" s="1245"/>
      <c r="BJ77" s="1245"/>
      <c r="BK77" s="1245"/>
      <c r="BL77" s="1245"/>
      <c r="BM77" s="1245"/>
      <c r="BN77" s="1245"/>
      <c r="BO77" s="1245"/>
      <c r="BP77" s="1237">
        <v>20.9</v>
      </c>
      <c r="BQ77" s="1237"/>
      <c r="BR77" s="1237"/>
      <c r="BS77" s="1237"/>
      <c r="BT77" s="1237"/>
      <c r="BU77" s="1237"/>
      <c r="BV77" s="1237"/>
      <c r="BW77" s="1237"/>
      <c r="BX77" s="1237">
        <v>21</v>
      </c>
      <c r="BY77" s="1237"/>
      <c r="BZ77" s="1237"/>
      <c r="CA77" s="1237"/>
      <c r="CB77" s="1237"/>
      <c r="CC77" s="1237"/>
      <c r="CD77" s="1237"/>
      <c r="CE77" s="1237"/>
      <c r="CF77" s="1237">
        <v>23.5</v>
      </c>
      <c r="CG77" s="1237"/>
      <c r="CH77" s="1237"/>
      <c r="CI77" s="1237"/>
      <c r="CJ77" s="1237"/>
      <c r="CK77" s="1237"/>
      <c r="CL77" s="1237"/>
      <c r="CM77" s="1237"/>
      <c r="CN77" s="1237">
        <v>6.9</v>
      </c>
      <c r="CO77" s="1237"/>
      <c r="CP77" s="1237"/>
      <c r="CQ77" s="1237"/>
      <c r="CR77" s="1237"/>
      <c r="CS77" s="1237"/>
      <c r="CT77" s="1237"/>
      <c r="CU77" s="1237"/>
      <c r="CV77" s="1237">
        <v>0</v>
      </c>
      <c r="CW77" s="1237"/>
      <c r="CX77" s="1237"/>
      <c r="CY77" s="1237"/>
      <c r="CZ77" s="1237"/>
      <c r="DA77" s="1237"/>
      <c r="DB77" s="1237"/>
      <c r="DC77" s="1237"/>
    </row>
    <row r="78" spans="2:107" ht="13.2" x14ac:dyDescent="0.2">
      <c r="B78" s="259"/>
      <c r="G78" s="1239"/>
      <c r="H78" s="1239"/>
      <c r="I78" s="1239"/>
      <c r="J78" s="1239"/>
      <c r="K78" s="1248"/>
      <c r="L78" s="1248"/>
      <c r="M78" s="1248"/>
      <c r="N78" s="1248"/>
      <c r="AN78" s="1238"/>
      <c r="AO78" s="1238"/>
      <c r="AP78" s="1238"/>
      <c r="AQ78" s="1238"/>
      <c r="AR78" s="1238"/>
      <c r="AS78" s="1238"/>
      <c r="AT78" s="1238"/>
      <c r="AU78" s="1238"/>
      <c r="AV78" s="1238"/>
      <c r="AW78" s="1238"/>
      <c r="AX78" s="1238"/>
      <c r="AY78" s="1238"/>
      <c r="AZ78" s="1238"/>
      <c r="BA78" s="1238"/>
      <c r="BB78" s="1245"/>
      <c r="BC78" s="1245"/>
      <c r="BD78" s="1245"/>
      <c r="BE78" s="1245"/>
      <c r="BF78" s="1245"/>
      <c r="BG78" s="1245"/>
      <c r="BH78" s="1245"/>
      <c r="BI78" s="1245"/>
      <c r="BJ78" s="1245"/>
      <c r="BK78" s="1245"/>
      <c r="BL78" s="1245"/>
      <c r="BM78" s="1245"/>
      <c r="BN78" s="1245"/>
      <c r="BO78" s="1245"/>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2" x14ac:dyDescent="0.2">
      <c r="B79" s="259"/>
      <c r="G79" s="1239"/>
      <c r="H79" s="1239"/>
      <c r="I79" s="1247"/>
      <c r="J79" s="1247"/>
      <c r="K79" s="1249"/>
      <c r="L79" s="1249"/>
      <c r="M79" s="1249"/>
      <c r="N79" s="1249"/>
      <c r="AN79" s="1238"/>
      <c r="AO79" s="1238"/>
      <c r="AP79" s="1238"/>
      <c r="AQ79" s="1238"/>
      <c r="AR79" s="1238"/>
      <c r="AS79" s="1238"/>
      <c r="AT79" s="1238"/>
      <c r="AU79" s="1238"/>
      <c r="AV79" s="1238"/>
      <c r="AW79" s="1238"/>
      <c r="AX79" s="1238"/>
      <c r="AY79" s="1238"/>
      <c r="AZ79" s="1238"/>
      <c r="BA79" s="1238"/>
      <c r="BB79" s="1245" t="s">
        <v>587</v>
      </c>
      <c r="BC79" s="1245"/>
      <c r="BD79" s="1245"/>
      <c r="BE79" s="1245"/>
      <c r="BF79" s="1245"/>
      <c r="BG79" s="1245"/>
      <c r="BH79" s="1245"/>
      <c r="BI79" s="1245"/>
      <c r="BJ79" s="1245"/>
      <c r="BK79" s="1245"/>
      <c r="BL79" s="1245"/>
      <c r="BM79" s="1245"/>
      <c r="BN79" s="1245"/>
      <c r="BO79" s="1245"/>
      <c r="BP79" s="1237">
        <v>9.1</v>
      </c>
      <c r="BQ79" s="1237"/>
      <c r="BR79" s="1237"/>
      <c r="BS79" s="1237"/>
      <c r="BT79" s="1237"/>
      <c r="BU79" s="1237"/>
      <c r="BV79" s="1237"/>
      <c r="BW79" s="1237"/>
      <c r="BX79" s="1237">
        <v>9.1999999999999993</v>
      </c>
      <c r="BY79" s="1237"/>
      <c r="BZ79" s="1237"/>
      <c r="CA79" s="1237"/>
      <c r="CB79" s="1237"/>
      <c r="CC79" s="1237"/>
      <c r="CD79" s="1237"/>
      <c r="CE79" s="1237"/>
      <c r="CF79" s="1237">
        <v>8.6</v>
      </c>
      <c r="CG79" s="1237"/>
      <c r="CH79" s="1237"/>
      <c r="CI79" s="1237"/>
      <c r="CJ79" s="1237"/>
      <c r="CK79" s="1237"/>
      <c r="CL79" s="1237"/>
      <c r="CM79" s="1237"/>
      <c r="CN79" s="1237">
        <v>8</v>
      </c>
      <c r="CO79" s="1237"/>
      <c r="CP79" s="1237"/>
      <c r="CQ79" s="1237"/>
      <c r="CR79" s="1237"/>
      <c r="CS79" s="1237"/>
      <c r="CT79" s="1237"/>
      <c r="CU79" s="1237"/>
      <c r="CV79" s="1237">
        <v>8</v>
      </c>
      <c r="CW79" s="1237"/>
      <c r="CX79" s="1237"/>
      <c r="CY79" s="1237"/>
      <c r="CZ79" s="1237"/>
      <c r="DA79" s="1237"/>
      <c r="DB79" s="1237"/>
      <c r="DC79" s="1237"/>
    </row>
    <row r="80" spans="2:107" ht="13.2" x14ac:dyDescent="0.2">
      <c r="B80" s="259"/>
      <c r="G80" s="1239"/>
      <c r="H80" s="1239"/>
      <c r="I80" s="1247"/>
      <c r="J80" s="1247"/>
      <c r="K80" s="1249"/>
      <c r="L80" s="1249"/>
      <c r="M80" s="1249"/>
      <c r="N80" s="1249"/>
      <c r="AN80" s="1238"/>
      <c r="AO80" s="1238"/>
      <c r="AP80" s="1238"/>
      <c r="AQ80" s="1238"/>
      <c r="AR80" s="1238"/>
      <c r="AS80" s="1238"/>
      <c r="AT80" s="1238"/>
      <c r="AU80" s="1238"/>
      <c r="AV80" s="1238"/>
      <c r="AW80" s="1238"/>
      <c r="AX80" s="1238"/>
      <c r="AY80" s="1238"/>
      <c r="AZ80" s="1238"/>
      <c r="BA80" s="1238"/>
      <c r="BB80" s="1245"/>
      <c r="BC80" s="1245"/>
      <c r="BD80" s="1245"/>
      <c r="BE80" s="1245"/>
      <c r="BF80" s="1245"/>
      <c r="BG80" s="1245"/>
      <c r="BH80" s="1245"/>
      <c r="BI80" s="1245"/>
      <c r="BJ80" s="1245"/>
      <c r="BK80" s="1245"/>
      <c r="BL80" s="1245"/>
      <c r="BM80" s="1245"/>
      <c r="BN80" s="1245"/>
      <c r="BO80" s="1245"/>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2" x14ac:dyDescent="0.2">
      <c r="B81" s="259"/>
    </row>
    <row r="82" spans="2:109" ht="16.2" x14ac:dyDescent="0.2">
      <c r="B82" s="259"/>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z+0zVysvjNyfQOo/Oy0mH3GRKGkamctaBy+cgMW8W52bZb8KPmxTtZPMWAD7MZMz+VmdFyYzu5o+xYERIAlK6Q==" saltValue="tXEk6E0k4mkgVxdN1tvRJw==" spinCount="100000" sheet="1" objects="1" scenarios="1" formatCells="0"/>
  <dataConsolidate/>
  <mergeCells count="112">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496</v>
      </c>
    </row>
  </sheetData>
  <sheetProtection algorithmName="SHA-512" hashValue="H4QUyD2w7zl0XlFvq53IRlhhK93bIBoUI6iNxV0ViNKLCAD7fNYWWf0tNJcLuecc3kkrtao33+yWYkXDxovKUw==" saltValue="coT7TGOcoeZZMTXsaDFP6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496</v>
      </c>
    </row>
  </sheetData>
  <sheetProtection algorithmName="SHA-512" hashValue="+00Ixf87G/hk9U5Uy8XECUbHJt/C6GeOn9uvX3g1vIz1CgIB4cy41ZBWvlrsnGHAgLJ05RcIhnfE8ZTroLoUNA==" saltValue="JzE6ql0Arx7vVGvyuayRD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54</v>
      </c>
      <c r="E2" s="147"/>
      <c r="F2" s="148" t="s">
        <v>546</v>
      </c>
      <c r="G2" s="149"/>
      <c r="H2" s="150"/>
    </row>
    <row r="3" spans="1:8" x14ac:dyDescent="0.2">
      <c r="A3" s="146" t="s">
        <v>539</v>
      </c>
      <c r="B3" s="151"/>
      <c r="C3" s="152"/>
      <c r="D3" s="153">
        <v>11672</v>
      </c>
      <c r="E3" s="154"/>
      <c r="F3" s="155">
        <v>108252</v>
      </c>
      <c r="G3" s="156"/>
      <c r="H3" s="157"/>
    </row>
    <row r="4" spans="1:8" x14ac:dyDescent="0.2">
      <c r="A4" s="158"/>
      <c r="B4" s="159"/>
      <c r="C4" s="160"/>
      <c r="D4" s="161">
        <v>5817</v>
      </c>
      <c r="E4" s="162"/>
      <c r="F4" s="163">
        <v>50321</v>
      </c>
      <c r="G4" s="164"/>
      <c r="H4" s="165"/>
    </row>
    <row r="5" spans="1:8" x14ac:dyDescent="0.2">
      <c r="A5" s="146" t="s">
        <v>541</v>
      </c>
      <c r="B5" s="151"/>
      <c r="C5" s="152"/>
      <c r="D5" s="153">
        <v>32253</v>
      </c>
      <c r="E5" s="154"/>
      <c r="F5" s="155">
        <v>93492</v>
      </c>
      <c r="G5" s="156"/>
      <c r="H5" s="157"/>
    </row>
    <row r="6" spans="1:8" x14ac:dyDescent="0.2">
      <c r="A6" s="158"/>
      <c r="B6" s="159"/>
      <c r="C6" s="160"/>
      <c r="D6" s="161">
        <v>17288</v>
      </c>
      <c r="E6" s="162"/>
      <c r="F6" s="163">
        <v>53316</v>
      </c>
      <c r="G6" s="164"/>
      <c r="H6" s="165"/>
    </row>
    <row r="7" spans="1:8" x14ac:dyDescent="0.2">
      <c r="A7" s="146" t="s">
        <v>542</v>
      </c>
      <c r="B7" s="151"/>
      <c r="C7" s="152"/>
      <c r="D7" s="153">
        <v>10334</v>
      </c>
      <c r="E7" s="154"/>
      <c r="F7" s="155">
        <v>94796</v>
      </c>
      <c r="G7" s="156"/>
      <c r="H7" s="157"/>
    </row>
    <row r="8" spans="1:8" x14ac:dyDescent="0.2">
      <c r="A8" s="158"/>
      <c r="B8" s="159"/>
      <c r="C8" s="160"/>
      <c r="D8" s="161">
        <v>5560</v>
      </c>
      <c r="E8" s="162"/>
      <c r="F8" s="163">
        <v>55781</v>
      </c>
      <c r="G8" s="164"/>
      <c r="H8" s="165"/>
    </row>
    <row r="9" spans="1:8" x14ac:dyDescent="0.2">
      <c r="A9" s="146" t="s">
        <v>543</v>
      </c>
      <c r="B9" s="151"/>
      <c r="C9" s="152"/>
      <c r="D9" s="153">
        <v>15626</v>
      </c>
      <c r="E9" s="154"/>
      <c r="F9" s="155">
        <v>97758</v>
      </c>
      <c r="G9" s="156"/>
      <c r="H9" s="157"/>
    </row>
    <row r="10" spans="1:8" x14ac:dyDescent="0.2">
      <c r="A10" s="158"/>
      <c r="B10" s="159"/>
      <c r="C10" s="160"/>
      <c r="D10" s="161">
        <v>9957</v>
      </c>
      <c r="E10" s="162"/>
      <c r="F10" s="163">
        <v>45946</v>
      </c>
      <c r="G10" s="164"/>
      <c r="H10" s="165"/>
    </row>
    <row r="11" spans="1:8" x14ac:dyDescent="0.2">
      <c r="A11" s="146" t="s">
        <v>544</v>
      </c>
      <c r="B11" s="151"/>
      <c r="C11" s="152"/>
      <c r="D11" s="153">
        <v>14245</v>
      </c>
      <c r="E11" s="154"/>
      <c r="F11" s="155">
        <v>91338</v>
      </c>
      <c r="G11" s="156"/>
      <c r="H11" s="157"/>
    </row>
    <row r="12" spans="1:8" x14ac:dyDescent="0.2">
      <c r="A12" s="158"/>
      <c r="B12" s="159"/>
      <c r="C12" s="166"/>
      <c r="D12" s="161">
        <v>8202</v>
      </c>
      <c r="E12" s="162"/>
      <c r="F12" s="163">
        <v>43989</v>
      </c>
      <c r="G12" s="164"/>
      <c r="H12" s="165"/>
    </row>
    <row r="13" spans="1:8" x14ac:dyDescent="0.2">
      <c r="A13" s="146"/>
      <c r="B13" s="151"/>
      <c r="C13" s="152"/>
      <c r="D13" s="153">
        <v>16826</v>
      </c>
      <c r="E13" s="154"/>
      <c r="F13" s="155">
        <v>97127</v>
      </c>
      <c r="G13" s="167"/>
      <c r="H13" s="157"/>
    </row>
    <row r="14" spans="1:8" x14ac:dyDescent="0.2">
      <c r="A14" s="158"/>
      <c r="B14" s="159"/>
      <c r="C14" s="160"/>
      <c r="D14" s="161">
        <v>9365</v>
      </c>
      <c r="E14" s="162"/>
      <c r="F14" s="163">
        <v>49871</v>
      </c>
      <c r="G14" s="164"/>
      <c r="H14" s="165"/>
    </row>
    <row r="17" spans="1:11" x14ac:dyDescent="0.2">
      <c r="A17" s="142" t="s">
        <v>55</v>
      </c>
    </row>
    <row r="18" spans="1:11" x14ac:dyDescent="0.2">
      <c r="A18" s="168"/>
      <c r="B18" s="168" t="str">
        <f>実質収支比率等に係る経年分析!F$46</f>
        <v>H30</v>
      </c>
      <c r="C18" s="168" t="str">
        <f>実質収支比率等に係る経年分析!G$46</f>
        <v>R01</v>
      </c>
      <c r="D18" s="168" t="str">
        <f>実質収支比率等に係る経年分析!H$46</f>
        <v>R02</v>
      </c>
      <c r="E18" s="168" t="str">
        <f>実質収支比率等に係る経年分析!I$46</f>
        <v>R03</v>
      </c>
      <c r="F18" s="168" t="str">
        <f>実質収支比率等に係る経年分析!J$46</f>
        <v>R04</v>
      </c>
    </row>
    <row r="19" spans="1:11" x14ac:dyDescent="0.2">
      <c r="A19" s="168" t="s">
        <v>56</v>
      </c>
      <c r="B19" s="168">
        <f>ROUND(VALUE(SUBSTITUTE(実質収支比率等に係る経年分析!F$48,"▲","-")),2)</f>
        <v>3.78</v>
      </c>
      <c r="C19" s="168">
        <f>ROUND(VALUE(SUBSTITUTE(実質収支比率等に係る経年分析!G$48,"▲","-")),2)</f>
        <v>5.31</v>
      </c>
      <c r="D19" s="168">
        <f>ROUND(VALUE(SUBSTITUTE(実質収支比率等に係る経年分析!H$48,"▲","-")),2)</f>
        <v>4.5</v>
      </c>
      <c r="E19" s="168">
        <f>ROUND(VALUE(SUBSTITUTE(実質収支比率等に係る経年分析!I$48,"▲","-")),2)</f>
        <v>5.52</v>
      </c>
      <c r="F19" s="168">
        <f>ROUND(VALUE(SUBSTITUTE(実質収支比率等に係る経年分析!J$48,"▲","-")),2)</f>
        <v>8.7899999999999991</v>
      </c>
    </row>
    <row r="20" spans="1:11" x14ac:dyDescent="0.2">
      <c r="A20" s="168" t="s">
        <v>57</v>
      </c>
      <c r="B20" s="168">
        <f>ROUND(VALUE(SUBSTITUTE(実質収支比率等に係る経年分析!F$47,"▲","-")),2)</f>
        <v>17.8</v>
      </c>
      <c r="C20" s="168">
        <f>ROUND(VALUE(SUBSTITUTE(実質収支比率等に係る経年分析!G$47,"▲","-")),2)</f>
        <v>15.98</v>
      </c>
      <c r="D20" s="168">
        <f>ROUND(VALUE(SUBSTITUTE(実質収支比率等に係る経年分析!H$47,"▲","-")),2)</f>
        <v>19.47</v>
      </c>
      <c r="E20" s="168">
        <f>ROUND(VALUE(SUBSTITUTE(実質収支比率等に係る経年分析!I$47,"▲","-")),2)</f>
        <v>20.100000000000001</v>
      </c>
      <c r="F20" s="168">
        <f>ROUND(VALUE(SUBSTITUTE(実質収支比率等に係る経年分析!J$47,"▲","-")),2)</f>
        <v>25.19</v>
      </c>
    </row>
    <row r="21" spans="1:11" x14ac:dyDescent="0.2">
      <c r="A21" s="168" t="s">
        <v>58</v>
      </c>
      <c r="B21" s="168">
        <f>IF(ISNUMBER(VALUE(SUBSTITUTE(実質収支比率等に係る経年分析!F$49,"▲","-"))),ROUND(VALUE(SUBSTITUTE(実質収支比率等に係る経年分析!F$49,"▲","-")),2),NA())</f>
        <v>5.74</v>
      </c>
      <c r="C21" s="168">
        <f>IF(ISNUMBER(VALUE(SUBSTITUTE(実質収支比率等に係る経年分析!G$49,"▲","-"))),ROUND(VALUE(SUBSTITUTE(実質収支比率等に係る経年分析!G$49,"▲","-")),2),NA())</f>
        <v>-0.33</v>
      </c>
      <c r="D21" s="168">
        <f>IF(ISNUMBER(VALUE(SUBSTITUTE(実質収支比率等に係る経年分析!H$49,"▲","-"))),ROUND(VALUE(SUBSTITUTE(実質収支比率等に係る経年分析!H$49,"▲","-")),2),NA())</f>
        <v>3.36</v>
      </c>
      <c r="E21" s="168">
        <f>IF(ISNUMBER(VALUE(SUBSTITUTE(実質収支比率等に係る経年分析!I$49,"▲","-"))),ROUND(VALUE(SUBSTITUTE(実質収支比率等に係る経年分析!I$49,"▲","-")),2),NA())</f>
        <v>3.05</v>
      </c>
      <c r="F21" s="168">
        <f>IF(ISNUMBER(VALUE(SUBSTITUTE(実質収支比率等に係る経年分析!J$49,"▲","-"))),ROUND(VALUE(SUBSTITUTE(実質収支比率等に係る経年分析!J$49,"▲","-")),2),NA())</f>
        <v>7.5</v>
      </c>
    </row>
    <row r="24" spans="1:11" x14ac:dyDescent="0.2">
      <c r="A24" s="142" t="s">
        <v>59</v>
      </c>
    </row>
    <row r="25" spans="1:11" x14ac:dyDescent="0.2">
      <c r="A25" s="169"/>
      <c r="B25" s="169" t="str">
        <f>連結実質赤字比率に係る赤字・黒字の構成分析!F$33</f>
        <v>H30</v>
      </c>
      <c r="C25" s="169"/>
      <c r="D25" s="169" t="str">
        <f>連結実質赤字比率に係る赤字・黒字の構成分析!G$33</f>
        <v>R01</v>
      </c>
      <c r="E25" s="169"/>
      <c r="F25" s="169" t="str">
        <f>連結実質赤字比率に係る赤字・黒字の構成分析!H$33</f>
        <v>R02</v>
      </c>
      <c r="G25" s="169"/>
      <c r="H25" s="169" t="str">
        <f>連結実質赤字比率に係る赤字・黒字の構成分析!I$33</f>
        <v>R03</v>
      </c>
      <c r="I25" s="169"/>
      <c r="J25" s="169" t="str">
        <f>連結実質赤字比率に係る赤字・黒字の構成分析!J$33</f>
        <v>R04</v>
      </c>
      <c r="K25" s="169"/>
    </row>
    <row r="26" spans="1:11" x14ac:dyDescent="0.2">
      <c r="A26" s="169"/>
      <c r="B26" s="169" t="s">
        <v>60</v>
      </c>
      <c r="C26" s="169" t="s">
        <v>61</v>
      </c>
      <c r="D26" s="169" t="s">
        <v>60</v>
      </c>
      <c r="E26" s="169" t="s">
        <v>61</v>
      </c>
      <c r="F26" s="169" t="s">
        <v>60</v>
      </c>
      <c r="G26" s="169" t="s">
        <v>61</v>
      </c>
      <c r="H26" s="169" t="s">
        <v>60</v>
      </c>
      <c r="I26" s="169" t="s">
        <v>61</v>
      </c>
      <c r="J26" s="169" t="s">
        <v>60</v>
      </c>
      <c r="K26" s="169" t="s">
        <v>61</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0.01</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7.0000000000000007E-2</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f>IF(ROUND(VALUE(SUBSTITUTE(連結実質赤字比率に係る赤字・黒字の構成分析!G$42,"▲", "-")), 2) &lt; 0, ABS(ROUND(VALUE(SUBSTITUTE(連結実質赤字比率に係る赤字・黒字の構成分析!G$42,"▲", "-")), 2)), NA())</f>
        <v>0.1</v>
      </c>
      <c r="E28" s="169" t="e">
        <f>IF(ROUND(VALUE(SUBSTITUTE(連結実質赤字比率に係る赤字・黒字の構成分析!G$42,"▲", "-")), 2) &gt;= 0, ABS(ROUND(VALUE(SUBSTITUTE(連結実質赤字比率に係る赤字・黒字の構成分析!G$42,"▲", "-")), 2)), NA())</f>
        <v>#N/A</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山辺町後期高齢者医療特別会計</v>
      </c>
      <c r="B31" s="169">
        <f>IF(ROUND(VALUE(SUBSTITUTE(連結実質赤字比率に係る赤字・黒字の構成分析!F$39,"▲", "-")), 2) &lt; 0, ABS(ROUND(VALUE(SUBSTITUTE(連結実質赤字比率に係る赤字・黒字の構成分析!F$39,"▲", "-")), 2)), NA())</f>
        <v>0.06</v>
      </c>
      <c r="C31" s="169" t="e">
        <f>IF(ROUND(VALUE(SUBSTITUTE(連結実質赤字比率に係る赤字・黒字の構成分析!F$39,"▲", "-")), 2) &gt;= 0, ABS(ROUND(VALUE(SUBSTITUTE(連結実質赤字比率に係る赤字・黒字の構成分析!F$39,"▲", "-")), 2)), NA())</f>
        <v>#N/A</v>
      </c>
      <c r="D31" s="169">
        <f>IF(ROUND(VALUE(SUBSTITUTE(連結実質赤字比率に係る赤字・黒字の構成分析!G$39,"▲", "-")), 2) &lt; 0, ABS(ROUND(VALUE(SUBSTITUTE(連結実質赤字比率に係る赤字・黒字の構成分析!G$39,"▲", "-")), 2)), NA())</f>
        <v>0.17</v>
      </c>
      <c r="E31" s="169" t="e">
        <f>IF(ROUND(VALUE(SUBSTITUTE(連結実質赤字比率に係る赤字・黒字の構成分析!G$39,"▲", "-")), 2) &gt;= 0, ABS(ROUND(VALUE(SUBSTITUTE(連結実質赤字比率に係る赤字・黒字の構成分析!G$39,"▲", "-")), 2)), NA())</f>
        <v>#N/A</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0.11</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0.04</v>
      </c>
    </row>
    <row r="32" spans="1:11" x14ac:dyDescent="0.2">
      <c r="A32" s="169" t="str">
        <f>IF(連結実質赤字比率に係る赤字・黒字の構成分析!C$38="",NA(),連結実質赤字比率に係る赤字・黒字の構成分析!C$38)</f>
        <v>山辺町簡易水道事業会計</v>
      </c>
      <c r="B32" s="169" t="e">
        <f>IF(ROUND(VALUE(SUBSTITUTE(連結実質赤字比率に係る赤字・黒字の構成分析!F$38,"▲", "-")), 2) &lt; 0, ABS(ROUND(VALUE(SUBSTITUTE(連結実質赤字比率に係る赤字・黒字の構成分析!F$38,"▲", "-")), 2)), NA())</f>
        <v>#VALUE!</v>
      </c>
      <c r="C32" s="169" t="e">
        <f>IF(ROUND(VALUE(SUBSTITUTE(連結実質赤字比率に係る赤字・黒字の構成分析!F$38,"▲", "-")), 2) &gt;= 0, ABS(ROUND(VALUE(SUBSTITUTE(連結実質赤字比率に係る赤字・黒字の構成分析!F$38,"▲", "-")), 2)), NA())</f>
        <v>#VALUE!</v>
      </c>
      <c r="D32" s="169" t="e">
        <f>IF(ROUND(VALUE(SUBSTITUTE(連結実質赤字比率に係る赤字・黒字の構成分析!G$38,"▲", "-")), 2) &lt; 0, ABS(ROUND(VALUE(SUBSTITUTE(連結実質赤字比率に係る赤字・黒字の構成分析!G$38,"▲", "-")), 2)), NA())</f>
        <v>#VALUE!</v>
      </c>
      <c r="E32" s="169" t="e">
        <f>IF(ROUND(VALUE(SUBSTITUTE(連結実質赤字比率に係る赤字・黒字の構成分析!G$38,"▲", "-")), 2) &gt;= 0, ABS(ROUND(VALUE(SUBSTITUTE(連結実質赤字比率に係る赤字・黒字の構成分析!G$38,"▲", "-")), 2)), NA())</f>
        <v>#VALUE!</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0.47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0.41</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0.34</v>
      </c>
    </row>
    <row r="33" spans="1:16" x14ac:dyDescent="0.2">
      <c r="A33" s="169" t="str">
        <f>IF(連結実質赤字比率に係る赤字・黒字の構成分析!C$37="",NA(),連結実質赤字比率に係る赤字・黒字の構成分析!C$37)</f>
        <v>山辺町国民健康保険特別会計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1.79</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0.61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0.83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0.84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0.55000000000000004</v>
      </c>
    </row>
    <row r="34" spans="1:16" x14ac:dyDescent="0.2">
      <c r="A34" s="169" t="str">
        <f>IF(連結実質赤字比率に係る赤字・黒字の構成分析!C$36="",NA(),連結実質赤字比率に係る赤字・黒字の構成分析!C$36)</f>
        <v>山辺町公共下水道事業会計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#VALUE!</v>
      </c>
      <c r="E34" s="169" t="e">
        <f>IF(ROUND(VALUE(SUBSTITUTE(連結実質赤字比率に係る赤字・黒字の構成分析!G$36,"▲", "-")), 2) &gt;= 0, ABS(ROUND(VALUE(SUBSTITUTE(連結実質赤字比率に係る赤字・黒字の構成分析!G$36,"▲", "-")), 2)), NA())</f>
        <v>#VALUE!</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1.04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1.1200000000000001</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1.6</v>
      </c>
    </row>
    <row r="35" spans="1:16" x14ac:dyDescent="0.2">
      <c r="A35" s="169" t="str">
        <f>IF(連結実質赤字比率に係る赤字・黒字の構成分析!C$35="",NA(),連結実質赤字比率に係る赤字・黒字の構成分析!C$35)</f>
        <v>山辺町介護保険特別会計（保険事業）</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1.1000000000000001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2.38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2.99</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4.21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4.21</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3.77</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5.31</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4.49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5.52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8.7899999999999991</v>
      </c>
    </row>
    <row r="39" spans="1:16" x14ac:dyDescent="0.2">
      <c r="A39" s="142" t="s">
        <v>62</v>
      </c>
    </row>
    <row r="40" spans="1:16" x14ac:dyDescent="0.2">
      <c r="A40" s="170"/>
      <c r="B40" s="170" t="str">
        <f>'実質公債費比率（分子）の構造'!K$44</f>
        <v>H30</v>
      </c>
      <c r="C40" s="170"/>
      <c r="D40" s="170"/>
      <c r="E40" s="170" t="str">
        <f>'実質公債費比率（分子）の構造'!L$44</f>
        <v>R01</v>
      </c>
      <c r="F40" s="170"/>
      <c r="G40" s="170"/>
      <c r="H40" s="170" t="str">
        <f>'実質公債費比率（分子）の構造'!M$44</f>
        <v>R02</v>
      </c>
      <c r="I40" s="170"/>
      <c r="J40" s="170"/>
      <c r="K40" s="170" t="str">
        <f>'実質公債費比率（分子）の構造'!N$44</f>
        <v>R03</v>
      </c>
      <c r="L40" s="170"/>
      <c r="M40" s="170"/>
      <c r="N40" s="170" t="str">
        <f>'実質公債費比率（分子）の構造'!O$44</f>
        <v>R04</v>
      </c>
      <c r="O40" s="170"/>
      <c r="P40" s="170"/>
    </row>
    <row r="41" spans="1:16" x14ac:dyDescent="0.2">
      <c r="A41" s="170"/>
      <c r="B41" s="170" t="s">
        <v>63</v>
      </c>
      <c r="C41" s="170"/>
      <c r="D41" s="170" t="s">
        <v>64</v>
      </c>
      <c r="E41" s="170" t="s">
        <v>63</v>
      </c>
      <c r="F41" s="170"/>
      <c r="G41" s="170" t="s">
        <v>64</v>
      </c>
      <c r="H41" s="170" t="s">
        <v>63</v>
      </c>
      <c r="I41" s="170"/>
      <c r="J41" s="170" t="s">
        <v>64</v>
      </c>
      <c r="K41" s="170" t="s">
        <v>63</v>
      </c>
      <c r="L41" s="170"/>
      <c r="M41" s="170" t="s">
        <v>64</v>
      </c>
      <c r="N41" s="170" t="s">
        <v>63</v>
      </c>
      <c r="O41" s="170"/>
      <c r="P41" s="170" t="s">
        <v>64</v>
      </c>
    </row>
    <row r="42" spans="1:16" x14ac:dyDescent="0.2">
      <c r="A42" s="170" t="s">
        <v>65</v>
      </c>
      <c r="B42" s="170"/>
      <c r="C42" s="170"/>
      <c r="D42" s="170">
        <f>'実質公債費比率（分子）の構造'!K$52</f>
        <v>486</v>
      </c>
      <c r="E42" s="170"/>
      <c r="F42" s="170"/>
      <c r="G42" s="170">
        <f>'実質公債費比率（分子）の構造'!L$52</f>
        <v>472</v>
      </c>
      <c r="H42" s="170"/>
      <c r="I42" s="170"/>
      <c r="J42" s="170">
        <f>'実質公債費比率（分子）の構造'!M$52</f>
        <v>448</v>
      </c>
      <c r="K42" s="170"/>
      <c r="L42" s="170"/>
      <c r="M42" s="170">
        <f>'実質公債費比率（分子）の構造'!N$52</f>
        <v>443</v>
      </c>
      <c r="N42" s="170"/>
      <c r="O42" s="170"/>
      <c r="P42" s="170">
        <f>'実質公債費比率（分子）の構造'!O$52</f>
        <v>425</v>
      </c>
    </row>
    <row r="43" spans="1:16" x14ac:dyDescent="0.2">
      <c r="A43" s="170" t="s">
        <v>66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67</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68</v>
      </c>
      <c r="B45" s="170">
        <f>'実質公債費比率（分子）の構造'!K$49</f>
        <v>2</v>
      </c>
      <c r="C45" s="170"/>
      <c r="D45" s="170"/>
      <c r="E45" s="170">
        <f>'実質公債費比率（分子）の構造'!L$49</f>
        <v>5</v>
      </c>
      <c r="F45" s="170"/>
      <c r="G45" s="170"/>
      <c r="H45" s="170">
        <f>'実質公債費比率（分子）の構造'!M$49</f>
        <v>21</v>
      </c>
      <c r="I45" s="170"/>
      <c r="J45" s="170"/>
      <c r="K45" s="170">
        <f>'実質公債費比率（分子）の構造'!N$49</f>
        <v>39</v>
      </c>
      <c r="L45" s="170"/>
      <c r="M45" s="170"/>
      <c r="N45" s="170">
        <f>'実質公債費比率（分子）の構造'!O$49</f>
        <v>51</v>
      </c>
      <c r="O45" s="170"/>
      <c r="P45" s="170"/>
    </row>
    <row r="46" spans="1:16" x14ac:dyDescent="0.2">
      <c r="A46" s="170" t="s">
        <v>69</v>
      </c>
      <c r="B46" s="170">
        <f>'実質公債費比率（分子）の構造'!K$48</f>
        <v>156</v>
      </c>
      <c r="C46" s="170"/>
      <c r="D46" s="170"/>
      <c r="E46" s="170">
        <f>'実質公債費比率（分子）の構造'!L$48</f>
        <v>158</v>
      </c>
      <c r="F46" s="170"/>
      <c r="G46" s="170"/>
      <c r="H46" s="170">
        <f>'実質公債費比率（分子）の構造'!M$48</f>
        <v>160</v>
      </c>
      <c r="I46" s="170"/>
      <c r="J46" s="170"/>
      <c r="K46" s="170">
        <f>'実質公債費比率（分子）の構造'!N$48</f>
        <v>128</v>
      </c>
      <c r="L46" s="170"/>
      <c r="M46" s="170"/>
      <c r="N46" s="170">
        <f>'実質公債費比率（分子）の構造'!O$48</f>
        <v>151</v>
      </c>
      <c r="O46" s="170"/>
      <c r="P46" s="170"/>
    </row>
    <row r="47" spans="1:16" x14ac:dyDescent="0.2">
      <c r="A47" s="170" t="s">
        <v>70</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71</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72</v>
      </c>
      <c r="B49" s="170">
        <f>'実質公債費比率（分子）の構造'!K$45</f>
        <v>699</v>
      </c>
      <c r="C49" s="170"/>
      <c r="D49" s="170"/>
      <c r="E49" s="170">
        <f>'実質公債費比率（分子）の構造'!L$45</f>
        <v>675</v>
      </c>
      <c r="F49" s="170"/>
      <c r="G49" s="170"/>
      <c r="H49" s="170">
        <f>'実質公債費比率（分子）の構造'!M$45</f>
        <v>618</v>
      </c>
      <c r="I49" s="170"/>
      <c r="J49" s="170"/>
      <c r="K49" s="170">
        <f>'実質公債費比率（分子）の構造'!N$45</f>
        <v>610</v>
      </c>
      <c r="L49" s="170"/>
      <c r="M49" s="170"/>
      <c r="N49" s="170">
        <f>'実質公債費比率（分子）の構造'!O$45</f>
        <v>601</v>
      </c>
      <c r="O49" s="170"/>
      <c r="P49" s="170"/>
    </row>
    <row r="50" spans="1:16" x14ac:dyDescent="0.2">
      <c r="A50" s="170" t="s">
        <v>73</v>
      </c>
      <c r="B50" s="170" t="e">
        <f>NA()</f>
        <v>#N/A</v>
      </c>
      <c r="C50" s="170">
        <f>IF(ISNUMBER('実質公債費比率（分子）の構造'!K$53),'実質公債費比率（分子）の構造'!K$53,NA())</f>
        <v>371</v>
      </c>
      <c r="D50" s="170" t="e">
        <f>NA()</f>
        <v>#N/A</v>
      </c>
      <c r="E50" s="170" t="e">
        <f>NA()</f>
        <v>#N/A</v>
      </c>
      <c r="F50" s="170">
        <f>IF(ISNUMBER('実質公債費比率（分子）の構造'!L$53),'実質公債費比率（分子）の構造'!L$53,NA())</f>
        <v>366</v>
      </c>
      <c r="G50" s="170" t="e">
        <f>NA()</f>
        <v>#N/A</v>
      </c>
      <c r="H50" s="170" t="e">
        <f>NA()</f>
        <v>#N/A</v>
      </c>
      <c r="I50" s="170">
        <f>IF(ISNUMBER('実質公債費比率（分子）の構造'!M$53),'実質公債費比率（分子）の構造'!M$53,NA())</f>
        <v>351</v>
      </c>
      <c r="J50" s="170" t="e">
        <f>NA()</f>
        <v>#N/A</v>
      </c>
      <c r="K50" s="170" t="e">
        <f>NA()</f>
        <v>#N/A</v>
      </c>
      <c r="L50" s="170">
        <f>IF(ISNUMBER('実質公債費比率（分子）の構造'!N$53),'実質公債費比率（分子）の構造'!N$53,NA())</f>
        <v>334</v>
      </c>
      <c r="M50" s="170" t="e">
        <f>NA()</f>
        <v>#N/A</v>
      </c>
      <c r="N50" s="170" t="e">
        <f>NA()</f>
        <v>#N/A</v>
      </c>
      <c r="O50" s="170">
        <f>IF(ISNUMBER('実質公債費比率（分子）の構造'!O$53),'実質公債費比率（分子）の構造'!O$53,NA())</f>
        <v>378</v>
      </c>
      <c r="P50" s="170" t="e">
        <f>NA()</f>
        <v>#N/A</v>
      </c>
    </row>
    <row r="53" spans="1:16" x14ac:dyDescent="0.2">
      <c r="A53" s="142" t="s">
        <v>74</v>
      </c>
    </row>
    <row r="54" spans="1:16" x14ac:dyDescent="0.2">
      <c r="A54" s="169"/>
      <c r="B54" s="169" t="str">
        <f>'将来負担比率（分子）の構造'!I$40</f>
        <v>H30</v>
      </c>
      <c r="C54" s="169"/>
      <c r="D54" s="169"/>
      <c r="E54" s="169" t="str">
        <f>'将来負担比率（分子）の構造'!J$40</f>
        <v>R01</v>
      </c>
      <c r="F54" s="169"/>
      <c r="G54" s="169"/>
      <c r="H54" s="169" t="str">
        <f>'将来負担比率（分子）の構造'!K$40</f>
        <v>R02</v>
      </c>
      <c r="I54" s="169"/>
      <c r="J54" s="169"/>
      <c r="K54" s="169" t="str">
        <f>'将来負担比率（分子）の構造'!L$40</f>
        <v>R03</v>
      </c>
      <c r="L54" s="169"/>
      <c r="M54" s="169"/>
      <c r="N54" s="169" t="str">
        <f>'将来負担比率（分子）の構造'!M$40</f>
        <v>R04</v>
      </c>
      <c r="O54" s="169"/>
      <c r="P54" s="169"/>
    </row>
    <row r="55" spans="1:16" x14ac:dyDescent="0.2">
      <c r="A55" s="169"/>
      <c r="B55" s="169" t="s">
        <v>75</v>
      </c>
      <c r="C55" s="169"/>
      <c r="D55" s="169" t="s">
        <v>76</v>
      </c>
      <c r="E55" s="169" t="s">
        <v>75</v>
      </c>
      <c r="F55" s="169"/>
      <c r="G55" s="169" t="s">
        <v>76</v>
      </c>
      <c r="H55" s="169" t="s">
        <v>75</v>
      </c>
      <c r="I55" s="169"/>
      <c r="J55" s="169" t="s">
        <v>76</v>
      </c>
      <c r="K55" s="169" t="s">
        <v>75</v>
      </c>
      <c r="L55" s="169"/>
      <c r="M55" s="169" t="s">
        <v>76</v>
      </c>
      <c r="N55" s="169" t="s">
        <v>75</v>
      </c>
      <c r="O55" s="169"/>
      <c r="P55" s="169" t="s">
        <v>76</v>
      </c>
    </row>
    <row r="56" spans="1:16" x14ac:dyDescent="0.2">
      <c r="A56" s="169" t="s">
        <v>45</v>
      </c>
      <c r="B56" s="169"/>
      <c r="C56" s="169"/>
      <c r="D56" s="169">
        <f>'将来負担比率（分子）の構造'!I$52</f>
        <v>5640</v>
      </c>
      <c r="E56" s="169"/>
      <c r="F56" s="169"/>
      <c r="G56" s="169">
        <f>'将来負担比率（分子）の構造'!J$52</f>
        <v>5399</v>
      </c>
      <c r="H56" s="169"/>
      <c r="I56" s="169"/>
      <c r="J56" s="169">
        <f>'将来負担比率（分子）の構造'!K$52</f>
        <v>5201</v>
      </c>
      <c r="K56" s="169"/>
      <c r="L56" s="169"/>
      <c r="M56" s="169">
        <f>'将来負担比率（分子）の構造'!L$52</f>
        <v>4945</v>
      </c>
      <c r="N56" s="169"/>
      <c r="O56" s="169"/>
      <c r="P56" s="169">
        <f>'将来負担比率（分子）の構造'!M$52</f>
        <v>4743</v>
      </c>
    </row>
    <row r="57" spans="1:16" x14ac:dyDescent="0.2">
      <c r="A57" s="169" t="s">
        <v>44</v>
      </c>
      <c r="B57" s="169"/>
      <c r="C57" s="169"/>
      <c r="D57" s="169" t="str">
        <f>'将来負担比率（分子）の構造'!I$51</f>
        <v>-</v>
      </c>
      <c r="E57" s="169"/>
      <c r="F57" s="169"/>
      <c r="G57" s="169" t="str">
        <f>'将来負担比率（分子）の構造'!J$51</f>
        <v>-</v>
      </c>
      <c r="H57" s="169"/>
      <c r="I57" s="169"/>
      <c r="J57" s="169">
        <f>'将来負担比率（分子）の構造'!K$51</f>
        <v>25</v>
      </c>
      <c r="K57" s="169"/>
      <c r="L57" s="169"/>
      <c r="M57" s="169">
        <f>'将来負担比率（分子）の構造'!L$51</f>
        <v>46</v>
      </c>
      <c r="N57" s="169"/>
      <c r="O57" s="169"/>
      <c r="P57" s="169">
        <f>'将来負担比率（分子）の構造'!M$51</f>
        <v>43</v>
      </c>
    </row>
    <row r="58" spans="1:16" x14ac:dyDescent="0.2">
      <c r="A58" s="169" t="s">
        <v>43</v>
      </c>
      <c r="B58" s="169"/>
      <c r="C58" s="169"/>
      <c r="D58" s="169">
        <f>'将来負担比率（分子）の構造'!I$50</f>
        <v>2024</v>
      </c>
      <c r="E58" s="169"/>
      <c r="F58" s="169"/>
      <c r="G58" s="169">
        <f>'将来負担比率（分子）の構造'!J$50</f>
        <v>2133</v>
      </c>
      <c r="H58" s="169"/>
      <c r="I58" s="169"/>
      <c r="J58" s="169">
        <f>'将来負担比率（分子）の構造'!K$50</f>
        <v>2460</v>
      </c>
      <c r="K58" s="169"/>
      <c r="L58" s="169"/>
      <c r="M58" s="169">
        <f>'将来負担比率（分子）の構造'!L$50</f>
        <v>3077</v>
      </c>
      <c r="N58" s="169"/>
      <c r="O58" s="169"/>
      <c r="P58" s="169">
        <f>'将来負担比率（分子）の構造'!M$50</f>
        <v>3593</v>
      </c>
    </row>
    <row r="59" spans="1:16" x14ac:dyDescent="0.2">
      <c r="A59" s="169" t="s">
        <v>41</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40</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38</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37</v>
      </c>
      <c r="B62" s="169">
        <f>'将来負担比率（分子）の構造'!I$45</f>
        <v>754</v>
      </c>
      <c r="C62" s="169"/>
      <c r="D62" s="169"/>
      <c r="E62" s="169">
        <f>'将来負担比率（分子）の構造'!J$45</f>
        <v>727</v>
      </c>
      <c r="F62" s="169"/>
      <c r="G62" s="169"/>
      <c r="H62" s="169">
        <f>'将来負担比率（分子）の構造'!K$45</f>
        <v>715</v>
      </c>
      <c r="I62" s="169"/>
      <c r="J62" s="169"/>
      <c r="K62" s="169">
        <f>'将来負担比率（分子）の構造'!L$45</f>
        <v>701</v>
      </c>
      <c r="L62" s="169"/>
      <c r="M62" s="169"/>
      <c r="N62" s="169">
        <f>'将来負担比率（分子）の構造'!M$45</f>
        <v>734</v>
      </c>
      <c r="O62" s="169"/>
      <c r="P62" s="169"/>
    </row>
    <row r="63" spans="1:16" x14ac:dyDescent="0.2">
      <c r="A63" s="169" t="s">
        <v>36</v>
      </c>
      <c r="B63" s="169">
        <f>'将来負担比率（分子）の構造'!I$44</f>
        <v>582</v>
      </c>
      <c r="C63" s="169"/>
      <c r="D63" s="169"/>
      <c r="E63" s="169">
        <f>'将来負担比率（分子）の構造'!J$44</f>
        <v>597</v>
      </c>
      <c r="F63" s="169"/>
      <c r="G63" s="169"/>
      <c r="H63" s="169">
        <f>'将来負担比率（分子）の構造'!K$44</f>
        <v>605</v>
      </c>
      <c r="I63" s="169"/>
      <c r="J63" s="169"/>
      <c r="K63" s="169">
        <f>'将来負担比率（分子）の構造'!L$44</f>
        <v>567</v>
      </c>
      <c r="L63" s="169"/>
      <c r="M63" s="169"/>
      <c r="N63" s="169">
        <f>'将来負担比率（分子）の構造'!M$44</f>
        <v>532</v>
      </c>
      <c r="O63" s="169"/>
      <c r="P63" s="169"/>
    </row>
    <row r="64" spans="1:16" x14ac:dyDescent="0.2">
      <c r="A64" s="169" t="s">
        <v>35</v>
      </c>
      <c r="B64" s="169">
        <f>'将来負担比率（分子）の構造'!I$43</f>
        <v>2122</v>
      </c>
      <c r="C64" s="169"/>
      <c r="D64" s="169"/>
      <c r="E64" s="169">
        <f>'将来負担比率（分子）の構造'!J$43</f>
        <v>2010</v>
      </c>
      <c r="F64" s="169"/>
      <c r="G64" s="169"/>
      <c r="H64" s="169">
        <f>'将来負担比率（分子）の構造'!K$43</f>
        <v>2028</v>
      </c>
      <c r="I64" s="169"/>
      <c r="J64" s="169"/>
      <c r="K64" s="169">
        <f>'将来負担比率（分子）の構造'!L$43</f>
        <v>1780</v>
      </c>
      <c r="L64" s="169"/>
      <c r="M64" s="169"/>
      <c r="N64" s="169">
        <f>'将来負担比率（分子）の構造'!M$43</f>
        <v>1638</v>
      </c>
      <c r="O64" s="169"/>
      <c r="P64" s="169"/>
    </row>
    <row r="65" spans="1:16" x14ac:dyDescent="0.2">
      <c r="A65" s="169" t="s">
        <v>34</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33</v>
      </c>
      <c r="B66" s="169">
        <f>'将来負担比率（分子）の構造'!I$41</f>
        <v>6141</v>
      </c>
      <c r="C66" s="169"/>
      <c r="D66" s="169"/>
      <c r="E66" s="169">
        <f>'将来負担比率（分子）の構造'!J$41</f>
        <v>5801</v>
      </c>
      <c r="F66" s="169"/>
      <c r="G66" s="169"/>
      <c r="H66" s="169">
        <f>'将来負担比率（分子）の構造'!K$41</f>
        <v>5421</v>
      </c>
      <c r="I66" s="169"/>
      <c r="J66" s="169"/>
      <c r="K66" s="169">
        <f>'将来負担比率（分子）の構造'!L$41</f>
        <v>5136</v>
      </c>
      <c r="L66" s="169"/>
      <c r="M66" s="169"/>
      <c r="N66" s="169">
        <f>'将来負担比率（分子）の構造'!M$41</f>
        <v>4658</v>
      </c>
      <c r="O66" s="169"/>
      <c r="P66" s="169"/>
    </row>
    <row r="67" spans="1:16" x14ac:dyDescent="0.2">
      <c r="A67" s="169" t="s">
        <v>77</v>
      </c>
      <c r="B67" s="169" t="e">
        <f>NA()</f>
        <v>#N/A</v>
      </c>
      <c r="C67" s="169">
        <f>IF(ISNUMBER('将来負担比率（分子）の構造'!I$53), IF('将来負担比率（分子）の構造'!I$53 &lt; 0, 0, '将来負担比率（分子）の構造'!I$53), NA())</f>
        <v>1935</v>
      </c>
      <c r="D67" s="169" t="e">
        <f>NA()</f>
        <v>#N/A</v>
      </c>
      <c r="E67" s="169" t="e">
        <f>NA()</f>
        <v>#N/A</v>
      </c>
      <c r="F67" s="169">
        <f>IF(ISNUMBER('将来負担比率（分子）の構造'!J$53), IF('将来負担比率（分子）の構造'!J$53 &lt; 0, 0, '将来負担比率（分子）の構造'!J$53), NA())</f>
        <v>1604</v>
      </c>
      <c r="G67" s="169" t="e">
        <f>NA()</f>
        <v>#N/A</v>
      </c>
      <c r="H67" s="169" t="e">
        <f>NA()</f>
        <v>#N/A</v>
      </c>
      <c r="I67" s="169">
        <f>IF(ISNUMBER('将来負担比率（分子）の構造'!K$53), IF('将来負担比率（分子）の構造'!K$53 &lt; 0, 0, '将来負担比率（分子）の構造'!K$53), NA())</f>
        <v>1084</v>
      </c>
      <c r="J67" s="169" t="e">
        <f>NA()</f>
        <v>#N/A</v>
      </c>
      <c r="K67" s="169" t="e">
        <f>NA()</f>
        <v>#N/A</v>
      </c>
      <c r="L67" s="169">
        <f>IF(ISNUMBER('将来負担比率（分子）の構造'!L$53), IF('将来負担比率（分子）の構造'!L$53 &lt; 0, 0, '将来負担比率（分子）の構造'!L$53), NA())</f>
        <v>116</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78</v>
      </c>
      <c r="B70" s="171"/>
      <c r="C70" s="171"/>
      <c r="D70" s="171"/>
      <c r="E70" s="171"/>
      <c r="F70" s="171"/>
    </row>
    <row r="71" spans="1:16" x14ac:dyDescent="0.2">
      <c r="A71" s="172"/>
      <c r="B71" s="172" t="str">
        <f>基金残高に係る経年分析!F54</f>
        <v>R02</v>
      </c>
      <c r="C71" s="172" t="str">
        <f>基金残高に係る経年分析!G54</f>
        <v>R03</v>
      </c>
      <c r="D71" s="172" t="str">
        <f>基金残高に係る経年分析!H54</f>
        <v>R04</v>
      </c>
    </row>
    <row r="72" spans="1:16" x14ac:dyDescent="0.2">
      <c r="A72" s="172" t="s">
        <v>79</v>
      </c>
      <c r="B72" s="173">
        <f>基金残高に係る経年分析!F55</f>
        <v>730</v>
      </c>
      <c r="C72" s="173">
        <f>基金残高に係る経年分析!G55</f>
        <v>800</v>
      </c>
      <c r="D72" s="173">
        <f>基金残高に係る経年分析!H55</f>
        <v>971</v>
      </c>
    </row>
    <row r="73" spans="1:16" x14ac:dyDescent="0.2">
      <c r="A73" s="172" t="s">
        <v>80</v>
      </c>
      <c r="B73" s="173">
        <f>基金残高に係る経年分析!F56</f>
        <v>151</v>
      </c>
      <c r="C73" s="173">
        <f>基金残高に係る経年分析!G56</f>
        <v>201</v>
      </c>
      <c r="D73" s="173">
        <f>基金残高に係る経年分析!H56</f>
        <v>201</v>
      </c>
    </row>
    <row r="74" spans="1:16" x14ac:dyDescent="0.2">
      <c r="A74" s="172" t="s">
        <v>81</v>
      </c>
      <c r="B74" s="173">
        <f>基金残高に係る経年分析!F57</f>
        <v>1200</v>
      </c>
      <c r="C74" s="173">
        <f>基金残高に係る経年分析!G57</f>
        <v>1681</v>
      </c>
      <c r="D74" s="173">
        <f>基金残高に係る経年分析!H57</f>
        <v>1990</v>
      </c>
    </row>
  </sheetData>
  <sheetProtection algorithmName="SHA-512" hashValue="5OVN2n3E0kB9zkDniJTHPN2wA4+RrSUC1SafyNaryLwdilTwtHjJjl3CtN5ILxTrk2O2B9y6V1HIz2mr1tcWVw==" saltValue="R6MIcfwQPQQDnEQeAzwf4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2024-09-19T02:47:18Z</dcterms:modified>
</cp:coreProperties>
</file>