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20496" windowHeight="7452"/>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BE37" i="10"/>
  <c r="AM37" i="10"/>
  <c r="U37" i="10"/>
  <c r="C37" i="10"/>
  <c r="AM36" i="10"/>
  <c r="C36" i="10"/>
  <c r="C35" i="10"/>
  <c r="BW34" i="10"/>
  <c r="BW35" i="10" s="1"/>
  <c r="BW36" i="10" s="1"/>
  <c r="BW37" i="10" s="1"/>
  <c r="BW38" i="10" s="1"/>
  <c r="BW39" i="10" s="1"/>
  <c r="C34" i="10"/>
  <c r="CO34" i="10" l="1"/>
  <c r="CO35" i="10" s="1"/>
  <c r="CO36" i="10" s="1"/>
  <c r="CO37" i="10" s="1"/>
  <c r="CO38" i="10" s="1"/>
  <c r="AM34" i="10"/>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alcChain>
</file>

<file path=xl/sharedStrings.xml><?xml version="1.0" encoding="utf-8"?>
<sst xmlns="http://schemas.openxmlformats.org/spreadsheetml/2006/main" count="1094" uniqueCount="621">
  <si>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</si>
  <si>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</si>
  <si>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</si>
  <si>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</si>
  <si>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</si>
  <si>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</si>
  <si>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</si>
  <si>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</si>
  <si>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</si>
  <si>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</si>
  <si>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</si>
  <si>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</si>
  <si>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</si>
  <si>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</si>
  <si>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</si>
  <si>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</si>
  <si>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</si>
  <si>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</si>
  <si>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</si>
  <si>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</si>
  <si>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</si>
  <si>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</si>
  <si>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</si>
  <si>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</si>
  <si>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</si>
  <si>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</si>
  <si>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</si>
  <si>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</si>
  <si>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</si>
  <si>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</si>
  <si>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</si>
  <si>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</si>
  <si>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</si>
  <si>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</si>
  <si>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</si>
  <si>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</si>
  <si>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</si>
  <si>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</si>
  <si>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</si>
  <si>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</si>
  <si>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</si>
  <si>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</si>
  <si>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</si>
  <si>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</si>
  <si>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</si>
  <si>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</si>
  <si>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</si>
  <si>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</si>
  <si>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</si>
  <si>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</si>
  <si>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</si>
  <si>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</si>
  <si>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</si>
  <si>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</si>
  <si>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</si>
  <si>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</si>
  <si>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</si>
  <si>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</si>
  <si>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</si>
  <si>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</si>
  <si>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</si>
  <si>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</si>
  <si>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</si>
  <si>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</si>
  <si>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</si>
  <si>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</si>
  <si>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</si>
  <si>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</si>
  <si>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</si>
  <si>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</si>
  <si>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</si>
  <si>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</si>
  <si>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</si>
  <si>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</si>
  <si>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</si>
  <si>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</si>
  <si>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</si>
  <si>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</si>
  <si>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</si>
  <si>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</si>
  <si>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</si>
  <si>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</si>
  <si>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</si>
  <si>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</si>
  <si>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</si>
  <si>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</si>
  <si>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</si>
  <si>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</si>
  <si>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</si>
  <si>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</si>
  <si>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</si>
  <si>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</si>
  <si>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</si>
  <si>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</si>
  <si>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</si>
  <si>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</si>
  <si>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</si>
  <si>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</si>
  <si>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</si>
  <si>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</si>
  <si>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</si>
  <si>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</si>
  <si>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</si>
  <si>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</si>
  <si>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</si>
  <si>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</si>
  <si>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</si>
  <si>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</si>
  <si>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</si>
  <si>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</si>
  <si>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</si>
  <si>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</si>
  <si>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</si>
  <si>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</si>
  <si>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</si>
  <si>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</si>
  <si>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</si>
  <si>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</si>
  <si>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</si>
  <si>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</si>
  <si>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</si>
  <si>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</si>
  <si>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</si>
  <si>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</si>
  <si>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</si>
  <si>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</si>
  <si>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</si>
  <si>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</si>
  <si>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</si>
  <si>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</si>
  <si>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</si>
  <si>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</si>
  <si>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</si>
  <si>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</si>
  <si>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</si>
  <si>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</si>
  <si>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</si>
  <si>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</si>
  <si>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</si>
  <si>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</si>
  <si>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</si>
  <si>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</si>
  <si>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</si>
  <si>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</si>
  <si>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</si>
  <si>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</si>
  <si>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</si>
  <si>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</si>
  <si>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</si>
  <si>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</si>
  <si>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</si>
  <si>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</si>
  <si>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</si>
  <si>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</si>
  <si>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</si>
  <si>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</si>
  <si>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</si>
  <si>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</si>
  <si>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</si>
  <si>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</si>
  <si>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</si>
  <si>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</si>
  <si>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</si>
  <si>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</si>
  <si>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</si>
  <si>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</si>
  <si>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</si>
  <si>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</si>
  <si>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</si>
  <si>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</si>
  <si>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</si>
  <si>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</si>
  <si>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</si>
  <si>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</si>
  <si>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</si>
  <si>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</si>
  <si>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</si>
  <si>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</si>
  <si>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</si>
  <si>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</si>
  <si>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</si>
  <si>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</si>
  <si>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</si>
  <si>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</si>
  <si>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</si>
  <si>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</si>
  <si>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</si>
  <si>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</si>
  <si>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</si>
  <si>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</si>
  <si>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</si>
  <si>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</si>
  <si>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</si>
  <si>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</si>
  <si>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</si>
  <si>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</si>
  <si>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</si>
  <si>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</si>
  <si>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</si>
  <si>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</si>
  <si>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</si>
  <si>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</si>
  <si>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</si>
  <si>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</si>
  <si>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</si>
  <si>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</si>
  <si>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</si>
  <si>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</si>
  <si>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</si>
  <si>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</si>
  <si>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</si>
  <si>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</si>
  <si>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</si>
  <si>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</si>
  <si>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</si>
  <si>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</si>
  <si>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山形県上山市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</si>
  <si>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</si>
  <si>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</si>
  <si>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</si>
  <si>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</si>
  <si>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</si>
  <si>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</si>
  <si>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</si>
  <si>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</si>
  <si>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</si>
  <si>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</si>
  <si>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</si>
  <si>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</si>
  <si>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</si>
  <si>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</si>
  <si>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</si>
  <si>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</si>
  <si>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</si>
  <si>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</si>
  <si>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</si>
  <si>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</si>
  <si>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</si>
  <si>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</si>
  <si>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</si>
  <si>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</si>
  <si>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</si>
  <si>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</si>
  <si>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</si>
  <si>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</si>
  <si>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</si>
  <si>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</si>
  <si>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</si>
  <si>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</si>
  <si>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</si>
  <si>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</si>
  <si>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</si>
  <si>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</si>
  <si>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</si>
  <si>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</si>
  <si>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</si>
  <si>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</si>
  <si>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</si>
  <si>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</si>
  <si>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</si>
  <si>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</si>
  <si>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</si>
  <si>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</si>
  <si>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</si>
  <si>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</si>
  <si>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</si>
  <si>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</si>
  <si>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</si>
  <si>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</si>
  <si>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</si>
  <si>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</si>
  <si>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</si>
  <si>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</si>
  <si>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</si>
  <si>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</si>
  <si>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</si>
  <si>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</si>
  <si>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</si>
  <si>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</si>
  <si>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</si>
  <si>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</si>
  <si>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</si>
  <si>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</si>
  <si>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</si>
  <si>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</si>
  <si>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</si>
  <si>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</si>
  <si>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</si>
  <si>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</si>
  <si>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</si>
  <si>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</si>
  <si>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</si>
  <si>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</si>
  <si>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</si>
  <si>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</si>
  <si>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</si>
  <si>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</si>
  <si>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</si>
  <si>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</si>
  <si>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</si>
  <si>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</si>
  <si>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</si>
  <si>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</si>
  <si>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</si>
  <si>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</si>
  <si>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</si>
  <si>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</si>
  <si>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</si>
  <si>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</si>
  <si>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</si>
  <si>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</si>
  <si>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</si>
  <si>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</si>
  <si>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</si>
  <si>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</si>
  <si>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</si>
  <si>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</si>
  <si>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</si>
  <si>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</si>
  <si>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</si>
  <si>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</si>
  <si>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</si>
  <si>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</si>
  <si>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</si>
  <si>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</si>
  <si>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</si>
  <si>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</si>
  <si>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</si>
  <si>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</si>
  <si>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</si>
  <si>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</si>
  <si>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</si>
  <si>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</si>
  <si>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</si>
  <si>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</si>
  <si>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</si>
  <si>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</si>
  <si>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</si>
  <si>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</si>
  <si>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</si>
  <si>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</si>
  <si>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</si>
  <si>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</si>
  <si>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</si>
  <si>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</si>
  <si>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</si>
  <si>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</si>
  <si>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</si>
  <si>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</si>
  <si>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</si>
  <si>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</si>
  <si>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</si>
  <si>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</si>
  <si>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</si>
  <si>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</si>
  <si>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</si>
  <si>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</si>
  <si>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</si>
  <si>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</si>
  <si>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</si>
  <si>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</si>
  <si>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</si>
  <si>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</si>
  <si>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</si>
  <si>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</si>
  <si>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</si>
  <si>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</si>
  <si>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</si>
  <si>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</si>
  <si>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山形県上山市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</si>
  <si>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</si>
  <si>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</si>
  <si>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</si>
  <si>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</si>
  <si>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</si>
  <si>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</si>
  <si>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</si>
  <si>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</si>
  <si>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</si>
  <si>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</si>
  <si>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</si>
  <si>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</si>
  <si>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</si>
  <si>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</si>
  <si>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</si>
  <si>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</si>
  <si>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</si>
  <si>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</si>
  <si>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</si>
  <si>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</si>
  <si>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</si>
  <si>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</si>
  <si>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</si>
  <si>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</si>
  <si>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</si>
  <si>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</si>
  <si>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</si>
  <si>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</si>
  <si>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</si>
  <si>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</si>
  <si>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</si>
  <si>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</si>
  <si>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</si>
  <si>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</si>
  <si>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</si>
  <si>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</si>
  <si>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</si>
  <si>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</si>
  <si>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</si>
  <si>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</si>
  <si>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農業集落排水事業特別会計</t>
    <phoneticPr fontId="5"/>
  </si>
  <si>
    <t>法非適用企業</t>
    <phoneticPr fontId="5"/>
  </si>
  <si>
    <t>浄化槽事業特別会計</t>
    <phoneticPr fontId="5"/>
  </si>
  <si>
    <t>法非適用企業</t>
    <phoneticPr fontId="5"/>
  </si>
  <si>
    <t>産業団地整備事業特別会計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</si>
  <si>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</si>
  <si>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</si>
  <si>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</si>
  <si>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</si>
  <si>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</si>
  <si>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</si>
  <si>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</si>
  <si>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</si>
  <si>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</si>
  <si>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</si>
  <si>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</si>
  <si>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</si>
  <si>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</si>
  <si>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</si>
  <si>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</si>
  <si>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</si>
  <si>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</si>
  <si>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</si>
  <si>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</si>
  <si>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</si>
  <si>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</si>
  <si>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</si>
  <si>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</si>
  <si>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</si>
  <si>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</si>
  <si>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</si>
  <si>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</si>
  <si>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</si>
  <si>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</si>
  <si>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</si>
  <si>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</si>
  <si>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</si>
  <si>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</si>
  <si>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</si>
  <si>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</si>
  <si>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</si>
  <si>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</si>
  <si>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</si>
  <si>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</si>
  <si>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</si>
  <si>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</si>
  <si>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</si>
  <si>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</si>
  <si>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</si>
  <si>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</si>
  <si>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</si>
  <si>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</si>
  <si>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</si>
  <si>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</si>
  <si>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</si>
  <si>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</si>
  <si>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</si>
  <si>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</si>
  <si>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</si>
  <si>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</si>
  <si>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</si>
  <si>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</si>
  <si>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</si>
  <si>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</si>
  <si>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</si>
  <si>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</si>
  <si>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</si>
  <si>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</si>
  <si>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</si>
  <si>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</si>
  <si>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</si>
  <si>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</si>
  <si>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</si>
  <si>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</si>
  <si>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</si>
  <si>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</si>
  <si>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</si>
  <si>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</si>
  <si>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</si>
  <si>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</si>
  <si>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</si>
  <si>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</si>
  <si>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</si>
  <si>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</si>
  <si>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</si>
  <si>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</si>
  <si>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</si>
  <si>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</si>
  <si>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</si>
  <si>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</si>
  <si>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</si>
  <si>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</si>
  <si>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</si>
  <si>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</si>
  <si>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</si>
  <si>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</si>
  <si>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</si>
  <si>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</si>
  <si>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</si>
  <si>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</si>
  <si>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</si>
  <si>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</si>
  <si>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</si>
  <si>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</si>
  <si>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</si>
  <si>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</si>
  <si>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</si>
  <si>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</si>
  <si>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</si>
  <si>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</si>
  <si>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</si>
  <si>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</si>
  <si>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</si>
  <si>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</si>
  <si>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</si>
  <si>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</si>
  <si>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</si>
  <si>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</si>
  <si>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</si>
  <si>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</si>
  <si>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</si>
  <si>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</si>
  <si>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</si>
  <si>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</si>
  <si>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</si>
  <si>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</si>
  <si>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</si>
  <si>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</si>
  <si>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</si>
  <si>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</si>
  <si>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</si>
  <si>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</si>
  <si>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</si>
  <si>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</si>
  <si>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</si>
  <si>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</si>
  <si>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</si>
  <si>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</si>
  <si>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</si>
  <si>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</si>
  <si>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</si>
  <si>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</si>
  <si>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</si>
  <si>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</si>
  <si>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</si>
  <si>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</si>
  <si>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</si>
  <si>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</si>
  <si>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</si>
  <si>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</si>
  <si>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</si>
  <si>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</si>
  <si>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</si>
  <si>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</si>
  <si>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</si>
  <si>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</si>
  <si>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</si>
  <si>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</si>
  <si>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</si>
  <si>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</si>
  <si>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</si>
  <si>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</si>
  <si>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</si>
  <si>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</si>
  <si>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</si>
  <si>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</si>
  <si>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</si>
  <si>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一般会計</t>
  </si>
  <si>
    <t>水道事業会計</t>
  </si>
  <si>
    <t>下水道事業会計</t>
  </si>
  <si>
    <t>介護保険特別会計</t>
  </si>
  <si>
    <t>国民健康保険特別会計</t>
  </si>
  <si>
    <t>農業集落排水事業特別会計</t>
  </si>
  <si>
    <t>後期高齢者医療特別会計</t>
  </si>
  <si>
    <t>浄化槽事業特別会計</t>
  </si>
  <si>
    <t>その他会計（赤字）</t>
  </si>
  <si>
    <t>その他会計（黒字）</t>
  </si>
  <si>
    <t>（百万円）</t>
    <phoneticPr fontId="5"/>
  </si>
  <si>
    <t>H30</t>
    <phoneticPr fontId="5"/>
  </si>
  <si>
    <t>R01</t>
    <phoneticPr fontId="5"/>
  </si>
  <si>
    <t>R02</t>
    <phoneticPr fontId="5"/>
  </si>
  <si>
    <t>R03</t>
    <phoneticPr fontId="5"/>
  </si>
  <si>
    <t>R04</t>
    <phoneticPr fontId="5"/>
  </si>
  <si>
    <t>上山城郷土資料館</t>
    <rPh sb="0" eb="3">
      <t>カミノヤマシロ</t>
    </rPh>
    <rPh sb="3" eb="8">
      <t>キョウドシリョウカン</t>
    </rPh>
    <phoneticPr fontId="2"/>
  </si>
  <si>
    <t>ニュートラックかみのやま</t>
    <phoneticPr fontId="2"/>
  </si>
  <si>
    <t>上山市体育・文化振興公社</t>
    <rPh sb="0" eb="3">
      <t>カミノヤマシ</t>
    </rPh>
    <rPh sb="3" eb="5">
      <t>タイイク</t>
    </rPh>
    <rPh sb="6" eb="8">
      <t>ブンカ</t>
    </rPh>
    <rPh sb="8" eb="10">
      <t>シンコウ</t>
    </rPh>
    <rPh sb="10" eb="12">
      <t>コウシャ</t>
    </rPh>
    <phoneticPr fontId="2"/>
  </si>
  <si>
    <t>上山二日町再開発</t>
    <rPh sb="0" eb="2">
      <t>カミノヤマ</t>
    </rPh>
    <rPh sb="2" eb="5">
      <t>フツカマチ</t>
    </rPh>
    <rPh sb="5" eb="8">
      <t>サイカイハツ</t>
    </rPh>
    <phoneticPr fontId="2"/>
  </si>
  <si>
    <t>上山市土地開発公社</t>
    <rPh sb="0" eb="3">
      <t>カミノヤマシ</t>
    </rPh>
    <rPh sb="3" eb="7">
      <t>トチカイハツ</t>
    </rPh>
    <rPh sb="7" eb="9">
      <t>コウシャ</t>
    </rPh>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</si>
  <si>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</si>
  <si>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</si>
  <si>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</si>
  <si>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山形広域環境事務組合</t>
    <rPh sb="0" eb="4">
      <t>ヤマガタコウイキ</t>
    </rPh>
    <rPh sb="4" eb="10">
      <t>カンキョウジムクミアイ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</si>
  <si>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</si>
  <si>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20">
      <t>ジギョウカイケイブン</t>
    </rPh>
    <phoneticPr fontId="2"/>
  </si>
  <si>
    <t>ふるさと納税基金</t>
    <rPh sb="4" eb="6">
      <t>ノウゼイ</t>
    </rPh>
    <rPh sb="6" eb="8">
      <t>キキン</t>
    </rPh>
    <phoneticPr fontId="5"/>
  </si>
  <si>
    <t>公共施設等保全整備基金</t>
    <rPh sb="0" eb="5">
      <t>コウキョウシセツトウ</t>
    </rPh>
    <rPh sb="5" eb="9">
      <t>ホゼンセイビ</t>
    </rPh>
    <rPh sb="9" eb="11">
      <t>キキン</t>
    </rPh>
    <phoneticPr fontId="2"/>
  </si>
  <si>
    <t>企業立地促進基金</t>
    <rPh sb="0" eb="4">
      <t>キギョウリッチ</t>
    </rPh>
    <rPh sb="4" eb="6">
      <t>ソクシン</t>
    </rPh>
    <rPh sb="6" eb="8">
      <t>キキン</t>
    </rPh>
    <phoneticPr fontId="2"/>
  </si>
  <si>
    <t>新型コロナウイルス感染症対策金融支援基金</t>
    <rPh sb="0" eb="2">
      <t>シンガタ</t>
    </rPh>
    <rPh sb="9" eb="12">
      <t>カンセンショウ</t>
    </rPh>
    <rPh sb="12" eb="14">
      <t>タイサク</t>
    </rPh>
    <rPh sb="14" eb="18">
      <t>キンユウシエン</t>
    </rPh>
    <rPh sb="18" eb="20">
      <t>キキン</t>
    </rPh>
    <phoneticPr fontId="2"/>
  </si>
  <si>
    <t>森林環境譲与税基金</t>
    <rPh sb="0" eb="7">
      <t>シンリンカンキョウジョウヨゼイ</t>
    </rPh>
    <rPh sb="7" eb="9">
      <t>キキン</t>
    </rPh>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</si>
  <si>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</si>
  <si>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</si>
  <si>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</si>
  <si>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t>
    </r>
    <r>
      <rPr>
        <sz val="11"/>
        <rFont val="ＭＳ Ｐゴシック"/>
        <family val="3"/>
        <charset val="128"/>
      </rPr>
      <t>当市の将来負担比率は、計画的な繰上償還等により地方債残高が約14.9億円減少したことで、前年度より7.9ポイント改善し、36.0ポイントとなったが、類似団体内平均値を20.3ポイント上回っている。また、有形固定資産減価償却率については、類似団体内平均値をやや下回っているものの、昭和40年代後半から50年代前半にかけて整備された施設が多く、その大部分が耐用年数を経過していることから、数値は上昇している。今後も平成28年度に策定した公共施設等総合管理計画及び令和元年度に策定した同実施計画、令和２年度に策定した各施設の個別施設計画に基づき、事業を厳選しながら、地方債残高等の低減と公共施設等の適正化に取組む。</t>
    </r>
    <rPh sb="203" eb="205">
      <t>コンゴ</t>
    </rPh>
    <rPh sb="301" eb="302">
      <t>ト</t>
    </rPh>
    <rPh sb="302" eb="303">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</si>
  <si>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</si>
  <si>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</si>
  <si>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</si>
  <si>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</si>
  <si>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</si>
  <si>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</si>
  <si>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　</t>
    </r>
    <r>
      <rPr>
        <sz val="11"/>
        <rFont val="ＭＳ Ｐゴシック"/>
        <family val="3"/>
        <charset val="128"/>
      </rPr>
      <t>将来負担比率については、計画的な繰上償還等により、地方債残高が約14.9億円減少したことで、前年度より7.9ポイント改善した。実質公債費比率についても、繰上償還等により元利償還金が低減したことなどにより、前年度より0.4ポイント改善したが、引き続き、事業の選択と集中による市債発行額の抑制や繰上償還の実施により、両比率の低減に取り組んでいく。</t>
    </r>
    <rPh sb="47" eb="48">
      <t>マエ</t>
    </rPh>
    <rPh sb="77" eb="79">
      <t>クリアゲ</t>
    </rPh>
    <rPh sb="79" eb="81">
      <t>ショウカン</t>
    </rPh>
    <rPh sb="81" eb="82">
      <t>トウ</t>
    </rPh>
    <rPh sb="85" eb="87">
      <t>ガンリ</t>
    </rPh>
    <rPh sb="87" eb="90">
      <t>ショウカンキン</t>
    </rPh>
    <rPh sb="91" eb="93">
      <t>テイゲン</t>
    </rPh>
    <rPh sb="103" eb="106">
      <t>ゼンネンド</t>
    </rPh>
    <rPh sb="115" eb="117">
      <t>カイゼン</t>
    </rPh>
    <rPh sb="121" eb="122">
      <t>ヒ</t>
    </rPh>
    <rPh sb="123" eb="124">
      <t>ツヅ</t>
    </rPh>
    <rPh sb="137" eb="139">
      <t>シサイ</t>
    </rPh>
    <rPh sb="139" eb="142">
      <t>ハッコウガク</t>
    </rPh>
    <rPh sb="143" eb="145">
      <t>ヨクセイ</t>
    </rPh>
    <rPh sb="157" eb="158">
      <t>リョウ</t>
    </rPh>
    <rPh sb="158" eb="160">
      <t>ヒリツ</t>
    </rPh>
    <rPh sb="161" eb="163">
      <t>テイゲン</t>
    </rPh>
    <rPh sb="164" eb="165">
      <t>ト</t>
    </rPh>
    <rPh sb="166" eb="167">
      <t>ク</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</si>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</sst>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85173</c:v>
                </c:pt>
                <c:pt idx="1">
                  <c:v>94081</c:v>
                </c:pt>
                <c:pt idx="2">
                  <c:v>92632</c:v>
                </c:pt>
                <c:pt idx="3">
                  <c:v>96469</c:v>
                </c:pt>
                <c:pt idx="4">
                  <c:v>85743</c:v>
                </c:pt>
              </c:numCache>
            </c:numRef>
          </c:val>
          <c:smooth val="0"/>
          <c:extLst>
            <c:ext xmlns:c16="http://schemas.microsoft.com/office/drawing/2014/chart" uri="{C3380CC4-5D6E-409C-BE32-E72D297353CC}">
              <c16:uniqueId val="{00000000-AC0A-4A8E-AA24-47B3325BB73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55268</c:v>
                </c:pt>
                <c:pt idx="1">
                  <c:v>50181</c:v>
                </c:pt>
                <c:pt idx="2">
                  <c:v>38051</c:v>
                </c:pt>
                <c:pt idx="3">
                  <c:v>38964</c:v>
                </c:pt>
                <c:pt idx="4">
                  <c:v>32312</c:v>
                </c:pt>
              </c:numCache>
            </c:numRef>
          </c:val>
          <c:smooth val="0"/>
          <c:extLst>
            <c:ext xmlns:c16="http://schemas.microsoft.com/office/drawing/2014/chart" uri="{C3380CC4-5D6E-409C-BE32-E72D297353CC}">
              <c16:uniqueId val="{00000001-AC0A-4A8E-AA24-47B3325BB73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9.44</c:v>
                </c:pt>
                <c:pt idx="1">
                  <c:v>9.14</c:v>
                </c:pt>
                <c:pt idx="2">
                  <c:v>11.75</c:v>
                </c:pt>
                <c:pt idx="3">
                  <c:v>11.03</c:v>
                </c:pt>
                <c:pt idx="4">
                  <c:v>15.83</c:v>
                </c:pt>
              </c:numCache>
            </c:numRef>
          </c:val>
          <c:extLst>
            <c:ext xmlns:c16="http://schemas.microsoft.com/office/drawing/2014/chart" uri="{C3380CC4-5D6E-409C-BE32-E72D297353CC}">
              <c16:uniqueId val="{00000000-0B7C-4441-BD35-086AB821501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13.8</c:v>
                </c:pt>
                <c:pt idx="1">
                  <c:v>18.420000000000002</c:v>
                </c:pt>
                <c:pt idx="2">
                  <c:v>18.93</c:v>
                </c:pt>
                <c:pt idx="3">
                  <c:v>17.989999999999998</c:v>
                </c:pt>
                <c:pt idx="4">
                  <c:v>19.190000000000001</c:v>
                </c:pt>
              </c:numCache>
            </c:numRef>
          </c:val>
          <c:extLst>
            <c:ext xmlns:c16="http://schemas.microsoft.com/office/drawing/2014/chart" uri="{C3380CC4-5D6E-409C-BE32-E72D297353CC}">
              <c16:uniqueId val="{00000001-0B7C-4441-BD35-086AB821501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26.71</c:v>
                </c:pt>
                <c:pt idx="1">
                  <c:v>5.04</c:v>
                </c:pt>
                <c:pt idx="2">
                  <c:v>6.72</c:v>
                </c:pt>
                <c:pt idx="3">
                  <c:v>9.65</c:v>
                </c:pt>
                <c:pt idx="4">
                  <c:v>16.690000000000001</c:v>
                </c:pt>
              </c:numCache>
            </c:numRef>
          </c:val>
          <c:smooth val="0"/>
          <c:extLst>
            <c:ext xmlns:c16="http://schemas.microsoft.com/office/drawing/2014/chart" uri="{C3380CC4-5D6E-409C-BE32-E72D297353CC}">
              <c16:uniqueId val="{00000002-0B7C-4441-BD35-086AB821501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0.09</c:v>
                </c:pt>
                <c:pt idx="2">
                  <c:v>#N/A</c:v>
                </c:pt>
                <c:pt idx="3">
                  <c:v>0.85</c:v>
                </c:pt>
                <c:pt idx="4">
                  <c:v>#N/A</c:v>
                </c:pt>
                <c:pt idx="5">
                  <c:v>0</c:v>
                </c:pt>
                <c:pt idx="6">
                  <c:v>#N/A</c:v>
                </c:pt>
                <c:pt idx="7">
                  <c:v>0</c:v>
                </c:pt>
                <c:pt idx="8">
                  <c:v>#N/A</c:v>
                </c:pt>
                <c:pt idx="9">
                  <c:v>0</c:v>
                </c:pt>
              </c:numCache>
            </c:numRef>
          </c:val>
          <c:extLst>
            <c:ext xmlns:c16="http://schemas.microsoft.com/office/drawing/2014/chart" uri="{C3380CC4-5D6E-409C-BE32-E72D297353CC}">
              <c16:uniqueId val="{00000000-EE2A-41ED-A549-79935BB0FC3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E2A-41ED-A549-79935BB0FC3A}"/>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0.02</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2-EE2A-41ED-A549-79935BB0FC3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3-EE2A-41ED-A549-79935BB0FC3A}"/>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0.01</c:v>
                </c:pt>
                <c:pt idx="4">
                  <c:v>#N/A</c:v>
                </c:pt>
                <c:pt idx="5">
                  <c:v>0.04</c:v>
                </c:pt>
                <c:pt idx="6">
                  <c:v>#N/A</c:v>
                </c:pt>
                <c:pt idx="7">
                  <c:v>0</c:v>
                </c:pt>
                <c:pt idx="8">
                  <c:v>#N/A</c:v>
                </c:pt>
                <c:pt idx="9">
                  <c:v>0.04</c:v>
                </c:pt>
              </c:numCache>
            </c:numRef>
          </c:val>
          <c:extLst>
            <c:ext xmlns:c16="http://schemas.microsoft.com/office/drawing/2014/chart" uri="{C3380CC4-5D6E-409C-BE32-E72D297353CC}">
              <c16:uniqueId val="{00000004-EE2A-41ED-A549-79935BB0FC3A}"/>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1.55</c:v>
                </c:pt>
                <c:pt idx="2">
                  <c:v>#N/A</c:v>
                </c:pt>
                <c:pt idx="3">
                  <c:v>1.39</c:v>
                </c:pt>
                <c:pt idx="4">
                  <c:v>#N/A</c:v>
                </c:pt>
                <c:pt idx="5">
                  <c:v>1.32</c:v>
                </c:pt>
                <c:pt idx="6">
                  <c:v>#N/A</c:v>
                </c:pt>
                <c:pt idx="7">
                  <c:v>1.6</c:v>
                </c:pt>
                <c:pt idx="8">
                  <c:v>#N/A</c:v>
                </c:pt>
                <c:pt idx="9">
                  <c:v>0.72</c:v>
                </c:pt>
              </c:numCache>
            </c:numRef>
          </c:val>
          <c:extLst>
            <c:ext xmlns:c16="http://schemas.microsoft.com/office/drawing/2014/chart" uri="{C3380CC4-5D6E-409C-BE32-E72D297353CC}">
              <c16:uniqueId val="{00000005-EE2A-41ED-A549-79935BB0FC3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1.49</c:v>
                </c:pt>
                <c:pt idx="2">
                  <c:v>#N/A</c:v>
                </c:pt>
                <c:pt idx="3">
                  <c:v>1.75</c:v>
                </c:pt>
                <c:pt idx="4">
                  <c:v>#N/A</c:v>
                </c:pt>
                <c:pt idx="5">
                  <c:v>1.58</c:v>
                </c:pt>
                <c:pt idx="6">
                  <c:v>#N/A</c:v>
                </c:pt>
                <c:pt idx="7">
                  <c:v>1.97</c:v>
                </c:pt>
                <c:pt idx="8">
                  <c:v>#N/A</c:v>
                </c:pt>
                <c:pt idx="9">
                  <c:v>1.88</c:v>
                </c:pt>
              </c:numCache>
            </c:numRef>
          </c:val>
          <c:extLst>
            <c:ext xmlns:c16="http://schemas.microsoft.com/office/drawing/2014/chart" uri="{C3380CC4-5D6E-409C-BE32-E72D297353CC}">
              <c16:uniqueId val="{00000006-EE2A-41ED-A549-79935BB0FC3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0</c:v>
                </c:pt>
                <c:pt idx="1">
                  <c:v>0</c:v>
                </c:pt>
                <c:pt idx="2">
                  <c:v>0</c:v>
                </c:pt>
                <c:pt idx="3">
                  <c:v>0</c:v>
                </c:pt>
                <c:pt idx="4">
                  <c:v>#N/A</c:v>
                </c:pt>
                <c:pt idx="5">
                  <c:v>0.46</c:v>
                </c:pt>
                <c:pt idx="6">
                  <c:v>#N/A</c:v>
                </c:pt>
                <c:pt idx="7">
                  <c:v>1.53</c:v>
                </c:pt>
                <c:pt idx="8">
                  <c:v>#N/A</c:v>
                </c:pt>
                <c:pt idx="9">
                  <c:v>2.02</c:v>
                </c:pt>
              </c:numCache>
            </c:numRef>
          </c:val>
          <c:extLst>
            <c:ext xmlns:c16="http://schemas.microsoft.com/office/drawing/2014/chart" uri="{C3380CC4-5D6E-409C-BE32-E72D297353CC}">
              <c16:uniqueId val="{00000007-EE2A-41ED-A549-79935BB0FC3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6.48</c:v>
                </c:pt>
                <c:pt idx="2">
                  <c:v>#N/A</c:v>
                </c:pt>
                <c:pt idx="3">
                  <c:v>7.61</c:v>
                </c:pt>
                <c:pt idx="4">
                  <c:v>#N/A</c:v>
                </c:pt>
                <c:pt idx="5">
                  <c:v>7.7</c:v>
                </c:pt>
                <c:pt idx="6">
                  <c:v>#N/A</c:v>
                </c:pt>
                <c:pt idx="7">
                  <c:v>8.7200000000000006</c:v>
                </c:pt>
                <c:pt idx="8">
                  <c:v>#N/A</c:v>
                </c:pt>
                <c:pt idx="9">
                  <c:v>9.4700000000000006</c:v>
                </c:pt>
              </c:numCache>
            </c:numRef>
          </c:val>
          <c:extLst>
            <c:ext xmlns:c16="http://schemas.microsoft.com/office/drawing/2014/chart" uri="{C3380CC4-5D6E-409C-BE32-E72D297353CC}">
              <c16:uniqueId val="{00000008-EE2A-41ED-A549-79935BB0FC3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9.44</c:v>
                </c:pt>
                <c:pt idx="2">
                  <c:v>#N/A</c:v>
                </c:pt>
                <c:pt idx="3">
                  <c:v>9.1300000000000008</c:v>
                </c:pt>
                <c:pt idx="4">
                  <c:v>#N/A</c:v>
                </c:pt>
                <c:pt idx="5">
                  <c:v>11.75</c:v>
                </c:pt>
                <c:pt idx="6">
                  <c:v>#N/A</c:v>
                </c:pt>
                <c:pt idx="7">
                  <c:v>11.02</c:v>
                </c:pt>
                <c:pt idx="8">
                  <c:v>#N/A</c:v>
                </c:pt>
                <c:pt idx="9">
                  <c:v>15.83</c:v>
                </c:pt>
              </c:numCache>
            </c:numRef>
          </c:val>
          <c:extLst>
            <c:ext xmlns:c16="http://schemas.microsoft.com/office/drawing/2014/chart" uri="{C3380CC4-5D6E-409C-BE32-E72D297353CC}">
              <c16:uniqueId val="{00000009-EE2A-41ED-A549-79935BB0FC3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1150</c:v>
                </c:pt>
                <c:pt idx="5">
                  <c:v>1168</c:v>
                </c:pt>
                <c:pt idx="8">
                  <c:v>1184</c:v>
                </c:pt>
                <c:pt idx="11">
                  <c:v>1223</c:v>
                </c:pt>
                <c:pt idx="14">
                  <c:v>1261</c:v>
                </c:pt>
              </c:numCache>
            </c:numRef>
          </c:val>
          <c:extLst>
            <c:ext xmlns:c16="http://schemas.microsoft.com/office/drawing/2014/chart" uri="{C3380CC4-5D6E-409C-BE32-E72D297353CC}">
              <c16:uniqueId val="{00000000-CA94-45D6-9E10-EECC56CB71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A94-45D6-9E10-EECC56CB71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99</c:v>
                </c:pt>
                <c:pt idx="3">
                  <c:v>99</c:v>
                </c:pt>
                <c:pt idx="6">
                  <c:v>47</c:v>
                </c:pt>
                <c:pt idx="9">
                  <c:v>47</c:v>
                </c:pt>
                <c:pt idx="12">
                  <c:v>47</c:v>
                </c:pt>
              </c:numCache>
            </c:numRef>
          </c:val>
          <c:extLst>
            <c:ext xmlns:c16="http://schemas.microsoft.com/office/drawing/2014/chart" uri="{C3380CC4-5D6E-409C-BE32-E72D297353CC}">
              <c16:uniqueId val="{00000002-CA94-45D6-9E10-EECC56CB71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4</c:v>
                </c:pt>
                <c:pt idx="3">
                  <c:v>10</c:v>
                </c:pt>
                <c:pt idx="6">
                  <c:v>46</c:v>
                </c:pt>
                <c:pt idx="9">
                  <c:v>87</c:v>
                </c:pt>
                <c:pt idx="12">
                  <c:v>113</c:v>
                </c:pt>
              </c:numCache>
            </c:numRef>
          </c:val>
          <c:extLst>
            <c:ext xmlns:c16="http://schemas.microsoft.com/office/drawing/2014/chart" uri="{C3380CC4-5D6E-409C-BE32-E72D297353CC}">
              <c16:uniqueId val="{00000003-CA94-45D6-9E10-EECC56CB71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243</c:v>
                </c:pt>
                <c:pt idx="3">
                  <c:v>298</c:v>
                </c:pt>
                <c:pt idx="6">
                  <c:v>305</c:v>
                </c:pt>
                <c:pt idx="9">
                  <c:v>333</c:v>
                </c:pt>
                <c:pt idx="12">
                  <c:v>344</c:v>
                </c:pt>
              </c:numCache>
            </c:numRef>
          </c:val>
          <c:extLst>
            <c:ext xmlns:c16="http://schemas.microsoft.com/office/drawing/2014/chart" uri="{C3380CC4-5D6E-409C-BE32-E72D297353CC}">
              <c16:uniqueId val="{00000004-CA94-45D6-9E10-EECC56CB71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94-45D6-9E10-EECC56CB71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A94-45D6-9E10-EECC56CB71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1292</c:v>
                </c:pt>
                <c:pt idx="3">
                  <c:v>1201</c:v>
                </c:pt>
                <c:pt idx="6">
                  <c:v>1314</c:v>
                </c:pt>
                <c:pt idx="9">
                  <c:v>1275</c:v>
                </c:pt>
                <c:pt idx="12">
                  <c:v>1149</c:v>
                </c:pt>
              </c:numCache>
            </c:numRef>
          </c:val>
          <c:extLst>
            <c:ext xmlns:c16="http://schemas.microsoft.com/office/drawing/2014/chart" uri="{C3380CC4-5D6E-409C-BE32-E72D297353CC}">
              <c16:uniqueId val="{00000007-CA94-45D6-9E10-EECC56CB71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488</c:v>
                </c:pt>
                <c:pt idx="2">
                  <c:v>#N/A</c:v>
                </c:pt>
                <c:pt idx="3">
                  <c:v>#N/A</c:v>
                </c:pt>
                <c:pt idx="4">
                  <c:v>440</c:v>
                </c:pt>
                <c:pt idx="5">
                  <c:v>#N/A</c:v>
                </c:pt>
                <c:pt idx="6">
                  <c:v>#N/A</c:v>
                </c:pt>
                <c:pt idx="7">
                  <c:v>528</c:v>
                </c:pt>
                <c:pt idx="8">
                  <c:v>#N/A</c:v>
                </c:pt>
                <c:pt idx="9">
                  <c:v>#N/A</c:v>
                </c:pt>
                <c:pt idx="10">
                  <c:v>519</c:v>
                </c:pt>
                <c:pt idx="11">
                  <c:v>#N/A</c:v>
                </c:pt>
                <c:pt idx="12">
                  <c:v>#N/A</c:v>
                </c:pt>
                <c:pt idx="13">
                  <c:v>392</c:v>
                </c:pt>
                <c:pt idx="14">
                  <c:v>#N/A</c:v>
                </c:pt>
              </c:numCache>
            </c:numRef>
          </c:val>
          <c:smooth val="0"/>
          <c:extLst>
            <c:ext xmlns:c16="http://schemas.microsoft.com/office/drawing/2014/chart" uri="{C3380CC4-5D6E-409C-BE32-E72D297353CC}">
              <c16:uniqueId val="{00000008-CA94-45D6-9E10-EECC56CB71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12178</c:v>
                </c:pt>
                <c:pt idx="5">
                  <c:v>11985</c:v>
                </c:pt>
                <c:pt idx="8">
                  <c:v>11885</c:v>
                </c:pt>
                <c:pt idx="11">
                  <c:v>11462</c:v>
                </c:pt>
                <c:pt idx="14">
                  <c:v>11041</c:v>
                </c:pt>
              </c:numCache>
            </c:numRef>
          </c:val>
          <c:extLst>
            <c:ext xmlns:c16="http://schemas.microsoft.com/office/drawing/2014/chart" uri="{C3380CC4-5D6E-409C-BE32-E72D297353CC}">
              <c16:uniqueId val="{00000000-8510-406C-BF63-7E1C706574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3061</c:v>
                </c:pt>
                <c:pt idx="5">
                  <c:v>2994</c:v>
                </c:pt>
                <c:pt idx="8">
                  <c:v>2988</c:v>
                </c:pt>
                <c:pt idx="11">
                  <c:v>2907</c:v>
                </c:pt>
                <c:pt idx="14">
                  <c:v>2488</c:v>
                </c:pt>
              </c:numCache>
            </c:numRef>
          </c:val>
          <c:extLst>
            <c:ext xmlns:c16="http://schemas.microsoft.com/office/drawing/2014/chart" uri="{C3380CC4-5D6E-409C-BE32-E72D297353CC}">
              <c16:uniqueId val="{00000001-8510-406C-BF63-7E1C706574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3190</c:v>
                </c:pt>
                <c:pt idx="5">
                  <c:v>4078</c:v>
                </c:pt>
                <c:pt idx="8">
                  <c:v>4526</c:v>
                </c:pt>
                <c:pt idx="11">
                  <c:v>4997</c:v>
                </c:pt>
                <c:pt idx="14">
                  <c:v>4906</c:v>
                </c:pt>
              </c:numCache>
            </c:numRef>
          </c:val>
          <c:extLst>
            <c:ext xmlns:c16="http://schemas.microsoft.com/office/drawing/2014/chart" uri="{C3380CC4-5D6E-409C-BE32-E72D297353CC}">
              <c16:uniqueId val="{00000002-8510-406C-BF63-7E1C706574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510-406C-BF63-7E1C706574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510-406C-BF63-7E1C706574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510-406C-BF63-7E1C706574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2398</c:v>
                </c:pt>
                <c:pt idx="3">
                  <c:v>2305</c:v>
                </c:pt>
                <c:pt idx="6">
                  <c:v>2258</c:v>
                </c:pt>
                <c:pt idx="9">
                  <c:v>2084</c:v>
                </c:pt>
                <c:pt idx="12">
                  <c:v>2071</c:v>
                </c:pt>
              </c:numCache>
            </c:numRef>
          </c:val>
          <c:extLst>
            <c:ext xmlns:c16="http://schemas.microsoft.com/office/drawing/2014/chart" uri="{C3380CC4-5D6E-409C-BE32-E72D297353CC}">
              <c16:uniqueId val="{00000006-8510-406C-BF63-7E1C706574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1271</c:v>
                </c:pt>
                <c:pt idx="3">
                  <c:v>1303</c:v>
                </c:pt>
                <c:pt idx="6">
                  <c:v>1265</c:v>
                </c:pt>
                <c:pt idx="9">
                  <c:v>1138</c:v>
                </c:pt>
                <c:pt idx="12">
                  <c:v>1067</c:v>
                </c:pt>
              </c:numCache>
            </c:numRef>
          </c:val>
          <c:extLst>
            <c:ext xmlns:c16="http://schemas.microsoft.com/office/drawing/2014/chart" uri="{C3380CC4-5D6E-409C-BE32-E72D297353CC}">
              <c16:uniqueId val="{00000007-8510-406C-BF63-7E1C706574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3719</c:v>
                </c:pt>
                <c:pt idx="3">
                  <c:v>3751</c:v>
                </c:pt>
                <c:pt idx="6">
                  <c:v>4000</c:v>
                </c:pt>
                <c:pt idx="9">
                  <c:v>4376</c:v>
                </c:pt>
                <c:pt idx="12">
                  <c:v>4393</c:v>
                </c:pt>
              </c:numCache>
            </c:numRef>
          </c:val>
          <c:extLst>
            <c:ext xmlns:c16="http://schemas.microsoft.com/office/drawing/2014/chart" uri="{C3380CC4-5D6E-409C-BE32-E72D297353CC}">
              <c16:uniqueId val="{00000008-8510-406C-BF63-7E1C706574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568</c:v>
                </c:pt>
                <c:pt idx="3">
                  <c:v>357</c:v>
                </c:pt>
                <c:pt idx="6">
                  <c:v>281</c:v>
                </c:pt>
                <c:pt idx="9">
                  <c:v>209</c:v>
                </c:pt>
                <c:pt idx="12">
                  <c:v>135</c:v>
                </c:pt>
              </c:numCache>
            </c:numRef>
          </c:val>
          <c:extLst>
            <c:ext xmlns:c16="http://schemas.microsoft.com/office/drawing/2014/chart" uri="{C3380CC4-5D6E-409C-BE32-E72D297353CC}">
              <c16:uniqueId val="{00000009-8510-406C-BF63-7E1C706574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17609</c:v>
                </c:pt>
                <c:pt idx="3">
                  <c:v>17217</c:v>
                </c:pt>
                <c:pt idx="6">
                  <c:v>16426</c:v>
                </c:pt>
                <c:pt idx="9">
                  <c:v>14922</c:v>
                </c:pt>
                <c:pt idx="12">
                  <c:v>13432</c:v>
                </c:pt>
              </c:numCache>
            </c:numRef>
          </c:val>
          <c:extLst>
            <c:ext xmlns:c16="http://schemas.microsoft.com/office/drawing/2014/chart" uri="{C3380CC4-5D6E-409C-BE32-E72D297353CC}">
              <c16:uniqueId val="{0000000A-8510-406C-BF63-7E1C706574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7135</c:v>
                </c:pt>
                <c:pt idx="2">
                  <c:v>#N/A</c:v>
                </c:pt>
                <c:pt idx="3">
                  <c:v>#N/A</c:v>
                </c:pt>
                <c:pt idx="4">
                  <c:v>5876</c:v>
                </c:pt>
                <c:pt idx="5">
                  <c:v>#N/A</c:v>
                </c:pt>
                <c:pt idx="6">
                  <c:v>#N/A</c:v>
                </c:pt>
                <c:pt idx="7">
                  <c:v>4832</c:v>
                </c:pt>
                <c:pt idx="8">
                  <c:v>#N/A</c:v>
                </c:pt>
                <c:pt idx="9">
                  <c:v>#N/A</c:v>
                </c:pt>
                <c:pt idx="10">
                  <c:v>3361</c:v>
                </c:pt>
                <c:pt idx="11">
                  <c:v>#N/A</c:v>
                </c:pt>
                <c:pt idx="12">
                  <c:v>#N/A</c:v>
                </c:pt>
                <c:pt idx="13">
                  <c:v>2662</c:v>
                </c:pt>
                <c:pt idx="14">
                  <c:v>#N/A</c:v>
                </c:pt>
              </c:numCache>
            </c:numRef>
          </c:val>
          <c:smooth val="0"/>
          <c:extLst>
            <c:ext xmlns:c16="http://schemas.microsoft.com/office/drawing/2014/chart" uri="{C3380CC4-5D6E-409C-BE32-E72D297353CC}">
              <c16:uniqueId val="{0000000B-8510-406C-BF63-7E1C706574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1555</c:v>
                </c:pt>
                <c:pt idx="1">
                  <c:v>1555</c:v>
                </c:pt>
                <c:pt idx="2">
                  <c:v>1610</c:v>
                </c:pt>
              </c:numCache>
            </c:numRef>
          </c:val>
          <c:extLst>
            <c:ext xmlns:c16="http://schemas.microsoft.com/office/drawing/2014/chart" uri="{C3380CC4-5D6E-409C-BE32-E72D297353CC}">
              <c16:uniqueId val="{00000000-8566-4812-BDC9-09F5AC9AB3C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392</c:v>
                </c:pt>
                <c:pt idx="1">
                  <c:v>402</c:v>
                </c:pt>
                <c:pt idx="2">
                  <c:v>178</c:v>
                </c:pt>
              </c:numCache>
            </c:numRef>
          </c:val>
          <c:extLst>
            <c:ext xmlns:c16="http://schemas.microsoft.com/office/drawing/2014/chart" uri="{C3380CC4-5D6E-409C-BE32-E72D297353CC}">
              <c16:uniqueId val="{00000001-8566-4812-BDC9-09F5AC9AB3C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1129</c:v>
                </c:pt>
                <c:pt idx="1">
                  <c:v>1500</c:v>
                </c:pt>
                <c:pt idx="2">
                  <c:v>1460</c:v>
                </c:pt>
              </c:numCache>
            </c:numRef>
          </c:val>
          <c:extLst>
            <c:ext xmlns:c16="http://schemas.microsoft.com/office/drawing/2014/chart" uri="{C3380CC4-5D6E-409C-BE32-E72D297353CC}">
              <c16:uniqueId val="{00000002-8566-4812-BDC9-09F5AC9AB3C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{662807F8-66F5-4493-9B7A-A0365B9FD29A}</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9A66-43C3-B0EA-A3208583B5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{9520032B-B7FD-4A97-BAE9-2400E9DF1040}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66-43C3-B0EA-A3208583B5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{14D2C3E6-E625-4338-BA17-AA62AEA76315}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66-43C3-B0EA-A3208583B5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{FFCB6B02-01CF-459C-8436-07CB45487C64}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66-43C3-B0EA-A3208583B5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{D7067DBC-B9A6-4384-A9B8-E8D58B777BD1}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66-43C3-B0EA-A3208583B55F}"/>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{FD680694-53CC-406C-AEC2-D6BE5B1DB64B}</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9A66-43C3-B0EA-A3208583B55F}"/>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{42BF7F4A-15C2-4812-BCC6-359F5C20A880}</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9A66-43C3-B0EA-A3208583B55F}"/>
                </c:ext>
              </c:extLst>
            </c:dLbl>
            <c:dLbl>
              <c:idx val="24"/>
              <c:layout>
                <c:manualLayout>
                  <c:x val="-2.2456412978997094E-2"/>
                  <c:y val="-7.207065114876321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{B8745495-D262-471A-8F27-5D59EC508F59}</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9A66-43C3-B0EA-A3208583B55F}"/>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{E1054D90-D613-4663-981A-453B6C7C2325}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9A66-43C3-B0EA-A3208583B5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58.1</c:v>
                </c:pt>
                <c:pt idx="16">
                  <c:v>59.3</c:v>
                </c:pt>
                <c:pt idx="24">
                  <c:v>60.7</c:v>
                </c:pt>
                <c:pt idx="32">
                  <c:v>62.5</c:v>
                </c:pt>
              </c:numCache>
            </c:numRef>
          </c:xVal>
          <c:yVal>
            <c:numRef>
              <c:f>公会計指標分析・財政指標組合せ分析表!$BP$51:$DC$51</c:f>
              <c:numCache>
                <c:formatCode>#,##0.0;"▲ "#,##0.0</c:formatCode>
                <c:ptCount val="40"/>
                <c:pt idx="0">
                  <c:v>102.8</c:v>
                </c:pt>
                <c:pt idx="8">
                  <c:v>84.3</c:v>
                </c:pt>
                <c:pt idx="16">
                  <c:v>66.8</c:v>
                </c:pt>
                <c:pt idx="24">
                  <c:v>43.9</c:v>
                </c:pt>
                <c:pt idx="32">
                  <c:v>36</c:v>
                </c:pt>
              </c:numCache>
            </c:numRef>
          </c:yVal>
          <c:smooth val="0"/>
          <c:extLst>
            <c:ext xmlns:c16="http://schemas.microsoft.com/office/drawing/2014/chart" uri="{C3380CC4-5D6E-409C-BE32-E72D297353CC}">
              <c16:uniqueId val="{00000009-9A66-43C3-B0EA-A3208583B55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170453814080937E-2"/>
                  <c:y val="-3.8150192304208352E-2"/>
                </c:manualLayout>
              </c:layout>
              <c:tx>
                <c:strRef>
                  <c:f>公会計指標分析・財政指標組合せ分析表!$BP$50</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{CA592E07-81EA-4A2D-8AD2-F6BC7E8E25E0}</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9A66-43C3-B0EA-A3208583B55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{1ACF71E9-6AA0-4DAC-B653-B4E390B59D4F}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66-43C3-B0EA-A3208583B5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{A4C9BFB2-0EF9-4E5D-B8BF-823E6C140F39}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66-43C3-B0EA-A3208583B5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{D79167E8-435E-4B45-8ED3-20EBA14229AD}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66-43C3-B0EA-A3208583B5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{B6AF1759-CF8F-4C3D-9001-12D776EAB8F6}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66-43C3-B0EA-A3208583B55F}"/>
                </c:ext>
              </c:extLst>
            </c:dLbl>
            <c:dLbl>
              <c:idx val="8"/>
              <c:layout>
                <c:manualLayout>
                  <c:x val="-3.2015750650234161E-2"/>
                  <c:y val="-8.3996282864624058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{48E97CD1-0922-477F-9805-2A98137971C4}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9A66-43C3-B0EA-A3208583B55F}"/>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{7A8FBD04-1D64-4DFA-87DA-259F956DD5AF}</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9A66-43C3-B0EA-A3208583B55F}"/>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{99283BEE-7DF4-41AA-BAC0-959E93EA66D3}</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9A66-43C3-B0EA-A3208583B55F}"/>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{EE95194B-EE93-44FE-8717-FA49B661EAA0}</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9A66-43C3-B0EA-A3208583B5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60.8</c:v>
                </c:pt>
                <c:pt idx="8">
                  <c:v>61</c:v>
                </c:pt>
                <c:pt idx="16">
                  <c:v>61.7</c:v>
                </c:pt>
                <c:pt idx="24">
                  <c:v>62.5</c:v>
                </c:pt>
                <c:pt idx="32">
                  <c:v>65</c:v>
                </c:pt>
              </c:numCache>
            </c:numRef>
          </c:xVal>
          <c:yVal>
            <c:numRef>
              <c:f>公会計指標分析・財政指標組合せ分析表!$BP$55:$DC$55</c:f>
              <c:numCache>
                <c:formatCode>#,##0.0;"▲ "#,##0.0</c:formatCode>
                <c:ptCount val="40"/>
                <c:pt idx="0">
                  <c:v>48</c:v>
                </c:pt>
                <c:pt idx="8">
                  <c:v>49.1</c:v>
                </c:pt>
                <c:pt idx="16">
                  <c:v>41.5</c:v>
                </c:pt>
                <c:pt idx="24">
                  <c:v>25.2</c:v>
                </c:pt>
                <c:pt idx="32">
                  <c:v>15.7</c:v>
                </c:pt>
              </c:numCache>
            </c:numRef>
          </c:yVal>
          <c:smooth val="0"/>
          <c:extLst>
            <c:ext xmlns:c16="http://schemas.microsoft.com/office/drawing/2014/chart" uri="{C3380CC4-5D6E-409C-BE32-E72D297353CC}">
              <c16:uniqueId val="{00000013-9A66-43C3-B0EA-A3208583B55F}"/>
            </c:ext>
          </c:extLst>
        </c:ser>
        <c:dLbls>
          <c:showLegendKey val="0"/>
          <c:showVal val="1"/>
          <c:showCatName val="0"/>
          <c:showSerName val="0"/>
          <c:showPercent val="0"/>
          <c:showBubbleSize val="0"/>
        </c:dLbls>
        <c:axId val="46179840"/>
        <c:axId val="46181760"/>
      </c:scatterChart>
      <c:valAx>
        <c:axId val="46179840"/>
        <c:scaling>
          <c:orientation val="maxMin"/>
          <c:max val="66"/>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{A90F2920-1451-4ACC-BD45-C0E448454192}</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9369-4AB7-BC5B-6F2FC2559A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{48EB8EBA-FA15-40BD-8AD3-BC063A1E4D3A}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369-4AB7-BC5B-6F2FC2559A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{9ACCB129-09FB-4F71-A867-22E46D221A0B}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369-4AB7-BC5B-6F2FC2559A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{5FD1E574-E148-45D5-ADD7-B8765AD8D52C}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369-4AB7-BC5B-6F2FC2559A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{2FF8D134-7409-48D4-8C7F-DCDE227423F1}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369-4AB7-BC5B-6F2FC2559ACC}"/>
                </c:ext>
              </c:extLst>
            </c:dLbl>
            <c:dLbl>
              <c:idx val="8"/>
              <c:layout/>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{116D1C7E-1203-4C64-9370-541E8405C595}</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9369-4AB7-BC5B-6F2FC2559ACC}"/>
                </c:ext>
              </c:extLst>
            </c:dLbl>
            <c:dLbl>
              <c:idx val="16"/>
              <c:layout/>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{45C34A3C-4F01-4CFA-84C7-6BE8900511A5}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9369-4AB7-BC5B-6F2FC2559ACC}"/>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{87FA5EEC-F476-4B29-B1AF-18909466592C}</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9369-4AB7-BC5B-6F2FC2559ACC}"/>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{6407AB06-D2EF-4CC0-89BE-5868045AABC1}</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9369-4AB7-BC5B-6F2FC2559A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6.7</c:v>
                </c:pt>
                <c:pt idx="16">
                  <c:v>6.8</c:v>
                </c:pt>
                <c:pt idx="24">
                  <c:v>6.8</c:v>
                </c:pt>
                <c:pt idx="32">
                  <c:v>6.4</c:v>
                </c:pt>
              </c:numCache>
            </c:numRef>
          </c:xVal>
          <c:yVal>
            <c:numRef>
              <c:f>公会計指標分析・財政指標組合せ分析表!$BP$73:$DC$73</c:f>
              <c:numCache>
                <c:formatCode>#,##0.0;"▲ "#,##0.0</c:formatCode>
                <c:ptCount val="40"/>
                <c:pt idx="0">
                  <c:v>102.8</c:v>
                </c:pt>
                <c:pt idx="8">
                  <c:v>84.3</c:v>
                </c:pt>
                <c:pt idx="16">
                  <c:v>66.8</c:v>
                </c:pt>
                <c:pt idx="24">
                  <c:v>43.9</c:v>
                </c:pt>
                <c:pt idx="32">
                  <c:v>36</c:v>
                </c:pt>
              </c:numCache>
            </c:numRef>
          </c:yVal>
          <c:smooth val="0"/>
          <c:extLst>
            <c:ext xmlns:c16="http://schemas.microsoft.com/office/drawing/2014/chart" uri="{C3380CC4-5D6E-409C-BE32-E72D297353CC}">
              <c16:uniqueId val="{00000009-9369-4AB7-BC5B-6F2FC2559A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4502318643803015E-2"/>
                  <c:y val="-7.8040930004445494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{9E98930D-BC97-4F5C-A419-F3A7FF082D29}</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9369-4AB7-BC5B-6F2FC2559A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{41352E56-5D75-47DB-BDCD-9D4A6F758CED}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369-4AB7-BC5B-6F2FC2559A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{999E9CAE-464E-44DD-B0DF-F5732A7F6A8E}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369-4AB7-BC5B-6F2FC2559A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{47F6D9E2-A653-41E7-9B9B-C266A8CE2B58}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369-4AB7-BC5B-6F2FC2559A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{E45BB087-D6F3-487A-A28C-B348FF1B6345}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369-4AB7-BC5B-6F2FC2559ACC}"/>
                </c:ext>
              </c:extLst>
            </c:dLbl>
            <c:dLbl>
              <c:idx val="8"/>
              <c:layout>
                <c:manualLayout>
                  <c:x val="-2.876601570038324E-2"/>
                  <c:y val="-4.679236417114245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{E80C0682-208B-4AAF-B6FD-F158D291B973}</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9369-4AB7-BC5B-6F2FC2559ACC}"/>
                </c:ext>
              </c:extLst>
            </c:dLbl>
            <c:dLbl>
              <c:idx val="16"/>
              <c:layout/>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{FAFC734B-725B-4544-95A6-F8E2A9616E6D}</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9369-4AB7-BC5B-6F2FC2559ACC}"/>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{CD5264D9-6A93-4166-87E1-65C51C69D26A}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9369-4AB7-BC5B-6F2FC2559ACC}"/>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{0FC85AF8-06C3-4F9D-8138-16E1E6350A84}</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9369-4AB7-BC5B-6F2FC2559A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9.5</c:v>
                </c:pt>
                <c:pt idx="16">
                  <c:v>9.1999999999999993</c:v>
                </c:pt>
                <c:pt idx="24">
                  <c:v>8.9</c:v>
                </c:pt>
                <c:pt idx="32">
                  <c:v>8.9</c:v>
                </c:pt>
              </c:numCache>
            </c:numRef>
          </c:xVal>
          <c:yVal>
            <c:numRef>
              <c:f>公会計指標分析・財政指標組合せ分析表!$BP$77:$DC$77</c:f>
              <c:numCache>
                <c:formatCode>#,##0.0;"▲ "#,##0.0</c:formatCode>
                <c:ptCount val="40"/>
                <c:pt idx="0">
                  <c:v>48</c:v>
                </c:pt>
                <c:pt idx="8">
                  <c:v>49.1</c:v>
                </c:pt>
                <c:pt idx="16">
                  <c:v>41.5</c:v>
                </c:pt>
                <c:pt idx="24">
                  <c:v>25.2</c:v>
                </c:pt>
                <c:pt idx="32">
                  <c:v>15.7</c:v>
                </c:pt>
              </c:numCache>
            </c:numRef>
          </c:yVal>
          <c:smooth val="0"/>
          <c:extLst>
            <c:ext xmlns:c16="http://schemas.microsoft.com/office/drawing/2014/chart" uri="{C3380CC4-5D6E-409C-BE32-E72D297353CC}">
              <c16:uniqueId val="{00000013-9369-4AB7-BC5B-6F2FC2559ACC}"/>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3EB778FF-FA26-4E47-AE88-0B7E32BB25DF}"/>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642F481-B2E6-4D27-85C4-506469B6A7B2}"/>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BDD83A3D-F6A3-4B3A-91C7-DC76BFF4416A}"/>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6D5D8DD-B1CB-4514-8E61-07964FC5036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780BEF3-9F3A-4FDC-8AB3-1DAAC1825B06}"/>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24638D1-DFC0-4211-A57E-0191C940A7B7}"/>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E4C516C3-CFB1-4448-80DA-730769901B0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8F8E4F2-7BD0-4C5A-A303-EEBD0E9C84D6}"/>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B851C0A-27D9-4EB8-8825-5866D46DFEDC}"/>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D476783-E1A9-4221-A7DF-535F3ECC7C89}"/>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28,584
28,408
240.93
19,272,927
17,780,724
1,328,276
8,390,874
13,431,984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7229E1C-7002-4B38-8367-9AE88CCA5CA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3ABEAC7-91A0-47C3-B44A-B3A866333515}"/>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B68BDF4E-8679-40E8-8F40-0086DD910157}"/>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A2DC4A8-0F0F-4C84-A586-1DCC838580A3}"/>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F099FC2-7076-4C17-BA81-004C161903D4}"/>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EB06E3B-79A3-452B-9D2F-E3ACA6AAE53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AF3F2E2-063B-4F54-A5AA-FD59DF25285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3A33C0D4-F88B-4D43-AC7B-E6801E9AFEB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124DE98-B1B3-48F8-8169-EA81D7DDE87A}"/>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8EC615F-F46D-4EB5-A6B7-2A187B72C9F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C94BBD9-BA09-40D9-BB73-5FD33CDC9255}"/>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C10BB8E-1ED2-47E6-8340-732FC5C81E73}"/>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9DF1667-9A9F-4DF5-AAF0-4DCB0DB1A959}"/>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ACBCCC1-AA59-4872-A0B5-D1A93EC690A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8D362DD-EFE5-4BEF-8F45-70DCAA71C73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11F9BE2-E884-448E-975C-58E2F0C9DFD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48D429B-D41C-4388-903B-82635C284EE9}"/>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C5AA439A-B253-4123-81F2-71F855F59FC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65B4A68C-01BA-453D-AB3F-DC66CD2D1094}"/>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A2E5B3F7-C38D-479B-A04D-02601CC96DF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8B9D0A73-6357-42F6-901C-B8E24EB3BF17}"/>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8578E690-99C2-44D5-BA73-64BCD0B82A4A}"/>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9181457-F10F-4E3B-B360-2FFBC9AB1D63}"/>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E5211A0F-2BCA-44B2-B694-32631F5C61B8}"/>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C397611-82AD-49CB-854B-7A7C3A38FF25}"/>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78A301C-A925-4040-8F39-24794185633B}"/>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E64AA51-024E-479A-827A-9D494FF6D9F6}"/>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D90C22B9-93AB-458B-BC22-6C6DD548EE24}"/>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A33B4EE-C4DA-41E8-890F-F222975439C8}"/>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FA9DDF8-55E1-42AD-8F5F-DEA5DAD048D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3A486BB-1D7D-4D47-B1C5-D69BA1E1D7C2}"/>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A80C4590-B405-4724-A32E-A63929BAD2B1}"/>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ED5F746-C447-421F-8B4C-FACF5181263E}"/>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6D0A54A-98A1-4872-861C-35C96D7A87C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AF2DCDD-4363-4B95-8384-021911E2CCF2}"/>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898114E4-DC41-4A75-8B20-15646D044A4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906A8D4-4F1C-4080-B95B-90E447C2D2E1}"/>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年度は類似団体内平均値との比較で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ポイント上回った。今後も本市の最重要課題である人口減少対策等に継続的に取り組むことができるよう、市税などの自主財源の確保に努め、持続可能な財政運営の基盤確立に努める。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D12D6C1-EFC7-428E-AB32-F79F6AE0936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2DC61A26-0B94-4160-990E-5BEDA2329E57}"/>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29A53C72-A3FC-49AD-9BC6-B8315FCDF03E}"/>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410BD2B6-0EB3-4C7B-AE6B-02A8584C3525}"/>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594F56D7-C965-4A84-99AA-76DDF82183F9}"/>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8BA5CCDA-83FE-449C-857B-A6681A7F1BD2}"/>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D5FAB94A-B191-4B61-93AD-52D7FAAAE617}"/>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2584BB9E-09AB-408D-8427-8412B8757926}"/>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C56DFEB1-34AC-42FD-AC33-0DDF2CB92A05}"/>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DF76164C-B9D4-4D8F-9981-E4062BB36191}"/>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D6B48160-61E3-41D8-B16F-3D3EE5278E34}"/>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72D47A52-FF1F-43C1-BD28-97689412B5B9}"/>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AF3F0D93-185E-48D2-9488-70AACE7BE116}"/>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14D6B292-8A40-4B90-A3C9-C7BE8C46D779}"/>
            </a:ext>
          </a:extLst>
        </xdr:cNvPr>
        <xdr:cNvCxnSpPr/>
      </xdr:nvCxnSpPr>
      <xdr:spPr>
        <a:xfrm flipV="1">
          <a:off x="4953000" y="635762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3" name="財政力最小値テキスト">
          <a:extLst>
            <a:ext uri="{FF2B5EF4-FFF2-40B4-BE49-F238E27FC236}">
              <a16:creationId xmlns:a16="http://schemas.microsoft.com/office/drawing/2014/main" id="{BA7C6FDA-080E-43DA-BA43-6C94B3A85423}"/>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4313DD93-4341-4BD2-8FC2-B93C43BFC72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E2288890-42C7-4338-A0AA-53C72C326199}"/>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C2D0FF8D-048B-496B-B714-01A7141806DF}"/>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3810</xdr:rowOff>
    </xdr:from>
    <xdr:to>
      <xdr:col>23</xdr:col>
      <xdr:colOff>133350</xdr:colOff>
      <xdr:row>41</xdr:row>
      <xdr:rowOff>3810</xdr:rowOff>
    </xdr:to>
    <xdr:cxnSp macro="">
      <xdr:nvCxnSpPr>
        <xdr:cNvPr id="67" name="直線コネクタ 66">
          <a:extLst>
            <a:ext uri="{FF2B5EF4-FFF2-40B4-BE49-F238E27FC236}">
              <a16:creationId xmlns:a16="http://schemas.microsoft.com/office/drawing/2014/main" id="{91AC710B-ADE9-4255-B33E-6FA6BB9C8917}"/>
            </a:ext>
          </a:extLst>
        </xdr:cNvPr>
        <xdr:cNvCxnSpPr/>
      </xdr:nvCxnSpPr>
      <xdr:spPr>
        <a:xfrm>
          <a:off x="4114800" y="70332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DDEAAFD2-6A5F-4EBA-9EA3-02F556754B3A}"/>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BDB59FC-779A-4951-B769-4561D93127A2}"/>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41</xdr:row>
      <xdr:rowOff>3810</xdr:rowOff>
    </xdr:to>
    <xdr:cxnSp macro="">
      <xdr:nvCxnSpPr>
        <xdr:cNvPr id="70" name="直線コネクタ 69">
          <a:extLst>
            <a:ext uri="{FF2B5EF4-FFF2-40B4-BE49-F238E27FC236}">
              <a16:creationId xmlns:a16="http://schemas.microsoft.com/office/drawing/2014/main" id="{86A094AF-4F93-4DAC-91D7-6F8D1FD1D91A}"/>
            </a:ext>
          </a:extLst>
        </xdr:cNvPr>
        <xdr:cNvCxnSpPr/>
      </xdr:nvCxnSpPr>
      <xdr:spPr>
        <a:xfrm>
          <a:off x="3225800" y="698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15B5CE5A-42E8-41B1-A359-2917FF6EA89D}"/>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30FF8859-730D-4581-B77C-7911EC90120F}"/>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40</xdr:row>
      <xdr:rowOff>127000</xdr:rowOff>
    </xdr:to>
    <xdr:cxnSp macro="">
      <xdr:nvCxnSpPr>
        <xdr:cNvPr id="73" name="直線コネクタ 72">
          <a:extLst>
            <a:ext uri="{FF2B5EF4-FFF2-40B4-BE49-F238E27FC236}">
              <a16:creationId xmlns:a16="http://schemas.microsoft.com/office/drawing/2014/main" id="{F0D06F45-53AA-4042-B759-AF6060CC8BAF}"/>
            </a:ext>
          </a:extLst>
        </xdr:cNvPr>
        <xdr:cNvCxnSpPr/>
      </xdr:nvCxnSpPr>
      <xdr:spPr>
        <a:xfrm>
          <a:off x="2336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4" name="フローチャート: 判断 73">
          <a:extLst>
            <a:ext uri="{FF2B5EF4-FFF2-40B4-BE49-F238E27FC236}">
              <a16:creationId xmlns:a16="http://schemas.microsoft.com/office/drawing/2014/main" id="{932283C3-C6A4-44CB-91B6-D33ADC269B31}"/>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75" name="テキスト ボックス 74">
          <a:extLst>
            <a:ext uri="{FF2B5EF4-FFF2-40B4-BE49-F238E27FC236}">
              <a16:creationId xmlns:a16="http://schemas.microsoft.com/office/drawing/2014/main" id="{57DEBAD6-F68A-4FE6-B374-D309BA5037C4}"/>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151130</xdr:rowOff>
    </xdr:to>
    <xdr:cxnSp macro="">
      <xdr:nvCxnSpPr>
        <xdr:cNvPr id="76" name="直線コネクタ 75">
          <a:extLst>
            <a:ext uri="{FF2B5EF4-FFF2-40B4-BE49-F238E27FC236}">
              <a16:creationId xmlns:a16="http://schemas.microsoft.com/office/drawing/2014/main" id="{9988D0E3-51DB-4C06-9FFC-25A5D7C760B5}"/>
            </a:ext>
          </a:extLst>
        </xdr:cNvPr>
        <xdr:cNvCxnSpPr/>
      </xdr:nvCxnSpPr>
      <xdr:spPr>
        <a:xfrm flipV="1">
          <a:off x="1447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5C32676F-B666-4512-AD55-FB35B9B9F4FB}"/>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595136CA-5302-4B3D-9B91-574B139B9158}"/>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79" name="フローチャート: 判断 78">
          <a:extLst>
            <a:ext uri="{FF2B5EF4-FFF2-40B4-BE49-F238E27FC236}">
              <a16:creationId xmlns:a16="http://schemas.microsoft.com/office/drawing/2014/main" id="{0C96F39D-5C3F-44F3-B2ED-4B06ED82BD46}"/>
            </a:ext>
          </a:extLst>
        </xdr:cNvPr>
        <xdr:cNvSpPr/>
      </xdr:nvSpPr>
      <xdr:spPr>
        <a:xfrm>
          <a:off x="1397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80" name="テキスト ボックス 79">
          <a:extLst>
            <a:ext uri="{FF2B5EF4-FFF2-40B4-BE49-F238E27FC236}">
              <a16:creationId xmlns:a16="http://schemas.microsoft.com/office/drawing/2014/main" id="{D373C629-A8D7-42DE-BF53-002E1A51E931}"/>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2731184D-D5F5-4C96-B3BA-5A2A7FF350C6}"/>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8C923567-3E0D-4F7D-828A-FBB0EA64D564}"/>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E77E395-C863-4AA0-BEF0-9D33ECAF25C6}"/>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5B016BF-91CB-4BEB-A0D0-5D395AA0078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5FD482E7-EDBD-42B4-BCA3-56D72C65EE3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86" name="楕円 85">
          <a:extLst>
            <a:ext uri="{FF2B5EF4-FFF2-40B4-BE49-F238E27FC236}">
              <a16:creationId xmlns:a16="http://schemas.microsoft.com/office/drawing/2014/main" id="{3F0C10C0-121C-42B2-A40B-D0DCF05A1ECA}"/>
            </a:ext>
          </a:extLst>
        </xdr:cNvPr>
        <xdr:cNvSpPr/>
      </xdr:nvSpPr>
      <xdr:spPr>
        <a:xfrm>
          <a:off x="4902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140987</xdr:rowOff>
    </xdr:from>
    <xdr:ext cx="762000" cy="259045"/>
    <xdr:sp macro="" textlink="">
      <xdr:nvSpPr>
        <xdr:cNvPr id="87" name="財政力該当値テキスト">
          <a:extLst>
            <a:ext uri="{FF2B5EF4-FFF2-40B4-BE49-F238E27FC236}">
              <a16:creationId xmlns:a16="http://schemas.microsoft.com/office/drawing/2014/main" id="{6A9A5D0A-346F-4321-AF26-A0FB288D768D}"/>
            </a:ext>
          </a:extLst>
        </xdr:cNvPr>
        <xdr:cNvSpPr txBox="1"/>
      </xdr:nvSpPr>
      <xdr:spPr>
        <a:xfrm>
          <a:off x="5041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124460</xdr:rowOff>
    </xdr:from>
    <xdr:to>
      <xdr:col>19</xdr:col>
      <xdr:colOff>184150</xdr:colOff>
      <xdr:row>41</xdr:row>
      <xdr:rowOff>54610</xdr:rowOff>
    </xdr:to>
    <xdr:sp macro="" textlink="">
      <xdr:nvSpPr>
        <xdr:cNvPr id="88" name="楕円 87">
          <a:extLst>
            <a:ext uri="{FF2B5EF4-FFF2-40B4-BE49-F238E27FC236}">
              <a16:creationId xmlns:a16="http://schemas.microsoft.com/office/drawing/2014/main" id="{87D253C2-BC89-4D61-9D87-02276DC496CC}"/>
            </a:ext>
          </a:extLst>
        </xdr:cNvPr>
        <xdr:cNvSpPr/>
      </xdr:nvSpPr>
      <xdr:spPr>
        <a:xfrm>
          <a:off x="4064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64787</xdr:rowOff>
    </xdr:from>
    <xdr:ext cx="736600" cy="259045"/>
    <xdr:sp macro="" textlink="">
      <xdr:nvSpPr>
        <xdr:cNvPr id="89" name="テキスト ボックス 88">
          <a:extLst>
            <a:ext uri="{FF2B5EF4-FFF2-40B4-BE49-F238E27FC236}">
              <a16:creationId xmlns:a16="http://schemas.microsoft.com/office/drawing/2014/main" id="{CAE3F09A-25F0-46A4-8A5A-63B2AD1D3433}"/>
            </a:ext>
          </a:extLst>
        </xdr:cNvPr>
        <xdr:cNvSpPr txBox="1"/>
      </xdr:nvSpPr>
      <xdr:spPr>
        <a:xfrm>
          <a:off x="3733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0" name="楕円 89">
          <a:extLst>
            <a:ext uri="{FF2B5EF4-FFF2-40B4-BE49-F238E27FC236}">
              <a16:creationId xmlns:a16="http://schemas.microsoft.com/office/drawing/2014/main" id="{9720B7C0-74C5-41B4-BF2E-3A53AA0AF333}"/>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1" name="テキスト ボックス 90">
          <a:extLst>
            <a:ext uri="{FF2B5EF4-FFF2-40B4-BE49-F238E27FC236}">
              <a16:creationId xmlns:a16="http://schemas.microsoft.com/office/drawing/2014/main" id="{FCC0C646-A15E-4C36-BF0C-C8D68F0FBA6F}"/>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76200</xdr:rowOff>
    </xdr:from>
    <xdr:to>
      <xdr:col>11</xdr:col>
      <xdr:colOff>82550</xdr:colOff>
      <xdr:row>41</xdr:row>
      <xdr:rowOff>6350</xdr:rowOff>
    </xdr:to>
    <xdr:sp macro="" textlink="">
      <xdr:nvSpPr>
        <xdr:cNvPr id="92" name="楕円 91">
          <a:extLst>
            <a:ext uri="{FF2B5EF4-FFF2-40B4-BE49-F238E27FC236}">
              <a16:creationId xmlns:a16="http://schemas.microsoft.com/office/drawing/2014/main" id="{7CA8DA0B-91E4-4829-8BC0-7BB90907508E}"/>
            </a:ext>
          </a:extLst>
        </xdr:cNvPr>
        <xdr:cNvSpPr/>
      </xdr:nvSpPr>
      <xdr:spPr>
        <a:xfrm>
          <a:off x="2286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93" name="テキスト ボックス 92">
          <a:extLst>
            <a:ext uri="{FF2B5EF4-FFF2-40B4-BE49-F238E27FC236}">
              <a16:creationId xmlns:a16="http://schemas.microsoft.com/office/drawing/2014/main" id="{BD19828F-B469-44C3-91F9-A38F7E74242A}"/>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100330</xdr:rowOff>
    </xdr:from>
    <xdr:to>
      <xdr:col>7</xdr:col>
      <xdr:colOff>31750</xdr:colOff>
      <xdr:row>41</xdr:row>
      <xdr:rowOff>30480</xdr:rowOff>
    </xdr:to>
    <xdr:sp macro="" textlink="">
      <xdr:nvSpPr>
        <xdr:cNvPr id="94" name="楕円 93">
          <a:extLst>
            <a:ext uri="{FF2B5EF4-FFF2-40B4-BE49-F238E27FC236}">
              <a16:creationId xmlns:a16="http://schemas.microsoft.com/office/drawing/2014/main" id="{A1DEB629-3259-46BE-9EC0-D63C077C2E74}"/>
            </a:ext>
          </a:extLst>
        </xdr:cNvPr>
        <xdr:cNvSpPr/>
      </xdr:nvSpPr>
      <xdr:spPr>
        <a:xfrm>
          <a:off x="1397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40657</xdr:rowOff>
    </xdr:from>
    <xdr:ext cx="762000" cy="259045"/>
    <xdr:sp macro="" textlink="">
      <xdr:nvSpPr>
        <xdr:cNvPr id="95" name="テキスト ボックス 94">
          <a:extLst>
            <a:ext uri="{FF2B5EF4-FFF2-40B4-BE49-F238E27FC236}">
              <a16:creationId xmlns:a16="http://schemas.microsoft.com/office/drawing/2014/main" id="{F3559653-DBC3-4A42-9665-871202389638}"/>
            </a:ext>
          </a:extLst>
        </xdr:cNvPr>
        <xdr:cNvSpPr txBox="1"/>
      </xdr:nvSpPr>
      <xdr:spPr>
        <a:xfrm>
          <a:off x="1066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E7ED76BE-BA16-408E-9F7A-DC417FBACE0D}"/>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BDFEADB0-EEAB-49A5-8867-8FDFDE22D71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7D4EAEF0-ED67-47D7-829A-BF557E5AFA7E}"/>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DD21FE43-B10D-4E7B-9A9D-FA3C5A47A25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68C2EEB9-7430-4BF1-AC00-B2D8DAD01179}"/>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9DB72203-9444-4742-83DF-5178587561E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770624B2-C981-4A28-88E1-0FE2EB26D5DF}"/>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2B59EE72-F9DB-4605-B9A7-3BC75A2CCDEF}"/>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4995E314-2CE3-4E0C-9BFF-074274A26D48}"/>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F8E93B91-973E-4C17-9E16-F765C0AA006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E7EB5163-70AC-4AE9-96E7-671D411AE196}"/>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B07E6E12-B2D6-4484-BB95-4DFCC5B2A8C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91886C4A-704A-417A-80DB-57430F56595E}"/>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ポイント改善し、類似団体内平均値との比較でも</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下回った。今後、人口減少等による市税・普通交付税の減等が見込まれる一方で、職員の定年延長や会計年度任用職員の処遇改善等による人件費の増や扶助費の増等による義務的経費の増が見込まれることから、財政構造の弾力性を保つため、不断に業務改善等の取組を進める必要があ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8C5B8D0F-F747-4345-9333-2A82A7AD1AD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70A71B1A-CCE3-4308-B7B0-A37979DC1BB1}"/>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185BC0B6-00EC-416F-9C18-36E94397C71F}"/>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AC19719A-D78D-44AD-AFF9-9275E9E96D3C}"/>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D6EDF0A8-9099-4B47-A7A2-1DAA9C31C2A2}"/>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A3E9177F-34E1-4823-A555-9372C8E9416C}"/>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E90C4EF5-E025-4485-8B04-5756537D8FCD}"/>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C32EDB20-BB05-4DD4-B7D3-3F1214D8B66D}"/>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3359E132-FDB4-4C1C-AE65-4DC18B50EC4E}"/>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76F0675A-3B8F-4918-833A-D0BE63372B56}"/>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FBE49897-3E8D-4DFB-932B-1B36B4982BE4}"/>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2497941A-A3F0-4BF1-ACE7-8B07A327B0FE}"/>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A3E1C402-8B3C-4C2F-BD51-091974F26822}"/>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A7F250C4-D5A8-4717-A73F-2FE3873F2E7B}"/>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EA69AE52-C354-4FE9-9617-08A3AF5E0148}"/>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37FBAE1-9798-434B-88F1-0DFD0CCDFDA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8405DB82-5CA4-4B03-A1F3-12B805C0BE4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957FC60F-ED2F-46D2-AA23-DF2139408119}"/>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117022</xdr:rowOff>
    </xdr:to>
    <xdr:cxnSp macro="">
      <xdr:nvCxnSpPr>
        <xdr:cNvPr id="127" name="直線コネクタ 126">
          <a:extLst>
            <a:ext uri="{FF2B5EF4-FFF2-40B4-BE49-F238E27FC236}">
              <a16:creationId xmlns:a16="http://schemas.microsoft.com/office/drawing/2014/main" id="{A0C0BEB3-1078-4486-85E3-7246DA18AB0A}"/>
            </a:ext>
          </a:extLst>
        </xdr:cNvPr>
        <xdr:cNvCxnSpPr/>
      </xdr:nvCxnSpPr>
      <xdr:spPr>
        <a:xfrm flipV="1">
          <a:off x="4953000" y="10022840"/>
          <a:ext cx="0" cy="14098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89099</xdr:rowOff>
    </xdr:from>
    <xdr:ext cx="762000" cy="259045"/>
    <xdr:sp macro="" textlink="">
      <xdr:nvSpPr>
        <xdr:cNvPr id="128" name="財政構造の弾力性最小値テキスト">
          <a:extLst>
            <a:ext uri="{FF2B5EF4-FFF2-40B4-BE49-F238E27FC236}">
              <a16:creationId xmlns:a16="http://schemas.microsoft.com/office/drawing/2014/main" id="{B66FE6C2-84C4-4AC0-8149-9F51222F05E6}"/>
            </a:ext>
          </a:extLst>
        </xdr:cNvPr>
        <xdr:cNvSpPr txBox="1"/>
      </xdr:nvSpPr>
      <xdr:spPr>
        <a:xfrm>
          <a:off x="5041900" y="1140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117022</xdr:rowOff>
    </xdr:from>
    <xdr:to>
      <xdr:col>24</xdr:col>
      <xdr:colOff>12700</xdr:colOff>
      <xdr:row>66</xdr:row>
      <xdr:rowOff>117022</xdr:rowOff>
    </xdr:to>
    <xdr:cxnSp macro="">
      <xdr:nvCxnSpPr>
        <xdr:cNvPr id="129" name="直線コネクタ 128">
          <a:extLst>
            <a:ext uri="{FF2B5EF4-FFF2-40B4-BE49-F238E27FC236}">
              <a16:creationId xmlns:a16="http://schemas.microsoft.com/office/drawing/2014/main" id="{472A8DFD-C2D3-4179-B2BB-9BCCDD9CADE2}"/>
            </a:ext>
          </a:extLst>
        </xdr:cNvPr>
        <xdr:cNvCxnSpPr/>
      </xdr:nvCxnSpPr>
      <xdr:spPr>
        <a:xfrm>
          <a:off x="4864100" y="1143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30" name="財政構造の弾力性最大値テキスト">
          <a:extLst>
            <a:ext uri="{FF2B5EF4-FFF2-40B4-BE49-F238E27FC236}">
              <a16:creationId xmlns:a16="http://schemas.microsoft.com/office/drawing/2014/main" id="{1B0AEE23-F24C-46C8-8327-6835981D448C}"/>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1" name="直線コネクタ 130">
          <a:extLst>
            <a:ext uri="{FF2B5EF4-FFF2-40B4-BE49-F238E27FC236}">
              <a16:creationId xmlns:a16="http://schemas.microsoft.com/office/drawing/2014/main" id="{03AE980A-7290-4DFF-8072-FB287CA0C098}"/>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155484</xdr:rowOff>
    </xdr:from>
    <xdr:to>
      <xdr:col>23</xdr:col>
      <xdr:colOff>133350</xdr:colOff>
      <xdr:row>60</xdr:row>
      <xdr:rowOff>11612</xdr:rowOff>
    </xdr:to>
    <xdr:cxnSp macro="">
      <xdr:nvCxnSpPr>
        <xdr:cNvPr id="132" name="直線コネクタ 131">
          <a:extLst>
            <a:ext uri="{FF2B5EF4-FFF2-40B4-BE49-F238E27FC236}">
              <a16:creationId xmlns:a16="http://schemas.microsoft.com/office/drawing/2014/main" id="{5F0235CA-1242-4021-B587-5DAF45AF10B3}"/>
            </a:ext>
          </a:extLst>
        </xdr:cNvPr>
        <xdr:cNvCxnSpPr/>
      </xdr:nvCxnSpPr>
      <xdr:spPr>
        <a:xfrm flipV="1">
          <a:off x="4114800" y="10271034"/>
          <a:ext cx="8382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162940</xdr:rowOff>
    </xdr:from>
    <xdr:ext cx="762000" cy="259045"/>
    <xdr:sp macro="" textlink="">
      <xdr:nvSpPr>
        <xdr:cNvPr id="133" name="財政構造の弾力性平均値テキスト">
          <a:extLst>
            <a:ext uri="{FF2B5EF4-FFF2-40B4-BE49-F238E27FC236}">
              <a16:creationId xmlns:a16="http://schemas.microsoft.com/office/drawing/2014/main" id="{C794D354-E9C2-4869-9242-65E9FD6A4301}"/>
            </a:ext>
          </a:extLst>
        </xdr:cNvPr>
        <xdr:cNvSpPr txBox="1"/>
      </xdr:nvSpPr>
      <xdr:spPr>
        <a:xfrm>
          <a:off x="5041900" y="10278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19413</xdr:rowOff>
    </xdr:from>
    <xdr:to>
      <xdr:col>23</xdr:col>
      <xdr:colOff>184150</xdr:colOff>
      <xdr:row>60</xdr:row>
      <xdr:rowOff>121013</xdr:rowOff>
    </xdr:to>
    <xdr:sp macro="" textlink="">
      <xdr:nvSpPr>
        <xdr:cNvPr id="134" name="フローチャート: 判断 133">
          <a:extLst>
            <a:ext uri="{FF2B5EF4-FFF2-40B4-BE49-F238E27FC236}">
              <a16:creationId xmlns:a16="http://schemas.microsoft.com/office/drawing/2014/main" id="{C525D6BA-69CA-4227-BEF3-995E36D30CB8}"/>
            </a:ext>
          </a:extLst>
        </xdr:cNvPr>
        <xdr:cNvSpPr/>
      </xdr:nvSpPr>
      <xdr:spPr>
        <a:xfrm>
          <a:off x="49022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11612</xdr:rowOff>
    </xdr:from>
    <xdr:to>
      <xdr:col>19</xdr:col>
      <xdr:colOff>133350</xdr:colOff>
      <xdr:row>60</xdr:row>
      <xdr:rowOff>104684</xdr:rowOff>
    </xdr:to>
    <xdr:cxnSp macro="">
      <xdr:nvCxnSpPr>
        <xdr:cNvPr id="135" name="直線コネクタ 134">
          <a:extLst>
            <a:ext uri="{FF2B5EF4-FFF2-40B4-BE49-F238E27FC236}">
              <a16:creationId xmlns:a16="http://schemas.microsoft.com/office/drawing/2014/main" id="{321DBA03-2143-4A6C-8523-CEBDFDE45823}"/>
            </a:ext>
          </a:extLst>
        </xdr:cNvPr>
        <xdr:cNvCxnSpPr/>
      </xdr:nvCxnSpPr>
      <xdr:spPr>
        <a:xfrm flipV="1">
          <a:off x="3225800" y="10298612"/>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59872</xdr:rowOff>
    </xdr:from>
    <xdr:to>
      <xdr:col>19</xdr:col>
      <xdr:colOff>184150</xdr:colOff>
      <xdr:row>59</xdr:row>
      <xdr:rowOff>161472</xdr:rowOff>
    </xdr:to>
    <xdr:sp macro="" textlink="">
      <xdr:nvSpPr>
        <xdr:cNvPr id="136" name="フローチャート: 判断 135">
          <a:extLst>
            <a:ext uri="{FF2B5EF4-FFF2-40B4-BE49-F238E27FC236}">
              <a16:creationId xmlns:a16="http://schemas.microsoft.com/office/drawing/2014/main" id="{55620488-9A7E-4B48-ADDC-EAC4C62D7C8F}"/>
            </a:ext>
          </a:extLst>
        </xdr:cNvPr>
        <xdr:cNvSpPr/>
      </xdr:nvSpPr>
      <xdr:spPr>
        <a:xfrm>
          <a:off x="4064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199</xdr:rowOff>
    </xdr:from>
    <xdr:ext cx="736600" cy="259045"/>
    <xdr:sp macro="" textlink="">
      <xdr:nvSpPr>
        <xdr:cNvPr id="137" name="テキスト ボックス 136">
          <a:extLst>
            <a:ext uri="{FF2B5EF4-FFF2-40B4-BE49-F238E27FC236}">
              <a16:creationId xmlns:a16="http://schemas.microsoft.com/office/drawing/2014/main" id="{1949CCCB-B618-4BA6-9DD0-B376AA11A32F}"/>
            </a:ext>
          </a:extLst>
        </xdr:cNvPr>
        <xdr:cNvSpPr txBox="1"/>
      </xdr:nvSpPr>
      <xdr:spPr>
        <a:xfrm>
          <a:off x="3733800" y="9944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104684</xdr:rowOff>
    </xdr:from>
    <xdr:to>
      <xdr:col>15</xdr:col>
      <xdr:colOff>82550</xdr:colOff>
      <xdr:row>60</xdr:row>
      <xdr:rowOff>166733</xdr:rowOff>
    </xdr:to>
    <xdr:cxnSp macro="">
      <xdr:nvCxnSpPr>
        <xdr:cNvPr id="138" name="直線コネクタ 137">
          <a:extLst>
            <a:ext uri="{FF2B5EF4-FFF2-40B4-BE49-F238E27FC236}">
              <a16:creationId xmlns:a16="http://schemas.microsoft.com/office/drawing/2014/main" id="{886CFA3A-7C82-4957-8AA7-8217BBDAB4A8}"/>
            </a:ext>
          </a:extLst>
        </xdr:cNvPr>
        <xdr:cNvCxnSpPr/>
      </xdr:nvCxnSpPr>
      <xdr:spPr>
        <a:xfrm flipV="1">
          <a:off x="2336800" y="1039168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26307</xdr:rowOff>
    </xdr:from>
    <xdr:to>
      <xdr:col>15</xdr:col>
      <xdr:colOff>133350</xdr:colOff>
      <xdr:row>60</xdr:row>
      <xdr:rowOff>127907</xdr:rowOff>
    </xdr:to>
    <xdr:sp macro="" textlink="">
      <xdr:nvSpPr>
        <xdr:cNvPr id="139" name="フローチャート: 判断 138">
          <a:extLst>
            <a:ext uri="{FF2B5EF4-FFF2-40B4-BE49-F238E27FC236}">
              <a16:creationId xmlns:a16="http://schemas.microsoft.com/office/drawing/2014/main" id="{EAC4F1F3-EEF2-49A8-9818-4F6431A99BEF}"/>
            </a:ext>
          </a:extLst>
        </xdr:cNvPr>
        <xdr:cNvSpPr/>
      </xdr:nvSpPr>
      <xdr:spPr>
        <a:xfrm>
          <a:off x="3175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138084</xdr:rowOff>
    </xdr:from>
    <xdr:ext cx="762000" cy="259045"/>
    <xdr:sp macro="" textlink="">
      <xdr:nvSpPr>
        <xdr:cNvPr id="140" name="テキスト ボックス 139">
          <a:extLst>
            <a:ext uri="{FF2B5EF4-FFF2-40B4-BE49-F238E27FC236}">
              <a16:creationId xmlns:a16="http://schemas.microsoft.com/office/drawing/2014/main" id="{B5318A6A-B657-4507-B88D-F2E7D5786064}"/>
            </a:ext>
          </a:extLst>
        </xdr:cNvPr>
        <xdr:cNvSpPr txBox="1"/>
      </xdr:nvSpPr>
      <xdr:spPr>
        <a:xfrm>
          <a:off x="2844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166733</xdr:rowOff>
    </xdr:from>
    <xdr:to>
      <xdr:col>11</xdr:col>
      <xdr:colOff>31750</xdr:colOff>
      <xdr:row>60</xdr:row>
      <xdr:rowOff>170180</xdr:rowOff>
    </xdr:to>
    <xdr:cxnSp macro="">
      <xdr:nvCxnSpPr>
        <xdr:cNvPr id="141" name="直線コネクタ 140">
          <a:extLst>
            <a:ext uri="{FF2B5EF4-FFF2-40B4-BE49-F238E27FC236}">
              <a16:creationId xmlns:a16="http://schemas.microsoft.com/office/drawing/2014/main" id="{C6A6D597-393D-441D-8F20-A1CBCD74A101}"/>
            </a:ext>
          </a:extLst>
        </xdr:cNvPr>
        <xdr:cNvCxnSpPr/>
      </xdr:nvCxnSpPr>
      <xdr:spPr>
        <a:xfrm flipV="1">
          <a:off x="1447800" y="1045373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67673</xdr:rowOff>
    </xdr:from>
    <xdr:to>
      <xdr:col>11</xdr:col>
      <xdr:colOff>82550</xdr:colOff>
      <xdr:row>60</xdr:row>
      <xdr:rowOff>169273</xdr:rowOff>
    </xdr:to>
    <xdr:sp macro="" textlink="">
      <xdr:nvSpPr>
        <xdr:cNvPr id="142" name="フローチャート: 判断 141">
          <a:extLst>
            <a:ext uri="{FF2B5EF4-FFF2-40B4-BE49-F238E27FC236}">
              <a16:creationId xmlns:a16="http://schemas.microsoft.com/office/drawing/2014/main" id="{5C2FEA0D-8E0F-417B-BDD3-920070E5BB70}"/>
            </a:ext>
          </a:extLst>
        </xdr:cNvPr>
        <xdr:cNvSpPr/>
      </xdr:nvSpPr>
      <xdr:spPr>
        <a:xfrm>
          <a:off x="2286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8000</xdr:rowOff>
    </xdr:from>
    <xdr:ext cx="762000" cy="259045"/>
    <xdr:sp macro="" textlink="">
      <xdr:nvSpPr>
        <xdr:cNvPr id="143" name="テキスト ボックス 142">
          <a:extLst>
            <a:ext uri="{FF2B5EF4-FFF2-40B4-BE49-F238E27FC236}">
              <a16:creationId xmlns:a16="http://schemas.microsoft.com/office/drawing/2014/main" id="{FE58E609-0547-4789-B7BA-15DF2207D144}"/>
            </a:ext>
          </a:extLst>
        </xdr:cNvPr>
        <xdr:cNvSpPr txBox="1"/>
      </xdr:nvSpPr>
      <xdr:spPr>
        <a:xfrm>
          <a:off x="1955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43543</xdr:rowOff>
    </xdr:from>
    <xdr:to>
      <xdr:col>7</xdr:col>
      <xdr:colOff>31750</xdr:colOff>
      <xdr:row>60</xdr:row>
      <xdr:rowOff>145143</xdr:rowOff>
    </xdr:to>
    <xdr:sp macro="" textlink="">
      <xdr:nvSpPr>
        <xdr:cNvPr id="144" name="フローチャート: 判断 143">
          <a:extLst>
            <a:ext uri="{FF2B5EF4-FFF2-40B4-BE49-F238E27FC236}">
              <a16:creationId xmlns:a16="http://schemas.microsoft.com/office/drawing/2014/main" id="{9508487A-3B28-4048-9564-7DCB91077BC2}"/>
            </a:ext>
          </a:extLst>
        </xdr:cNvPr>
        <xdr:cNvSpPr/>
      </xdr:nvSpPr>
      <xdr:spPr>
        <a:xfrm>
          <a:off x="1397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155320</xdr:rowOff>
    </xdr:from>
    <xdr:ext cx="762000" cy="259045"/>
    <xdr:sp macro="" textlink="">
      <xdr:nvSpPr>
        <xdr:cNvPr id="145" name="テキスト ボックス 144">
          <a:extLst>
            <a:ext uri="{FF2B5EF4-FFF2-40B4-BE49-F238E27FC236}">
              <a16:creationId xmlns:a16="http://schemas.microsoft.com/office/drawing/2014/main" id="{A37CAE56-EE09-41DA-8827-E01635BB88FA}"/>
            </a:ext>
          </a:extLst>
        </xdr:cNvPr>
        <xdr:cNvSpPr txBox="1"/>
      </xdr:nvSpPr>
      <xdr:spPr>
        <a:xfrm>
          <a:off x="1066800" y="1009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E7FFEF4-5512-4FF4-ACCA-7C2F53BCD096}"/>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DC96E967-7CAF-4C80-A15D-9E1095437DC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1EFCFA6B-EFD4-4026-A779-D43A6A54B71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E26A0221-C5E6-4778-9497-F930A440873D}"/>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2AE366D4-B09B-4EB3-9527-B1BB3B7D986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104684</xdr:rowOff>
    </xdr:from>
    <xdr:to>
      <xdr:col>23</xdr:col>
      <xdr:colOff>184150</xdr:colOff>
      <xdr:row>60</xdr:row>
      <xdr:rowOff>34834</xdr:rowOff>
    </xdr:to>
    <xdr:sp macro="" textlink="">
      <xdr:nvSpPr>
        <xdr:cNvPr id="151" name="楕円 150">
          <a:extLst>
            <a:ext uri="{FF2B5EF4-FFF2-40B4-BE49-F238E27FC236}">
              <a16:creationId xmlns:a16="http://schemas.microsoft.com/office/drawing/2014/main" id="{85BEC247-1FC7-4CC2-8E88-C339F7BB5685}"/>
            </a:ext>
          </a:extLst>
        </xdr:cNvPr>
        <xdr:cNvSpPr/>
      </xdr:nvSpPr>
      <xdr:spPr>
        <a:xfrm>
          <a:off x="49022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121211</xdr:rowOff>
    </xdr:from>
    <xdr:ext cx="762000" cy="259045"/>
    <xdr:sp macro="" textlink="">
      <xdr:nvSpPr>
        <xdr:cNvPr id="152" name="財政構造の弾力性該当値テキスト">
          <a:extLst>
            <a:ext uri="{FF2B5EF4-FFF2-40B4-BE49-F238E27FC236}">
              <a16:creationId xmlns:a16="http://schemas.microsoft.com/office/drawing/2014/main" id="{7C12BCF3-C5FF-417E-B4AB-685F73E5B668}"/>
            </a:ext>
          </a:extLst>
        </xdr:cNvPr>
        <xdr:cNvSpPr txBox="1"/>
      </xdr:nvSpPr>
      <xdr:spPr>
        <a:xfrm>
          <a:off x="5041900" y="1006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132262</xdr:rowOff>
    </xdr:from>
    <xdr:to>
      <xdr:col>19</xdr:col>
      <xdr:colOff>184150</xdr:colOff>
      <xdr:row>60</xdr:row>
      <xdr:rowOff>62412</xdr:rowOff>
    </xdr:to>
    <xdr:sp macro="" textlink="">
      <xdr:nvSpPr>
        <xdr:cNvPr id="153" name="楕円 152">
          <a:extLst>
            <a:ext uri="{FF2B5EF4-FFF2-40B4-BE49-F238E27FC236}">
              <a16:creationId xmlns:a16="http://schemas.microsoft.com/office/drawing/2014/main" id="{AE46E74F-E167-4CA2-9131-B08CDD815FAC}"/>
            </a:ext>
          </a:extLst>
        </xdr:cNvPr>
        <xdr:cNvSpPr/>
      </xdr:nvSpPr>
      <xdr:spPr>
        <a:xfrm>
          <a:off x="4064000" y="102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47189</xdr:rowOff>
    </xdr:from>
    <xdr:ext cx="736600" cy="259045"/>
    <xdr:sp macro="" textlink="">
      <xdr:nvSpPr>
        <xdr:cNvPr id="154" name="テキスト ボックス 153">
          <a:extLst>
            <a:ext uri="{FF2B5EF4-FFF2-40B4-BE49-F238E27FC236}">
              <a16:creationId xmlns:a16="http://schemas.microsoft.com/office/drawing/2014/main" id="{879E2A91-600D-4548-B8D7-3447559F93E9}"/>
            </a:ext>
          </a:extLst>
        </xdr:cNvPr>
        <xdr:cNvSpPr txBox="1"/>
      </xdr:nvSpPr>
      <xdr:spPr>
        <a:xfrm>
          <a:off x="3733800" y="10334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53884</xdr:rowOff>
    </xdr:from>
    <xdr:to>
      <xdr:col>15</xdr:col>
      <xdr:colOff>133350</xdr:colOff>
      <xdr:row>60</xdr:row>
      <xdr:rowOff>155484</xdr:rowOff>
    </xdr:to>
    <xdr:sp macro="" textlink="">
      <xdr:nvSpPr>
        <xdr:cNvPr id="155" name="楕円 154">
          <a:extLst>
            <a:ext uri="{FF2B5EF4-FFF2-40B4-BE49-F238E27FC236}">
              <a16:creationId xmlns:a16="http://schemas.microsoft.com/office/drawing/2014/main" id="{7A6C0531-4791-4FF9-AEEB-06E3C1C917DC}"/>
            </a:ext>
          </a:extLst>
        </xdr:cNvPr>
        <xdr:cNvSpPr/>
      </xdr:nvSpPr>
      <xdr:spPr>
        <a:xfrm>
          <a:off x="31750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140261</xdr:rowOff>
    </xdr:from>
    <xdr:ext cx="762000" cy="259045"/>
    <xdr:sp macro="" textlink="">
      <xdr:nvSpPr>
        <xdr:cNvPr id="156" name="テキスト ボックス 155">
          <a:extLst>
            <a:ext uri="{FF2B5EF4-FFF2-40B4-BE49-F238E27FC236}">
              <a16:creationId xmlns:a16="http://schemas.microsoft.com/office/drawing/2014/main" id="{647B080F-31A4-4E95-B230-F93C73E16CBE}"/>
            </a:ext>
          </a:extLst>
        </xdr:cNvPr>
        <xdr:cNvSpPr txBox="1"/>
      </xdr:nvSpPr>
      <xdr:spPr>
        <a:xfrm>
          <a:off x="2844800" y="1042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115933</xdr:rowOff>
    </xdr:from>
    <xdr:to>
      <xdr:col>11</xdr:col>
      <xdr:colOff>82550</xdr:colOff>
      <xdr:row>61</xdr:row>
      <xdr:rowOff>46083</xdr:rowOff>
    </xdr:to>
    <xdr:sp macro="" textlink="">
      <xdr:nvSpPr>
        <xdr:cNvPr id="157" name="楕円 156">
          <a:extLst>
            <a:ext uri="{FF2B5EF4-FFF2-40B4-BE49-F238E27FC236}">
              <a16:creationId xmlns:a16="http://schemas.microsoft.com/office/drawing/2014/main" id="{58271C01-CE43-4FD6-A706-B2B0E6029284}"/>
            </a:ext>
          </a:extLst>
        </xdr:cNvPr>
        <xdr:cNvSpPr/>
      </xdr:nvSpPr>
      <xdr:spPr>
        <a:xfrm>
          <a:off x="2286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30860</xdr:rowOff>
    </xdr:from>
    <xdr:ext cx="762000" cy="259045"/>
    <xdr:sp macro="" textlink="">
      <xdr:nvSpPr>
        <xdr:cNvPr id="158" name="テキスト ボックス 157">
          <a:extLst>
            <a:ext uri="{FF2B5EF4-FFF2-40B4-BE49-F238E27FC236}">
              <a16:creationId xmlns:a16="http://schemas.microsoft.com/office/drawing/2014/main" id="{C5FDE1ED-6802-4750-AB5A-7EBE023076F1}"/>
            </a:ext>
          </a:extLst>
        </xdr:cNvPr>
        <xdr:cNvSpPr txBox="1"/>
      </xdr:nvSpPr>
      <xdr:spPr>
        <a:xfrm>
          <a:off x="1955800" y="1048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119380</xdr:rowOff>
    </xdr:from>
    <xdr:to>
      <xdr:col>7</xdr:col>
      <xdr:colOff>31750</xdr:colOff>
      <xdr:row>61</xdr:row>
      <xdr:rowOff>49530</xdr:rowOff>
    </xdr:to>
    <xdr:sp macro="" textlink="">
      <xdr:nvSpPr>
        <xdr:cNvPr id="159" name="楕円 158">
          <a:extLst>
            <a:ext uri="{FF2B5EF4-FFF2-40B4-BE49-F238E27FC236}">
              <a16:creationId xmlns:a16="http://schemas.microsoft.com/office/drawing/2014/main" id="{44FF451A-1DF1-48F2-8650-1B509833C574}"/>
            </a:ext>
          </a:extLst>
        </xdr:cNvPr>
        <xdr:cNvSpPr/>
      </xdr:nvSpPr>
      <xdr:spPr>
        <a:xfrm>
          <a:off x="1397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34307</xdr:rowOff>
    </xdr:from>
    <xdr:ext cx="762000" cy="259045"/>
    <xdr:sp macro="" textlink="">
      <xdr:nvSpPr>
        <xdr:cNvPr id="160" name="テキスト ボックス 159">
          <a:extLst>
            <a:ext uri="{FF2B5EF4-FFF2-40B4-BE49-F238E27FC236}">
              <a16:creationId xmlns:a16="http://schemas.microsoft.com/office/drawing/2014/main" id="{A3C769C1-C4D4-4F0E-9541-65F395EB4C8E}"/>
            </a:ext>
          </a:extLst>
        </xdr:cNvPr>
        <xdr:cNvSpPr txBox="1"/>
      </xdr:nvSpPr>
      <xdr:spPr>
        <a:xfrm>
          <a:off x="1066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D4576E13-414F-41FB-9867-021D59B8A8E8}"/>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61FA68AF-3A01-41F9-BE41-9A58BE303AAA}"/>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77B530D9-CAD9-4661-B93F-F2AF29221A77}"/>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[267,538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AE860739-F9A3-4258-9935-889FEC1D927E}"/>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3037D94F-406A-4F7E-95F6-0986126E8C9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92E73653-F8E0-4938-9AEB-85FAC207C914}"/>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975DD34A-A186-4AB3-8480-5100B3E3D033}"/>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FFF80556-08E3-4CDB-A49F-D78F0458508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B21056DC-6151-4D8F-8C75-1951928729C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2E09AC27-8F2A-4E60-96CF-2A02A46520A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5D210EA8-4D0D-4A0F-860A-67BC25011811}"/>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A53A3E21-982B-4FC2-B7B9-496E493E6069}"/>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4ABF0BA0-4767-462C-A9C9-CFF76F2F26E5}"/>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ふるさと納税寄附金の増に伴う返礼品等に係る経費の増やキャッシュレス決済ポイント還元事業の実施に伴う委託料の増、元クリーンセンターの解体工事費の皆増などにより、人口一人あたりの決算額は前年度より</a:t>
          </a:r>
          <a:r>
            <a:rPr kumimoji="1" lang="en-US" altLang="ja-JP" sz="1300">
              <a:latin typeface="ＭＳ Ｐゴシック" panose="020B0600070205080204" pitchFamily="50" charset="-128"/>
              <a:ea typeface="ＭＳ Ｐゴシック" panose="020B0600070205080204" pitchFamily="50" charset="-128"/>
            </a:rPr>
            <a:t>43,277</a:t>
          </a:r>
          <a:r>
            <a:rPr kumimoji="1" lang="ja-JP" altLang="en-US" sz="1300">
              <a:latin typeface="ＭＳ Ｐゴシック" panose="020B0600070205080204" pitchFamily="50" charset="-128"/>
              <a:ea typeface="ＭＳ Ｐゴシック" panose="020B0600070205080204" pitchFamily="50" charset="-128"/>
            </a:rPr>
            <a:t>円増加し、類似団体内平均値を</a:t>
          </a:r>
          <a:r>
            <a:rPr kumimoji="1" lang="en-US" altLang="ja-JP" sz="1300">
              <a:latin typeface="ＭＳ Ｐゴシック" panose="020B0600070205080204" pitchFamily="50" charset="-128"/>
              <a:ea typeface="ＭＳ Ｐゴシック" panose="020B0600070205080204" pitchFamily="50" charset="-128"/>
            </a:rPr>
            <a:t>54,129</a:t>
          </a:r>
          <a:r>
            <a:rPr kumimoji="1" lang="ja-JP" altLang="en-US" sz="1300">
              <a:latin typeface="ＭＳ Ｐゴシック" panose="020B0600070205080204" pitchFamily="50" charset="-128"/>
              <a:ea typeface="ＭＳ Ｐゴシック" panose="020B0600070205080204" pitchFamily="50" charset="-128"/>
            </a:rPr>
            <a:t>円上回った。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今後もふるさと納税に関連する物件費について、一定の規模が見込まれているが、事務事業の見直しや効率化等を進めることで人件費・物件費の抑制に努めていく必要がある。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4F23B1DE-224C-43E2-90C5-6290DF62151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CBB2642-9BD9-4532-AAB4-A4CA89FF3A0E}"/>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D5024EBA-8745-49D9-8208-2430E62135E2}"/>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66F38A73-CA06-42B3-84A9-91701C082C6D}"/>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4350C24B-A42E-4F05-9DF5-39656E67C6F9}"/>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84C9BD89-CDDD-463E-97B7-6F3FE5DEEE72}"/>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D6258624-7DE4-4DD7-B609-AE49D1A6817B}"/>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9CE7B5D2-9915-4A74-BE41-DECC925EF3CA}"/>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3A43ACA2-6A6C-4F14-91CC-84CAA5AE357A}"/>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49F2A472-446F-406F-872C-18A56F6CC5D9}"/>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1A72C232-CE58-448A-9BDF-8D0DDD40E71E}"/>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D3CC448D-9233-4A4E-9685-7814CF007669}"/>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2970B53F-310A-4685-A40E-F529922004E5}"/>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F4193692-FEB9-4D14-A957-41E8B4C60B78}"/>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8CFF8462-9722-4448-B7BF-EC289401F50B}"/>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AADE0963-882D-428A-899F-79849FC01D1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2DA1D4B1-CD06-4D34-ABC0-D1994A43B361}"/>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60919</xdr:rowOff>
    </xdr:from>
    <xdr:to>
      <xdr:col>23</xdr:col>
      <xdr:colOff>133350</xdr:colOff>
      <xdr:row>88</xdr:row>
      <xdr:rowOff>134113</xdr:rowOff>
    </xdr:to>
    <xdr:cxnSp macro="">
      <xdr:nvCxnSpPr>
        <xdr:cNvPr id="191" name="直線コネクタ 190">
          <a:extLst>
            <a:ext uri="{FF2B5EF4-FFF2-40B4-BE49-F238E27FC236}">
              <a16:creationId xmlns:a16="http://schemas.microsoft.com/office/drawing/2014/main" id="{7E573AB8-0527-4A04-A9DE-7C8C70BF9A4B}"/>
            </a:ext>
          </a:extLst>
        </xdr:cNvPr>
        <xdr:cNvCxnSpPr/>
      </xdr:nvCxnSpPr>
      <xdr:spPr>
        <a:xfrm flipV="1">
          <a:off x="4953000" y="13948369"/>
          <a:ext cx="0" cy="12733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106190</xdr:rowOff>
    </xdr:from>
    <xdr:ext cx="762000" cy="259045"/>
    <xdr:sp macro="" textlink="">
      <xdr:nvSpPr>
        <xdr:cNvPr id="192" name="人件費・物件費等の状況最小値テキスト">
          <a:extLst>
            <a:ext uri="{FF2B5EF4-FFF2-40B4-BE49-F238E27FC236}">
              <a16:creationId xmlns:a16="http://schemas.microsoft.com/office/drawing/2014/main" id="{9EF62FFE-1A3D-4BC2-AD46-A446072514DE}"/>
            </a:ext>
          </a:extLst>
        </xdr:cNvPr>
        <xdr:cNvSpPr txBox="1"/>
      </xdr:nvSpPr>
      <xdr:spPr>
        <a:xfrm>
          <a:off x="5041900" y="15193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134113</xdr:rowOff>
    </xdr:from>
    <xdr:to>
      <xdr:col>24</xdr:col>
      <xdr:colOff>12700</xdr:colOff>
      <xdr:row>88</xdr:row>
      <xdr:rowOff>134113</xdr:rowOff>
    </xdr:to>
    <xdr:cxnSp macro="">
      <xdr:nvCxnSpPr>
        <xdr:cNvPr id="193" name="直線コネクタ 192">
          <a:extLst>
            <a:ext uri="{FF2B5EF4-FFF2-40B4-BE49-F238E27FC236}">
              <a16:creationId xmlns:a16="http://schemas.microsoft.com/office/drawing/2014/main" id="{A49C9542-B6C1-48A7-B0F4-21E9410E48CC}"/>
            </a:ext>
          </a:extLst>
        </xdr:cNvPr>
        <xdr:cNvCxnSpPr/>
      </xdr:nvCxnSpPr>
      <xdr:spPr>
        <a:xfrm>
          <a:off x="4864100" y="1522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147296</xdr:rowOff>
    </xdr:from>
    <xdr:ext cx="762000" cy="259045"/>
    <xdr:sp macro="" textlink="">
      <xdr:nvSpPr>
        <xdr:cNvPr id="194" name="人件費・物件費等の状況最大値テキスト">
          <a:extLst>
            <a:ext uri="{FF2B5EF4-FFF2-40B4-BE49-F238E27FC236}">
              <a16:creationId xmlns:a16="http://schemas.microsoft.com/office/drawing/2014/main" id="{47FDB354-B60E-463B-839A-DA118659E2D6}"/>
            </a:ext>
          </a:extLst>
        </xdr:cNvPr>
        <xdr:cNvSpPr txBox="1"/>
      </xdr:nvSpPr>
      <xdr:spPr>
        <a:xfrm>
          <a:off x="5041900" y="1369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60919</xdr:rowOff>
    </xdr:from>
    <xdr:to>
      <xdr:col>24</xdr:col>
      <xdr:colOff>12700</xdr:colOff>
      <xdr:row>81</xdr:row>
      <xdr:rowOff>60919</xdr:rowOff>
    </xdr:to>
    <xdr:cxnSp macro="">
      <xdr:nvCxnSpPr>
        <xdr:cNvPr id="195" name="直線コネクタ 194">
          <a:extLst>
            <a:ext uri="{FF2B5EF4-FFF2-40B4-BE49-F238E27FC236}">
              <a16:creationId xmlns:a16="http://schemas.microsoft.com/office/drawing/2014/main" id="{C0706820-71F5-43C2-9932-436328451496}"/>
            </a:ext>
          </a:extLst>
        </xdr:cNvPr>
        <xdr:cNvCxnSpPr/>
      </xdr:nvCxnSpPr>
      <xdr:spPr>
        <a:xfrm>
          <a:off x="4864100" y="13948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70844</xdr:rowOff>
    </xdr:from>
    <xdr:to>
      <xdr:col>23</xdr:col>
      <xdr:colOff>133350</xdr:colOff>
      <xdr:row>82</xdr:row>
      <xdr:rowOff>145435</xdr:rowOff>
    </xdr:to>
    <xdr:cxnSp macro="">
      <xdr:nvCxnSpPr>
        <xdr:cNvPr id="196" name="直線コネクタ 195">
          <a:extLst>
            <a:ext uri="{FF2B5EF4-FFF2-40B4-BE49-F238E27FC236}">
              <a16:creationId xmlns:a16="http://schemas.microsoft.com/office/drawing/2014/main" id="{2E8D73FD-C3EB-4021-B98B-B19A30589849}"/>
            </a:ext>
          </a:extLst>
        </xdr:cNvPr>
        <xdr:cNvCxnSpPr/>
      </xdr:nvCxnSpPr>
      <xdr:spPr>
        <a:xfrm>
          <a:off x="4114800" y="14129744"/>
          <a:ext cx="838200" cy="7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17866</xdr:rowOff>
    </xdr:from>
    <xdr:ext cx="762000" cy="259045"/>
    <xdr:sp macro="" textlink="">
      <xdr:nvSpPr>
        <xdr:cNvPr id="197" name="人件費・物件費等の状況平均値テキスト">
          <a:extLst>
            <a:ext uri="{FF2B5EF4-FFF2-40B4-BE49-F238E27FC236}">
              <a16:creationId xmlns:a16="http://schemas.microsoft.com/office/drawing/2014/main" id="{878A6B48-2050-4F97-9E50-ED2BBA66EAD0}"/>
            </a:ext>
          </a:extLst>
        </xdr:cNvPr>
        <xdr:cNvSpPr txBox="1"/>
      </xdr:nvSpPr>
      <xdr:spPr>
        <a:xfrm>
          <a:off x="5041900" y="1390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1339</xdr:rowOff>
    </xdr:from>
    <xdr:to>
      <xdr:col>23</xdr:col>
      <xdr:colOff>184150</xdr:colOff>
      <xdr:row>82</xdr:row>
      <xdr:rowOff>102939</xdr:rowOff>
    </xdr:to>
    <xdr:sp macro="" textlink="">
      <xdr:nvSpPr>
        <xdr:cNvPr id="198" name="フローチャート: 判断 197">
          <a:extLst>
            <a:ext uri="{FF2B5EF4-FFF2-40B4-BE49-F238E27FC236}">
              <a16:creationId xmlns:a16="http://schemas.microsoft.com/office/drawing/2014/main" id="{DF199B29-6E8C-4D88-9478-D1B9B74AA4C4}"/>
            </a:ext>
          </a:extLst>
        </xdr:cNvPr>
        <xdr:cNvSpPr/>
      </xdr:nvSpPr>
      <xdr:spPr>
        <a:xfrm>
          <a:off x="49022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29314</xdr:rowOff>
    </xdr:from>
    <xdr:to>
      <xdr:col>19</xdr:col>
      <xdr:colOff>133350</xdr:colOff>
      <xdr:row>82</xdr:row>
      <xdr:rowOff>70844</xdr:rowOff>
    </xdr:to>
    <xdr:cxnSp macro="">
      <xdr:nvCxnSpPr>
        <xdr:cNvPr id="199" name="直線コネクタ 198">
          <a:extLst>
            <a:ext uri="{FF2B5EF4-FFF2-40B4-BE49-F238E27FC236}">
              <a16:creationId xmlns:a16="http://schemas.microsoft.com/office/drawing/2014/main" id="{73895AF4-C146-4FE1-A4E4-2B48C232CBE9}"/>
            </a:ext>
          </a:extLst>
        </xdr:cNvPr>
        <xdr:cNvCxnSpPr/>
      </xdr:nvCxnSpPr>
      <xdr:spPr>
        <a:xfrm>
          <a:off x="3225800" y="14088214"/>
          <a:ext cx="889000" cy="4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161255</xdr:rowOff>
    </xdr:from>
    <xdr:to>
      <xdr:col>19</xdr:col>
      <xdr:colOff>184150</xdr:colOff>
      <xdr:row>82</xdr:row>
      <xdr:rowOff>91405</xdr:rowOff>
    </xdr:to>
    <xdr:sp macro="" textlink="">
      <xdr:nvSpPr>
        <xdr:cNvPr id="200" name="フローチャート: 判断 199">
          <a:extLst>
            <a:ext uri="{FF2B5EF4-FFF2-40B4-BE49-F238E27FC236}">
              <a16:creationId xmlns:a16="http://schemas.microsoft.com/office/drawing/2014/main" id="{B8FBC42E-AB62-472B-8E81-C4D022A8E3E8}"/>
            </a:ext>
          </a:extLst>
        </xdr:cNvPr>
        <xdr:cNvSpPr/>
      </xdr:nvSpPr>
      <xdr:spPr>
        <a:xfrm>
          <a:off x="4064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101582</xdr:rowOff>
    </xdr:from>
    <xdr:ext cx="736600" cy="259045"/>
    <xdr:sp macro="" textlink="">
      <xdr:nvSpPr>
        <xdr:cNvPr id="201" name="テキスト ボックス 200">
          <a:extLst>
            <a:ext uri="{FF2B5EF4-FFF2-40B4-BE49-F238E27FC236}">
              <a16:creationId xmlns:a16="http://schemas.microsoft.com/office/drawing/2014/main" id="{8FD0A534-E889-41AE-828B-57A12EE1A4BC}"/>
            </a:ext>
          </a:extLst>
        </xdr:cNvPr>
        <xdr:cNvSpPr txBox="1"/>
      </xdr:nvSpPr>
      <xdr:spPr>
        <a:xfrm>
          <a:off x="3733800" y="13817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150295</xdr:rowOff>
    </xdr:from>
    <xdr:to>
      <xdr:col>15</xdr:col>
      <xdr:colOff>82550</xdr:colOff>
      <xdr:row>82</xdr:row>
      <xdr:rowOff>29314</xdr:rowOff>
    </xdr:to>
    <xdr:cxnSp macro="">
      <xdr:nvCxnSpPr>
        <xdr:cNvPr id="202" name="直線コネクタ 201">
          <a:extLst>
            <a:ext uri="{FF2B5EF4-FFF2-40B4-BE49-F238E27FC236}">
              <a16:creationId xmlns:a16="http://schemas.microsoft.com/office/drawing/2014/main" id="{59CA4016-D396-4981-A709-CA96E32846CD}"/>
            </a:ext>
          </a:extLst>
        </xdr:cNvPr>
        <xdr:cNvCxnSpPr/>
      </xdr:nvCxnSpPr>
      <xdr:spPr>
        <a:xfrm>
          <a:off x="2336800" y="14037745"/>
          <a:ext cx="889000" cy="5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141128</xdr:rowOff>
    </xdr:from>
    <xdr:to>
      <xdr:col>15</xdr:col>
      <xdr:colOff>133350</xdr:colOff>
      <xdr:row>82</xdr:row>
      <xdr:rowOff>71278</xdr:rowOff>
    </xdr:to>
    <xdr:sp macro="" textlink="">
      <xdr:nvSpPr>
        <xdr:cNvPr id="203" name="フローチャート: 判断 202">
          <a:extLst>
            <a:ext uri="{FF2B5EF4-FFF2-40B4-BE49-F238E27FC236}">
              <a16:creationId xmlns:a16="http://schemas.microsoft.com/office/drawing/2014/main" id="{2DCC4E67-B56B-4922-9002-75A14F7C2811}"/>
            </a:ext>
          </a:extLst>
        </xdr:cNvPr>
        <xdr:cNvSpPr/>
      </xdr:nvSpPr>
      <xdr:spPr>
        <a:xfrm>
          <a:off x="3175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81455</xdr:rowOff>
    </xdr:from>
    <xdr:ext cx="762000" cy="259045"/>
    <xdr:sp macro="" textlink="">
      <xdr:nvSpPr>
        <xdr:cNvPr id="204" name="テキスト ボックス 203">
          <a:extLst>
            <a:ext uri="{FF2B5EF4-FFF2-40B4-BE49-F238E27FC236}">
              <a16:creationId xmlns:a16="http://schemas.microsoft.com/office/drawing/2014/main" id="{8ACC0785-2678-4643-97A8-CEA7CA42307A}"/>
            </a:ext>
          </a:extLst>
        </xdr:cNvPr>
        <xdr:cNvSpPr txBox="1"/>
      </xdr:nvSpPr>
      <xdr:spPr>
        <a:xfrm>
          <a:off x="2844800" y="13797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136984</xdr:rowOff>
    </xdr:from>
    <xdr:to>
      <xdr:col>11</xdr:col>
      <xdr:colOff>31750</xdr:colOff>
      <xdr:row>81</xdr:row>
      <xdr:rowOff>150295</xdr:rowOff>
    </xdr:to>
    <xdr:cxnSp macro="">
      <xdr:nvCxnSpPr>
        <xdr:cNvPr id="205" name="直線コネクタ 204">
          <a:extLst>
            <a:ext uri="{FF2B5EF4-FFF2-40B4-BE49-F238E27FC236}">
              <a16:creationId xmlns:a16="http://schemas.microsoft.com/office/drawing/2014/main" id="{832BA9F8-4F42-4283-9993-3F0791D912DE}"/>
            </a:ext>
          </a:extLst>
        </xdr:cNvPr>
        <xdr:cNvCxnSpPr/>
      </xdr:nvCxnSpPr>
      <xdr:spPr>
        <a:xfrm>
          <a:off x="1447800" y="14024434"/>
          <a:ext cx="889000" cy="1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113015</xdr:rowOff>
    </xdr:from>
    <xdr:to>
      <xdr:col>11</xdr:col>
      <xdr:colOff>82550</xdr:colOff>
      <xdr:row>82</xdr:row>
      <xdr:rowOff>43165</xdr:rowOff>
    </xdr:to>
    <xdr:sp macro="" textlink="">
      <xdr:nvSpPr>
        <xdr:cNvPr id="206" name="フローチャート: 判断 205">
          <a:extLst>
            <a:ext uri="{FF2B5EF4-FFF2-40B4-BE49-F238E27FC236}">
              <a16:creationId xmlns:a16="http://schemas.microsoft.com/office/drawing/2014/main" id="{2453BA40-D00C-4320-9CEB-EE732707467A}"/>
            </a:ext>
          </a:extLst>
        </xdr:cNvPr>
        <xdr:cNvSpPr/>
      </xdr:nvSpPr>
      <xdr:spPr>
        <a:xfrm>
          <a:off x="2286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27942</xdr:rowOff>
    </xdr:from>
    <xdr:ext cx="762000" cy="259045"/>
    <xdr:sp macro="" textlink="">
      <xdr:nvSpPr>
        <xdr:cNvPr id="207" name="テキスト ボックス 206">
          <a:extLst>
            <a:ext uri="{FF2B5EF4-FFF2-40B4-BE49-F238E27FC236}">
              <a16:creationId xmlns:a16="http://schemas.microsoft.com/office/drawing/2014/main" id="{CD161A59-37FE-48E3-A2D7-C1BD1FF08531}"/>
            </a:ext>
          </a:extLst>
        </xdr:cNvPr>
        <xdr:cNvSpPr txBox="1"/>
      </xdr:nvSpPr>
      <xdr:spPr>
        <a:xfrm>
          <a:off x="1955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102119</xdr:rowOff>
    </xdr:from>
    <xdr:to>
      <xdr:col>7</xdr:col>
      <xdr:colOff>31750</xdr:colOff>
      <xdr:row>82</xdr:row>
      <xdr:rowOff>32269</xdr:rowOff>
    </xdr:to>
    <xdr:sp macro="" textlink="">
      <xdr:nvSpPr>
        <xdr:cNvPr id="208" name="フローチャート: 判断 207">
          <a:extLst>
            <a:ext uri="{FF2B5EF4-FFF2-40B4-BE49-F238E27FC236}">
              <a16:creationId xmlns:a16="http://schemas.microsoft.com/office/drawing/2014/main" id="{D6D73A98-6B46-437E-890C-31246F1BD8FA}"/>
            </a:ext>
          </a:extLst>
        </xdr:cNvPr>
        <xdr:cNvSpPr/>
      </xdr:nvSpPr>
      <xdr:spPr>
        <a:xfrm>
          <a:off x="1397000" y="13989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17046</xdr:rowOff>
    </xdr:from>
    <xdr:ext cx="762000" cy="259045"/>
    <xdr:sp macro="" textlink="">
      <xdr:nvSpPr>
        <xdr:cNvPr id="209" name="テキスト ボックス 208">
          <a:extLst>
            <a:ext uri="{FF2B5EF4-FFF2-40B4-BE49-F238E27FC236}">
              <a16:creationId xmlns:a16="http://schemas.microsoft.com/office/drawing/2014/main" id="{6D4D191E-4171-4D0F-A502-DB60E3194737}"/>
            </a:ext>
          </a:extLst>
        </xdr:cNvPr>
        <xdr:cNvSpPr txBox="1"/>
      </xdr:nvSpPr>
      <xdr:spPr>
        <a:xfrm>
          <a:off x="1066800" y="1407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7F8DC57A-DBAD-496A-81F8-B4639636ABD5}"/>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91DEBEF8-7DE7-49D0-9BDC-0926AA292376}"/>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6629ACD6-E480-4573-B6DB-C2B78FFA0E9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BAB27A51-C675-4306-9845-B95BFDAA2E77}"/>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EC114D66-45D7-43F5-96B4-7F8A9C866AFA}"/>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94635</xdr:rowOff>
    </xdr:from>
    <xdr:to>
      <xdr:col>23</xdr:col>
      <xdr:colOff>184150</xdr:colOff>
      <xdr:row>83</xdr:row>
      <xdr:rowOff>24785</xdr:rowOff>
    </xdr:to>
    <xdr:sp macro="" textlink="">
      <xdr:nvSpPr>
        <xdr:cNvPr id="215" name="楕円 214">
          <a:extLst>
            <a:ext uri="{FF2B5EF4-FFF2-40B4-BE49-F238E27FC236}">
              <a16:creationId xmlns:a16="http://schemas.microsoft.com/office/drawing/2014/main" id="{29CC0E5A-F0A9-4D1C-B029-E9F248609F63}"/>
            </a:ext>
          </a:extLst>
        </xdr:cNvPr>
        <xdr:cNvSpPr/>
      </xdr:nvSpPr>
      <xdr:spPr>
        <a:xfrm>
          <a:off x="4902200" y="1415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66712</xdr:rowOff>
    </xdr:from>
    <xdr:ext cx="762000" cy="259045"/>
    <xdr:sp macro="" textlink="">
      <xdr:nvSpPr>
        <xdr:cNvPr id="216" name="人件費・物件費等の状況該当値テキスト">
          <a:extLst>
            <a:ext uri="{FF2B5EF4-FFF2-40B4-BE49-F238E27FC236}">
              <a16:creationId xmlns:a16="http://schemas.microsoft.com/office/drawing/2014/main" id="{ACB6D7A3-EE7A-43C2-912E-609408AEE3D4}"/>
            </a:ext>
          </a:extLst>
        </xdr:cNvPr>
        <xdr:cNvSpPr txBox="1"/>
      </xdr:nvSpPr>
      <xdr:spPr>
        <a:xfrm>
          <a:off x="5041900" y="14125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20044</xdr:rowOff>
    </xdr:from>
    <xdr:to>
      <xdr:col>19</xdr:col>
      <xdr:colOff>184150</xdr:colOff>
      <xdr:row>82</xdr:row>
      <xdr:rowOff>121644</xdr:rowOff>
    </xdr:to>
    <xdr:sp macro="" textlink="">
      <xdr:nvSpPr>
        <xdr:cNvPr id="217" name="楕円 216">
          <a:extLst>
            <a:ext uri="{FF2B5EF4-FFF2-40B4-BE49-F238E27FC236}">
              <a16:creationId xmlns:a16="http://schemas.microsoft.com/office/drawing/2014/main" id="{B3F3AC06-B5CD-4E48-9265-99BE74E2EDA5}"/>
            </a:ext>
          </a:extLst>
        </xdr:cNvPr>
        <xdr:cNvSpPr/>
      </xdr:nvSpPr>
      <xdr:spPr>
        <a:xfrm>
          <a:off x="4064000" y="1407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106421</xdr:rowOff>
    </xdr:from>
    <xdr:ext cx="736600" cy="259045"/>
    <xdr:sp macro="" textlink="">
      <xdr:nvSpPr>
        <xdr:cNvPr id="218" name="テキスト ボックス 217">
          <a:extLst>
            <a:ext uri="{FF2B5EF4-FFF2-40B4-BE49-F238E27FC236}">
              <a16:creationId xmlns:a16="http://schemas.microsoft.com/office/drawing/2014/main" id="{0D2C805A-2D5D-4593-A313-A4D51466D803}"/>
            </a:ext>
          </a:extLst>
        </xdr:cNvPr>
        <xdr:cNvSpPr txBox="1"/>
      </xdr:nvSpPr>
      <xdr:spPr>
        <a:xfrm>
          <a:off x="3733800" y="14165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149964</xdr:rowOff>
    </xdr:from>
    <xdr:to>
      <xdr:col>15</xdr:col>
      <xdr:colOff>133350</xdr:colOff>
      <xdr:row>82</xdr:row>
      <xdr:rowOff>80114</xdr:rowOff>
    </xdr:to>
    <xdr:sp macro="" textlink="">
      <xdr:nvSpPr>
        <xdr:cNvPr id="219" name="楕円 218">
          <a:extLst>
            <a:ext uri="{FF2B5EF4-FFF2-40B4-BE49-F238E27FC236}">
              <a16:creationId xmlns:a16="http://schemas.microsoft.com/office/drawing/2014/main" id="{213B1C37-629A-404B-952E-6229F5E07992}"/>
            </a:ext>
          </a:extLst>
        </xdr:cNvPr>
        <xdr:cNvSpPr/>
      </xdr:nvSpPr>
      <xdr:spPr>
        <a:xfrm>
          <a:off x="3175000" y="1403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64891</xdr:rowOff>
    </xdr:from>
    <xdr:ext cx="762000" cy="259045"/>
    <xdr:sp macro="" textlink="">
      <xdr:nvSpPr>
        <xdr:cNvPr id="220" name="テキスト ボックス 219">
          <a:extLst>
            <a:ext uri="{FF2B5EF4-FFF2-40B4-BE49-F238E27FC236}">
              <a16:creationId xmlns:a16="http://schemas.microsoft.com/office/drawing/2014/main" id="{2D27D1C6-7B14-451A-8297-4C5B7177983D}"/>
            </a:ext>
          </a:extLst>
        </xdr:cNvPr>
        <xdr:cNvSpPr txBox="1"/>
      </xdr:nvSpPr>
      <xdr:spPr>
        <a:xfrm>
          <a:off x="2844800" y="1412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99495</xdr:rowOff>
    </xdr:from>
    <xdr:to>
      <xdr:col>11</xdr:col>
      <xdr:colOff>82550</xdr:colOff>
      <xdr:row>82</xdr:row>
      <xdr:rowOff>29645</xdr:rowOff>
    </xdr:to>
    <xdr:sp macro="" textlink="">
      <xdr:nvSpPr>
        <xdr:cNvPr id="221" name="楕円 220">
          <a:extLst>
            <a:ext uri="{FF2B5EF4-FFF2-40B4-BE49-F238E27FC236}">
              <a16:creationId xmlns:a16="http://schemas.microsoft.com/office/drawing/2014/main" id="{9060CFA1-8C30-40A1-A706-9FB5590573AC}"/>
            </a:ext>
          </a:extLst>
        </xdr:cNvPr>
        <xdr:cNvSpPr/>
      </xdr:nvSpPr>
      <xdr:spPr>
        <a:xfrm>
          <a:off x="2286000" y="1398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39822</xdr:rowOff>
    </xdr:from>
    <xdr:ext cx="762000" cy="259045"/>
    <xdr:sp macro="" textlink="">
      <xdr:nvSpPr>
        <xdr:cNvPr id="222" name="テキスト ボックス 221">
          <a:extLst>
            <a:ext uri="{FF2B5EF4-FFF2-40B4-BE49-F238E27FC236}">
              <a16:creationId xmlns:a16="http://schemas.microsoft.com/office/drawing/2014/main" id="{98E3A172-C348-4A00-A6C4-325C3AE28BB9}"/>
            </a:ext>
          </a:extLst>
        </xdr:cNvPr>
        <xdr:cNvSpPr txBox="1"/>
      </xdr:nvSpPr>
      <xdr:spPr>
        <a:xfrm>
          <a:off x="1955800" y="13755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86184</xdr:rowOff>
    </xdr:from>
    <xdr:to>
      <xdr:col>7</xdr:col>
      <xdr:colOff>31750</xdr:colOff>
      <xdr:row>82</xdr:row>
      <xdr:rowOff>16334</xdr:rowOff>
    </xdr:to>
    <xdr:sp macro="" textlink="">
      <xdr:nvSpPr>
        <xdr:cNvPr id="223" name="楕円 222">
          <a:extLst>
            <a:ext uri="{FF2B5EF4-FFF2-40B4-BE49-F238E27FC236}">
              <a16:creationId xmlns:a16="http://schemas.microsoft.com/office/drawing/2014/main" id="{1F55726E-7E74-48E2-8EE5-19AB190289BD}"/>
            </a:ext>
          </a:extLst>
        </xdr:cNvPr>
        <xdr:cNvSpPr/>
      </xdr:nvSpPr>
      <xdr:spPr>
        <a:xfrm>
          <a:off x="1397000" y="1397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26511</xdr:rowOff>
    </xdr:from>
    <xdr:ext cx="762000" cy="259045"/>
    <xdr:sp macro="" textlink="">
      <xdr:nvSpPr>
        <xdr:cNvPr id="224" name="テキスト ボックス 223">
          <a:extLst>
            <a:ext uri="{FF2B5EF4-FFF2-40B4-BE49-F238E27FC236}">
              <a16:creationId xmlns:a16="http://schemas.microsoft.com/office/drawing/2014/main" id="{33C6A8EC-EED8-413F-84E2-E7F86D87740D}"/>
            </a:ext>
          </a:extLst>
        </xdr:cNvPr>
        <xdr:cNvSpPr txBox="1"/>
      </xdr:nvSpPr>
      <xdr:spPr>
        <a:xfrm>
          <a:off x="1066800" y="13742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35D849B2-AB88-4E6E-A78F-744FE75F494D}"/>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FD5FB37-576C-4ABE-9F94-46463E272E83}"/>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12B2B3A2-D4C5-46C1-9C4A-D37F7105647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49B03EF1-2176-446C-BC54-7106DF9B262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DB859431-57A6-4F7F-83DB-90168E0C0A15}"/>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9F874ECB-6474-435B-BC3B-B437C7EC349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FA92AB95-44C8-42A1-AA93-8F8CA21720DE}"/>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5CC9799D-6B30-4B3A-BACE-50E38CD3433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F3868505-4C5B-4585-B363-E918FAA69C61}"/>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BF9E0656-39E9-44A6-AC9A-A48EFA258E1F}"/>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BF6CC437-646A-4D5A-AD92-9A5A3ACB7075}"/>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1D623F38-2C18-4FA1-8E07-12609A4C2313}"/>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7F1239A7-1234-431F-A514-5CD0949AD1F2}"/>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年度のラスパイレス指数は前年度との比較で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ポイント改善したが、類似団体内平均値との比較では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BA381B74-9DE1-4A3F-BE06-7EF30400A7D8}"/>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74B03931-2B75-4B35-A760-B4A958C9C3F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25235127-B7D7-4E2F-8FDC-0DF1613FDE4D}"/>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8CD485E3-6D00-4C24-B15D-9C7DD79F5737}"/>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1A645151-280F-4EC6-AE10-1DE51F3E52C9}"/>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904278E1-9A8E-4D91-BCA2-1E20196996BA}"/>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D54D379B-BED7-4E64-B7D0-F705555470CE}"/>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E0BECCEC-E3D3-4878-AA61-5327FBC055F2}"/>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CBFCF7EC-0A02-4652-BCF5-2B414C33C75F}"/>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56DCFFC7-7179-4E53-B83C-653791974095}"/>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B8D7EB76-AA5B-48E9-A882-4AC5561E7437}"/>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2BE0896-F1A6-4D23-872A-E76F1B0D7321}"/>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CF81C96F-4E3C-45E2-86AC-FEB55C0BD6CA}"/>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976951EB-F226-4F45-9FBC-0ED74CBEB36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3F60BAF3-BD8E-4C21-A82A-EC7BF27E42F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150284</xdr:rowOff>
    </xdr:to>
    <xdr:cxnSp macro="">
      <xdr:nvCxnSpPr>
        <xdr:cNvPr id="253" name="直線コネクタ 252">
          <a:extLst>
            <a:ext uri="{FF2B5EF4-FFF2-40B4-BE49-F238E27FC236}">
              <a16:creationId xmlns:a16="http://schemas.microsoft.com/office/drawing/2014/main" id="{143E5DA4-73D2-4657-9030-5687D4BDC715}"/>
            </a:ext>
          </a:extLst>
        </xdr:cNvPr>
        <xdr:cNvCxnSpPr/>
      </xdr:nvCxnSpPr>
      <xdr:spPr>
        <a:xfrm flipV="1">
          <a:off x="17018000" y="13720234"/>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4" name="給与水準   （国との比較）最小値テキスト">
          <a:extLst>
            <a:ext uri="{FF2B5EF4-FFF2-40B4-BE49-F238E27FC236}">
              <a16:creationId xmlns:a16="http://schemas.microsoft.com/office/drawing/2014/main" id="{E061842F-02B3-4545-8CE8-40B1A3EC6A7F}"/>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5" name="直線コネクタ 254">
          <a:extLst>
            <a:ext uri="{FF2B5EF4-FFF2-40B4-BE49-F238E27FC236}">
              <a16:creationId xmlns:a16="http://schemas.microsoft.com/office/drawing/2014/main" id="{AF57D7E0-A416-4262-A8F0-B3CF82BBF673}"/>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6" name="給与水準   （国との比較）最大値テキスト">
          <a:extLst>
            <a:ext uri="{FF2B5EF4-FFF2-40B4-BE49-F238E27FC236}">
              <a16:creationId xmlns:a16="http://schemas.microsoft.com/office/drawing/2014/main" id="{929D2C02-7F59-4155-9098-1AC2813A1A21}"/>
            </a:ext>
          </a:extLst>
        </xdr:cNvPr>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7" name="直線コネクタ 256">
          <a:extLst>
            <a:ext uri="{FF2B5EF4-FFF2-40B4-BE49-F238E27FC236}">
              <a16:creationId xmlns:a16="http://schemas.microsoft.com/office/drawing/2014/main" id="{479DEF3B-D2B8-4C24-A6D4-10B78F77B54F}"/>
            </a:ext>
          </a:extLst>
        </xdr:cNvPr>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74789</xdr:rowOff>
    </xdr:from>
    <xdr:to>
      <xdr:col>81</xdr:col>
      <xdr:colOff>44450</xdr:colOff>
      <xdr:row>86</xdr:row>
      <xdr:rowOff>101600</xdr:rowOff>
    </xdr:to>
    <xdr:cxnSp macro="">
      <xdr:nvCxnSpPr>
        <xdr:cNvPr id="258" name="直線コネクタ 257">
          <a:extLst>
            <a:ext uri="{FF2B5EF4-FFF2-40B4-BE49-F238E27FC236}">
              <a16:creationId xmlns:a16="http://schemas.microsoft.com/office/drawing/2014/main" id="{2B22F5FE-58C0-4568-A69A-FE807550E28E}"/>
            </a:ext>
          </a:extLst>
        </xdr:cNvPr>
        <xdr:cNvCxnSpPr/>
      </xdr:nvCxnSpPr>
      <xdr:spPr>
        <a:xfrm flipV="1">
          <a:off x="16179800" y="1481948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13705</xdr:rowOff>
    </xdr:from>
    <xdr:ext cx="762000" cy="259045"/>
    <xdr:sp macro="" textlink="">
      <xdr:nvSpPr>
        <xdr:cNvPr id="259" name="給与水準   （国との比較）平均値テキスト">
          <a:extLst>
            <a:ext uri="{FF2B5EF4-FFF2-40B4-BE49-F238E27FC236}">
              <a16:creationId xmlns:a16="http://schemas.microsoft.com/office/drawing/2014/main" id="{61D78E72-01D7-431D-A447-EBE2028DB2F4}"/>
            </a:ext>
          </a:extLst>
        </xdr:cNvPr>
        <xdr:cNvSpPr txBox="1"/>
      </xdr:nvSpPr>
      <xdr:spPr>
        <a:xfrm>
          <a:off x="17106900" y="145869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60" name="フローチャート: 判断 259">
          <a:extLst>
            <a:ext uri="{FF2B5EF4-FFF2-40B4-BE49-F238E27FC236}">
              <a16:creationId xmlns:a16="http://schemas.microsoft.com/office/drawing/2014/main" id="{DE612980-E65E-4BB2-90E4-50F8DBD92E99}"/>
            </a:ext>
          </a:extLst>
        </xdr:cNvPr>
        <xdr:cNvSpPr/>
      </xdr:nvSpPr>
      <xdr:spPr>
        <a:xfrm>
          <a:off x="169672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10584</xdr:rowOff>
    </xdr:to>
    <xdr:cxnSp macro="">
      <xdr:nvCxnSpPr>
        <xdr:cNvPr id="261" name="直線コネクタ 260">
          <a:extLst>
            <a:ext uri="{FF2B5EF4-FFF2-40B4-BE49-F238E27FC236}">
              <a16:creationId xmlns:a16="http://schemas.microsoft.com/office/drawing/2014/main" id="{8DD1858D-BD4E-4D1D-83B1-B4DC873D7D30}"/>
            </a:ext>
          </a:extLst>
        </xdr:cNvPr>
        <xdr:cNvCxnSpPr/>
      </xdr:nvCxnSpPr>
      <xdr:spPr>
        <a:xfrm flipV="1">
          <a:off x="15290800" y="1484630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macro="" textlink="">
      <xdr:nvSpPr>
        <xdr:cNvPr id="262" name="フローチャート: 判断 261">
          <a:extLst>
            <a:ext uri="{FF2B5EF4-FFF2-40B4-BE49-F238E27FC236}">
              <a16:creationId xmlns:a16="http://schemas.microsoft.com/office/drawing/2014/main" id="{B52203F5-11B4-4E90-B7BE-63FCC5665FE2}"/>
            </a:ext>
          </a:extLst>
        </xdr:cNvPr>
        <xdr:cNvSpPr/>
      </xdr:nvSpPr>
      <xdr:spPr>
        <a:xfrm>
          <a:off x="16129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122361</xdr:rowOff>
    </xdr:from>
    <xdr:ext cx="736600" cy="259045"/>
    <xdr:sp macro="" textlink="">
      <xdr:nvSpPr>
        <xdr:cNvPr id="263" name="テキスト ボックス 262">
          <a:extLst>
            <a:ext uri="{FF2B5EF4-FFF2-40B4-BE49-F238E27FC236}">
              <a16:creationId xmlns:a16="http://schemas.microsoft.com/office/drawing/2014/main" id="{3C81CCAA-A36D-4228-AE83-70AB16293024}"/>
            </a:ext>
          </a:extLst>
        </xdr:cNvPr>
        <xdr:cNvSpPr txBox="1"/>
      </xdr:nvSpPr>
      <xdr:spPr>
        <a:xfrm>
          <a:off x="15798800" y="14524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128411</xdr:rowOff>
    </xdr:from>
    <xdr:to>
      <xdr:col>72</xdr:col>
      <xdr:colOff>203200</xdr:colOff>
      <xdr:row>87</xdr:row>
      <xdr:rowOff>10584</xdr:rowOff>
    </xdr:to>
    <xdr:cxnSp macro="">
      <xdr:nvCxnSpPr>
        <xdr:cNvPr id="264" name="直線コネクタ 263">
          <a:extLst>
            <a:ext uri="{FF2B5EF4-FFF2-40B4-BE49-F238E27FC236}">
              <a16:creationId xmlns:a16="http://schemas.microsoft.com/office/drawing/2014/main" id="{F5DFA4CA-C88F-4CA4-89F6-B464998C83E5}"/>
            </a:ext>
          </a:extLst>
        </xdr:cNvPr>
        <xdr:cNvCxnSpPr/>
      </xdr:nvCxnSpPr>
      <xdr:spPr>
        <a:xfrm>
          <a:off x="14401800" y="1487311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5" name="フローチャート: 判断 264">
          <a:extLst>
            <a:ext uri="{FF2B5EF4-FFF2-40B4-BE49-F238E27FC236}">
              <a16:creationId xmlns:a16="http://schemas.microsoft.com/office/drawing/2014/main" id="{C9E6E103-8149-4820-AFC0-D97D5D628F38}"/>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6" name="テキスト ボックス 265">
          <a:extLst>
            <a:ext uri="{FF2B5EF4-FFF2-40B4-BE49-F238E27FC236}">
              <a16:creationId xmlns:a16="http://schemas.microsoft.com/office/drawing/2014/main" id="{528A27F6-1DDB-4F7D-8354-2EDF07092C4A}"/>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128411</xdr:rowOff>
    </xdr:from>
    <xdr:to>
      <xdr:col>68</xdr:col>
      <xdr:colOff>152400</xdr:colOff>
      <xdr:row>87</xdr:row>
      <xdr:rowOff>23989</xdr:rowOff>
    </xdr:to>
    <xdr:cxnSp macro="">
      <xdr:nvCxnSpPr>
        <xdr:cNvPr id="267" name="直線コネクタ 266">
          <a:extLst>
            <a:ext uri="{FF2B5EF4-FFF2-40B4-BE49-F238E27FC236}">
              <a16:creationId xmlns:a16="http://schemas.microsoft.com/office/drawing/2014/main" id="{39DA4080-A0AA-4305-B3C7-21495175F1A4}"/>
            </a:ext>
          </a:extLst>
        </xdr:cNvPr>
        <xdr:cNvCxnSpPr/>
      </xdr:nvCxnSpPr>
      <xdr:spPr>
        <a:xfrm flipV="1">
          <a:off x="13512800" y="1487311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macro="" textlink="">
      <xdr:nvSpPr>
        <xdr:cNvPr id="268" name="フローチャート: 判断 267">
          <a:extLst>
            <a:ext uri="{FF2B5EF4-FFF2-40B4-BE49-F238E27FC236}">
              <a16:creationId xmlns:a16="http://schemas.microsoft.com/office/drawing/2014/main" id="{E0E1D285-8C49-47E2-9DB5-C839B9E7EF4B}"/>
            </a:ext>
          </a:extLst>
        </xdr:cNvPr>
        <xdr:cNvSpPr/>
      </xdr:nvSpPr>
      <xdr:spPr>
        <a:xfrm>
          <a:off x="14351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135766</xdr:rowOff>
    </xdr:from>
    <xdr:ext cx="762000" cy="259045"/>
    <xdr:sp macro="" textlink="">
      <xdr:nvSpPr>
        <xdr:cNvPr id="269" name="テキスト ボックス 268">
          <a:extLst>
            <a:ext uri="{FF2B5EF4-FFF2-40B4-BE49-F238E27FC236}">
              <a16:creationId xmlns:a16="http://schemas.microsoft.com/office/drawing/2014/main" id="{F439C72E-DB46-44DB-9119-B02F1A74C1E9}"/>
            </a:ext>
          </a:extLst>
        </xdr:cNvPr>
        <xdr:cNvSpPr txBox="1"/>
      </xdr:nvSpPr>
      <xdr:spPr>
        <a:xfrm>
          <a:off x="14020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70" name="フローチャート: 判断 269">
          <a:extLst>
            <a:ext uri="{FF2B5EF4-FFF2-40B4-BE49-F238E27FC236}">
              <a16:creationId xmlns:a16="http://schemas.microsoft.com/office/drawing/2014/main" id="{D7DECE48-E3DF-44CF-B8B1-BD62191B5250}"/>
            </a:ext>
          </a:extLst>
        </xdr:cNvPr>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71" name="テキスト ボックス 270">
          <a:extLst>
            <a:ext uri="{FF2B5EF4-FFF2-40B4-BE49-F238E27FC236}">
              <a16:creationId xmlns:a16="http://schemas.microsoft.com/office/drawing/2014/main" id="{F4089B47-B562-4531-B36B-708A8F06BACF}"/>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C88021E9-962A-452B-B9AA-A4D60AED254F}"/>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599A5995-4043-49C0-BAB8-AE1DA54751CF}"/>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AE44524D-30A9-4BC6-BC18-C44F5BDFF36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58872EFD-93FB-4AC5-8922-EE8D30FFD1C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AD446C08-4ED1-4008-A29E-99CD88DE684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23989</xdr:rowOff>
    </xdr:from>
    <xdr:to>
      <xdr:col>81</xdr:col>
      <xdr:colOff>95250</xdr:colOff>
      <xdr:row>86</xdr:row>
      <xdr:rowOff>125589</xdr:rowOff>
    </xdr:to>
    <xdr:sp macro="" textlink="">
      <xdr:nvSpPr>
        <xdr:cNvPr id="277" name="楕円 276">
          <a:extLst>
            <a:ext uri="{FF2B5EF4-FFF2-40B4-BE49-F238E27FC236}">
              <a16:creationId xmlns:a16="http://schemas.microsoft.com/office/drawing/2014/main" id="{999819B9-EA99-41D5-8D24-8BB6679CD7B6}"/>
            </a:ext>
          </a:extLst>
        </xdr:cNvPr>
        <xdr:cNvSpPr/>
      </xdr:nvSpPr>
      <xdr:spPr>
        <a:xfrm>
          <a:off x="169672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167516</xdr:rowOff>
    </xdr:from>
    <xdr:ext cx="762000" cy="259045"/>
    <xdr:sp macro="" textlink="">
      <xdr:nvSpPr>
        <xdr:cNvPr id="278" name="給与水準   （国との比較）該当値テキスト">
          <a:extLst>
            <a:ext uri="{FF2B5EF4-FFF2-40B4-BE49-F238E27FC236}">
              <a16:creationId xmlns:a16="http://schemas.microsoft.com/office/drawing/2014/main" id="{FF52C0F2-1D01-41F9-96B9-CF692195FFFC}"/>
            </a:ext>
          </a:extLst>
        </xdr:cNvPr>
        <xdr:cNvSpPr txBox="1"/>
      </xdr:nvSpPr>
      <xdr:spPr>
        <a:xfrm>
          <a:off x="17106900" y="1474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9" name="楕円 278">
          <a:extLst>
            <a:ext uri="{FF2B5EF4-FFF2-40B4-BE49-F238E27FC236}">
              <a16:creationId xmlns:a16="http://schemas.microsoft.com/office/drawing/2014/main" id="{D16F748F-757F-45EE-A0BC-2D0C6D157CA4}"/>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0" name="テキスト ボックス 279">
          <a:extLst>
            <a:ext uri="{FF2B5EF4-FFF2-40B4-BE49-F238E27FC236}">
              <a16:creationId xmlns:a16="http://schemas.microsoft.com/office/drawing/2014/main" id="{DA8600B1-119E-4C47-AF50-DED5CEF2C332}"/>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81" name="楕円 280">
          <a:extLst>
            <a:ext uri="{FF2B5EF4-FFF2-40B4-BE49-F238E27FC236}">
              <a16:creationId xmlns:a16="http://schemas.microsoft.com/office/drawing/2014/main" id="{E508D277-3F5F-4276-89E9-F230D110F2BE}"/>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82" name="テキスト ボックス 281">
          <a:extLst>
            <a:ext uri="{FF2B5EF4-FFF2-40B4-BE49-F238E27FC236}">
              <a16:creationId xmlns:a16="http://schemas.microsoft.com/office/drawing/2014/main" id="{F998B35E-1B10-4131-87AD-E879BE463F58}"/>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77611</xdr:rowOff>
    </xdr:from>
    <xdr:to>
      <xdr:col>68</xdr:col>
      <xdr:colOff>203200</xdr:colOff>
      <xdr:row>87</xdr:row>
      <xdr:rowOff>7761</xdr:rowOff>
    </xdr:to>
    <xdr:sp macro="" textlink="">
      <xdr:nvSpPr>
        <xdr:cNvPr id="283" name="楕円 282">
          <a:extLst>
            <a:ext uri="{FF2B5EF4-FFF2-40B4-BE49-F238E27FC236}">
              <a16:creationId xmlns:a16="http://schemas.microsoft.com/office/drawing/2014/main" id="{5FEF4416-87B3-4604-8A5D-AECC589D9D22}"/>
            </a:ext>
          </a:extLst>
        </xdr:cNvPr>
        <xdr:cNvSpPr/>
      </xdr:nvSpPr>
      <xdr:spPr>
        <a:xfrm>
          <a:off x="14351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163988</xdr:rowOff>
    </xdr:from>
    <xdr:ext cx="762000" cy="259045"/>
    <xdr:sp macro="" textlink="">
      <xdr:nvSpPr>
        <xdr:cNvPr id="284" name="テキスト ボックス 283">
          <a:extLst>
            <a:ext uri="{FF2B5EF4-FFF2-40B4-BE49-F238E27FC236}">
              <a16:creationId xmlns:a16="http://schemas.microsoft.com/office/drawing/2014/main" id="{4F357E8E-8732-44AC-9DF2-C5636DA958E4}"/>
            </a:ext>
          </a:extLst>
        </xdr:cNvPr>
        <xdr:cNvSpPr txBox="1"/>
      </xdr:nvSpPr>
      <xdr:spPr>
        <a:xfrm>
          <a:off x="14020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144639</xdr:rowOff>
    </xdr:from>
    <xdr:to>
      <xdr:col>64</xdr:col>
      <xdr:colOff>152400</xdr:colOff>
      <xdr:row>87</xdr:row>
      <xdr:rowOff>74789</xdr:rowOff>
    </xdr:to>
    <xdr:sp macro="" textlink="">
      <xdr:nvSpPr>
        <xdr:cNvPr id="285" name="楕円 284">
          <a:extLst>
            <a:ext uri="{FF2B5EF4-FFF2-40B4-BE49-F238E27FC236}">
              <a16:creationId xmlns:a16="http://schemas.microsoft.com/office/drawing/2014/main" id="{D059EA32-0A72-49DD-8C0C-A2E2B2416484}"/>
            </a:ext>
          </a:extLst>
        </xdr:cNvPr>
        <xdr:cNvSpPr/>
      </xdr:nvSpPr>
      <xdr:spPr>
        <a:xfrm>
          <a:off x="134620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59566</xdr:rowOff>
    </xdr:from>
    <xdr:ext cx="762000" cy="259045"/>
    <xdr:sp macro="" textlink="">
      <xdr:nvSpPr>
        <xdr:cNvPr id="286" name="テキスト ボックス 285">
          <a:extLst>
            <a:ext uri="{FF2B5EF4-FFF2-40B4-BE49-F238E27FC236}">
              <a16:creationId xmlns:a16="http://schemas.microsoft.com/office/drawing/2014/main" id="{50FAFA0F-6EAC-4200-AD4F-F1F2F892A285}"/>
            </a:ext>
          </a:extLst>
        </xdr:cNvPr>
        <xdr:cNvSpPr txBox="1"/>
      </xdr:nvSpPr>
      <xdr:spPr>
        <a:xfrm>
          <a:off x="13131800" y="1497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20D1EC-15BA-419E-9C82-47755FDA0AF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1A2F99B1-EE3C-4683-BB3E-303CB1CC43D7}"/>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73A4F627-CEDA-4313-AFEC-B8F6226AC0B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6B82684C-CE3D-4034-BEB1-61926AF1C63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F9F3B7B9-D936-4EBE-96A9-24BF01075C6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A37D7287-9EF6-4CEC-B7F5-8B759DD0245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3514819B-2945-46C4-A437-189B1717FFBD}"/>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128C0366-6F4F-44F1-BD25-0D3CC72D3A0E}"/>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73DFBD97-4EFF-4E29-8088-4EA7887589C4}"/>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49507C8C-719F-4540-8A1E-01DE5623826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81ADE557-BF66-4768-AE98-8B44E50772A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CA30BD29-2BA7-4D51-9758-3E96EB031C3B}"/>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F02C3C1-AF60-40EF-8FCB-F21F2CA26B3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年度は、前年度との比較で</a:t>
          </a:r>
          <a:r>
            <a:rPr kumimoji="1" lang="en-US" altLang="ja-JP" sz="1300">
              <a:latin typeface="ＭＳ Ｐゴシック" panose="020B0600070205080204" pitchFamily="50" charset="-128"/>
              <a:ea typeface="ＭＳ Ｐゴシック" panose="020B0600070205080204" pitchFamily="50" charset="-128"/>
            </a:rPr>
            <a:t>0.22</a:t>
          </a:r>
          <a:r>
            <a:rPr kumimoji="1" lang="ja-JP" altLang="en-US" sz="1300">
              <a:latin typeface="ＭＳ Ｐゴシック" panose="020B0600070205080204" pitchFamily="50" charset="-128"/>
              <a:ea typeface="ＭＳ Ｐゴシック" panose="020B0600070205080204" pitchFamily="50" charset="-128"/>
            </a:rPr>
            <a:t>人の増となったが、類似団体内平均値との比較では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人下回っている。今後も定員適正化計画を基に、効率的な人員の配置に努める。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A1040CA9-99D1-408F-8990-7FD9D3D78153}"/>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FCCCAA8C-D452-46D6-93C9-B4742C137D7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9410BC06-6D1F-45CD-8108-4F57C3E7A0F9}"/>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C1D1FBF-68F8-497D-8250-95D959067767}"/>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C211601F-EA98-403F-8478-83ADF6333631}"/>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B7FA9E8-50F8-4C99-A2F0-149E94FDA3E7}"/>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BD0B9F54-317E-4522-8F9A-B8F3F594C2D6}"/>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97B2142-B21A-4061-AE67-3E5C03E602CF}"/>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49C6EAC2-D198-42F0-B4B1-5C05FF7F51E9}"/>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53E67932-EF5D-4D4C-AD9D-219792069D96}"/>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E9F1F18E-FE54-40EF-8D9F-00E9C3A87B48}"/>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7FD2E134-A04F-4C8E-AEAE-A83304DD7D42}"/>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CFE1506D-8DC1-48ED-9726-AF34BAB09DC3}"/>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159DB50D-9DB8-4B24-955D-26210F7F67C5}"/>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2BB9D267-01CA-4072-AC25-E8695176C781}"/>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D8910D13-821D-4047-890A-B2F501C91958}"/>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34440803-85AC-4E97-884E-9AA462A59921}"/>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CB3107DF-9CF6-4C3A-8C61-A186CD8BA3FF}"/>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28182</xdr:rowOff>
    </xdr:from>
    <xdr:to>
      <xdr:col>81</xdr:col>
      <xdr:colOff>44450</xdr:colOff>
      <xdr:row>67</xdr:row>
      <xdr:rowOff>61625</xdr:rowOff>
    </xdr:to>
    <xdr:cxnSp macro="">
      <xdr:nvCxnSpPr>
        <xdr:cNvPr id="318" name="直線コネクタ 317">
          <a:extLst>
            <a:ext uri="{FF2B5EF4-FFF2-40B4-BE49-F238E27FC236}">
              <a16:creationId xmlns:a16="http://schemas.microsoft.com/office/drawing/2014/main" id="{BEB52DAF-6C85-44AD-838F-2DFD35C09E29}"/>
            </a:ext>
          </a:extLst>
        </xdr:cNvPr>
        <xdr:cNvCxnSpPr/>
      </xdr:nvCxnSpPr>
      <xdr:spPr>
        <a:xfrm flipV="1">
          <a:off x="17018000" y="9972282"/>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33702</xdr:rowOff>
    </xdr:from>
    <xdr:ext cx="762000" cy="259045"/>
    <xdr:sp macro="" textlink="">
      <xdr:nvSpPr>
        <xdr:cNvPr id="319" name="定員管理の状況最小値テキスト">
          <a:extLst>
            <a:ext uri="{FF2B5EF4-FFF2-40B4-BE49-F238E27FC236}">
              <a16:creationId xmlns:a16="http://schemas.microsoft.com/office/drawing/2014/main" id="{73B09F58-11D0-416C-999F-43F1C0F5C80E}"/>
            </a:ext>
          </a:extLst>
        </xdr:cNvPr>
        <xdr:cNvSpPr txBox="1"/>
      </xdr:nvSpPr>
      <xdr:spPr>
        <a:xfrm>
          <a:off x="17106900" y="1152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61625</xdr:rowOff>
    </xdr:from>
    <xdr:to>
      <xdr:col>81</xdr:col>
      <xdr:colOff>133350</xdr:colOff>
      <xdr:row>67</xdr:row>
      <xdr:rowOff>61625</xdr:rowOff>
    </xdr:to>
    <xdr:cxnSp macro="">
      <xdr:nvCxnSpPr>
        <xdr:cNvPr id="320" name="直線コネクタ 319">
          <a:extLst>
            <a:ext uri="{FF2B5EF4-FFF2-40B4-BE49-F238E27FC236}">
              <a16:creationId xmlns:a16="http://schemas.microsoft.com/office/drawing/2014/main" id="{34FF6C3A-6316-450C-A7A9-C6A67DAEC5F3}"/>
            </a:ext>
          </a:extLst>
        </xdr:cNvPr>
        <xdr:cNvCxnSpPr/>
      </xdr:nvCxnSpPr>
      <xdr:spPr>
        <a:xfrm>
          <a:off x="16929100" y="1154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114559</xdr:rowOff>
    </xdr:from>
    <xdr:ext cx="762000" cy="259045"/>
    <xdr:sp macro="" textlink="">
      <xdr:nvSpPr>
        <xdr:cNvPr id="321" name="定員管理の状況最大値テキスト">
          <a:extLst>
            <a:ext uri="{FF2B5EF4-FFF2-40B4-BE49-F238E27FC236}">
              <a16:creationId xmlns:a16="http://schemas.microsoft.com/office/drawing/2014/main" id="{97D55090-F64F-4FB5-A9C6-FB90664EC8FE}"/>
            </a:ext>
          </a:extLst>
        </xdr:cNvPr>
        <xdr:cNvSpPr txBox="1"/>
      </xdr:nvSpPr>
      <xdr:spPr>
        <a:xfrm>
          <a:off x="17106900" y="971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28182</xdr:rowOff>
    </xdr:from>
    <xdr:to>
      <xdr:col>81</xdr:col>
      <xdr:colOff>133350</xdr:colOff>
      <xdr:row>58</xdr:row>
      <xdr:rowOff>28182</xdr:rowOff>
    </xdr:to>
    <xdr:cxnSp macro="">
      <xdr:nvCxnSpPr>
        <xdr:cNvPr id="322" name="直線コネクタ 321">
          <a:extLst>
            <a:ext uri="{FF2B5EF4-FFF2-40B4-BE49-F238E27FC236}">
              <a16:creationId xmlns:a16="http://schemas.microsoft.com/office/drawing/2014/main" id="{4F11F5CA-D692-4BAA-938E-1E696DCCC434}"/>
            </a:ext>
          </a:extLst>
        </xdr:cNvPr>
        <xdr:cNvCxnSpPr/>
      </xdr:nvCxnSpPr>
      <xdr:spPr>
        <a:xfrm>
          <a:off x="16929100" y="997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113877</xdr:rowOff>
    </xdr:from>
    <xdr:to>
      <xdr:col>81</xdr:col>
      <xdr:colOff>44450</xdr:colOff>
      <xdr:row>60</xdr:row>
      <xdr:rowOff>139156</xdr:rowOff>
    </xdr:to>
    <xdr:cxnSp macro="">
      <xdr:nvCxnSpPr>
        <xdr:cNvPr id="323" name="直線コネクタ 322">
          <a:extLst>
            <a:ext uri="{FF2B5EF4-FFF2-40B4-BE49-F238E27FC236}">
              <a16:creationId xmlns:a16="http://schemas.microsoft.com/office/drawing/2014/main" id="{ED83745D-327E-42FA-A8B4-FE1215B36EAC}"/>
            </a:ext>
          </a:extLst>
        </xdr:cNvPr>
        <xdr:cNvCxnSpPr/>
      </xdr:nvCxnSpPr>
      <xdr:spPr>
        <a:xfrm>
          <a:off x="16179800" y="10400877"/>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106394</xdr:rowOff>
    </xdr:from>
    <xdr:ext cx="762000" cy="259045"/>
    <xdr:sp macro="" textlink="">
      <xdr:nvSpPr>
        <xdr:cNvPr id="324" name="定員管理の状況平均値テキスト">
          <a:extLst>
            <a:ext uri="{FF2B5EF4-FFF2-40B4-BE49-F238E27FC236}">
              <a16:creationId xmlns:a16="http://schemas.microsoft.com/office/drawing/2014/main" id="{5564E92B-EC1E-413D-AB34-E9FF43BEC6A6}"/>
            </a:ext>
          </a:extLst>
        </xdr:cNvPr>
        <xdr:cNvSpPr txBox="1"/>
      </xdr:nvSpPr>
      <xdr:spPr>
        <a:xfrm>
          <a:off x="17106900" y="103933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134317</xdr:rowOff>
    </xdr:from>
    <xdr:to>
      <xdr:col>81</xdr:col>
      <xdr:colOff>95250</xdr:colOff>
      <xdr:row>61</xdr:row>
      <xdr:rowOff>64467</xdr:rowOff>
    </xdr:to>
    <xdr:sp macro="" textlink="">
      <xdr:nvSpPr>
        <xdr:cNvPr id="325" name="フローチャート: 判断 324">
          <a:extLst>
            <a:ext uri="{FF2B5EF4-FFF2-40B4-BE49-F238E27FC236}">
              <a16:creationId xmlns:a16="http://schemas.microsoft.com/office/drawing/2014/main" id="{86C35207-EC6E-4633-B39F-B61E6D076D7D}"/>
            </a:ext>
          </a:extLst>
        </xdr:cNvPr>
        <xdr:cNvSpPr/>
      </xdr:nvSpPr>
      <xdr:spPr>
        <a:xfrm>
          <a:off x="16967200" y="104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95492</xdr:rowOff>
    </xdr:from>
    <xdr:to>
      <xdr:col>77</xdr:col>
      <xdr:colOff>44450</xdr:colOff>
      <xdr:row>60</xdr:row>
      <xdr:rowOff>113877</xdr:rowOff>
    </xdr:to>
    <xdr:cxnSp macro="">
      <xdr:nvCxnSpPr>
        <xdr:cNvPr id="326" name="直線コネクタ 325">
          <a:extLst>
            <a:ext uri="{FF2B5EF4-FFF2-40B4-BE49-F238E27FC236}">
              <a16:creationId xmlns:a16="http://schemas.microsoft.com/office/drawing/2014/main" id="{1B70D6C5-1C9E-452B-9019-4FD67E9D7468}"/>
            </a:ext>
          </a:extLst>
        </xdr:cNvPr>
        <xdr:cNvCxnSpPr/>
      </xdr:nvCxnSpPr>
      <xdr:spPr>
        <a:xfrm>
          <a:off x="15290800" y="10382492"/>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123976</xdr:rowOff>
    </xdr:from>
    <xdr:to>
      <xdr:col>77</xdr:col>
      <xdr:colOff>95250</xdr:colOff>
      <xdr:row>61</xdr:row>
      <xdr:rowOff>54126</xdr:rowOff>
    </xdr:to>
    <xdr:sp macro="" textlink="">
      <xdr:nvSpPr>
        <xdr:cNvPr id="327" name="フローチャート: 判断 326">
          <a:extLst>
            <a:ext uri="{FF2B5EF4-FFF2-40B4-BE49-F238E27FC236}">
              <a16:creationId xmlns:a16="http://schemas.microsoft.com/office/drawing/2014/main" id="{EA454E41-D202-4335-AC39-CA123B4408EA}"/>
            </a:ext>
          </a:extLst>
        </xdr:cNvPr>
        <xdr:cNvSpPr/>
      </xdr:nvSpPr>
      <xdr:spPr>
        <a:xfrm>
          <a:off x="16129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38903</xdr:rowOff>
    </xdr:from>
    <xdr:ext cx="736600" cy="259045"/>
    <xdr:sp macro="" textlink="">
      <xdr:nvSpPr>
        <xdr:cNvPr id="328" name="テキスト ボックス 327">
          <a:extLst>
            <a:ext uri="{FF2B5EF4-FFF2-40B4-BE49-F238E27FC236}">
              <a16:creationId xmlns:a16="http://schemas.microsoft.com/office/drawing/2014/main" id="{E11291BB-CC44-4F89-9A09-175CED6FE36B}"/>
            </a:ext>
          </a:extLst>
        </xdr:cNvPr>
        <xdr:cNvSpPr txBox="1"/>
      </xdr:nvSpPr>
      <xdr:spPr>
        <a:xfrm>
          <a:off x="15798800" y="1049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95492</xdr:rowOff>
    </xdr:from>
    <xdr:to>
      <xdr:col>72</xdr:col>
      <xdr:colOff>203200</xdr:colOff>
      <xdr:row>60</xdr:row>
      <xdr:rowOff>105833</xdr:rowOff>
    </xdr:to>
    <xdr:cxnSp macro="">
      <xdr:nvCxnSpPr>
        <xdr:cNvPr id="329" name="直線コネクタ 328">
          <a:extLst>
            <a:ext uri="{FF2B5EF4-FFF2-40B4-BE49-F238E27FC236}">
              <a16:creationId xmlns:a16="http://schemas.microsoft.com/office/drawing/2014/main" id="{227767E1-2BC4-467D-990B-757FDDCC3AE8}"/>
            </a:ext>
          </a:extLst>
        </xdr:cNvPr>
        <xdr:cNvCxnSpPr/>
      </xdr:nvCxnSpPr>
      <xdr:spPr>
        <a:xfrm flipV="1">
          <a:off x="14401800" y="10382492"/>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84909</xdr:rowOff>
    </xdr:from>
    <xdr:to>
      <xdr:col>73</xdr:col>
      <xdr:colOff>44450</xdr:colOff>
      <xdr:row>61</xdr:row>
      <xdr:rowOff>15059</xdr:rowOff>
    </xdr:to>
    <xdr:sp macro="" textlink="">
      <xdr:nvSpPr>
        <xdr:cNvPr id="330" name="フローチャート: 判断 329">
          <a:extLst>
            <a:ext uri="{FF2B5EF4-FFF2-40B4-BE49-F238E27FC236}">
              <a16:creationId xmlns:a16="http://schemas.microsoft.com/office/drawing/2014/main" id="{C88EE1C5-3A4B-49C5-8F19-F62AA211168F}"/>
            </a:ext>
          </a:extLst>
        </xdr:cNvPr>
        <xdr:cNvSpPr/>
      </xdr:nvSpPr>
      <xdr:spPr>
        <a:xfrm>
          <a:off x="15240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171286</xdr:rowOff>
    </xdr:from>
    <xdr:ext cx="762000" cy="259045"/>
    <xdr:sp macro="" textlink="">
      <xdr:nvSpPr>
        <xdr:cNvPr id="331" name="テキスト ボックス 330">
          <a:extLst>
            <a:ext uri="{FF2B5EF4-FFF2-40B4-BE49-F238E27FC236}">
              <a16:creationId xmlns:a16="http://schemas.microsoft.com/office/drawing/2014/main" id="{B322D184-2E8A-417F-B532-C934EF54E8B5}"/>
            </a:ext>
          </a:extLst>
        </xdr:cNvPr>
        <xdr:cNvSpPr txBox="1"/>
      </xdr:nvSpPr>
      <xdr:spPr>
        <a:xfrm>
          <a:off x="14909800" y="10458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105833</xdr:rowOff>
    </xdr:from>
    <xdr:to>
      <xdr:col>68</xdr:col>
      <xdr:colOff>152400</xdr:colOff>
      <xdr:row>60</xdr:row>
      <xdr:rowOff>106983</xdr:rowOff>
    </xdr:to>
    <xdr:cxnSp macro="">
      <xdr:nvCxnSpPr>
        <xdr:cNvPr id="332" name="直線コネクタ 331">
          <a:extLst>
            <a:ext uri="{FF2B5EF4-FFF2-40B4-BE49-F238E27FC236}">
              <a16:creationId xmlns:a16="http://schemas.microsoft.com/office/drawing/2014/main" id="{18B1D209-39CE-4392-A9FB-37A992A375C2}"/>
            </a:ext>
          </a:extLst>
        </xdr:cNvPr>
        <xdr:cNvCxnSpPr/>
      </xdr:nvCxnSpPr>
      <xdr:spPr>
        <a:xfrm flipV="1">
          <a:off x="13512800" y="10392833"/>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75716</xdr:rowOff>
    </xdr:from>
    <xdr:to>
      <xdr:col>68</xdr:col>
      <xdr:colOff>203200</xdr:colOff>
      <xdr:row>61</xdr:row>
      <xdr:rowOff>5866</xdr:rowOff>
    </xdr:to>
    <xdr:sp macro="" textlink="">
      <xdr:nvSpPr>
        <xdr:cNvPr id="333" name="フローチャート: 判断 332">
          <a:extLst>
            <a:ext uri="{FF2B5EF4-FFF2-40B4-BE49-F238E27FC236}">
              <a16:creationId xmlns:a16="http://schemas.microsoft.com/office/drawing/2014/main" id="{7D3B3D5D-AAB5-45D7-B03C-46EF081EFB54}"/>
            </a:ext>
          </a:extLst>
        </xdr:cNvPr>
        <xdr:cNvSpPr/>
      </xdr:nvSpPr>
      <xdr:spPr>
        <a:xfrm>
          <a:off x="14351000" y="103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162093</xdr:rowOff>
    </xdr:from>
    <xdr:ext cx="762000" cy="259045"/>
    <xdr:sp macro="" textlink="">
      <xdr:nvSpPr>
        <xdr:cNvPr id="334" name="テキスト ボックス 333">
          <a:extLst>
            <a:ext uri="{FF2B5EF4-FFF2-40B4-BE49-F238E27FC236}">
              <a16:creationId xmlns:a16="http://schemas.microsoft.com/office/drawing/2014/main" id="{A7BCBED2-BF6A-425C-B4AB-9C5E877213AD}"/>
            </a:ext>
          </a:extLst>
        </xdr:cNvPr>
        <xdr:cNvSpPr txBox="1"/>
      </xdr:nvSpPr>
      <xdr:spPr>
        <a:xfrm>
          <a:off x="14020800" y="104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63077</xdr:rowOff>
    </xdr:from>
    <xdr:to>
      <xdr:col>64</xdr:col>
      <xdr:colOff>152400</xdr:colOff>
      <xdr:row>60</xdr:row>
      <xdr:rowOff>164677</xdr:rowOff>
    </xdr:to>
    <xdr:sp macro="" textlink="">
      <xdr:nvSpPr>
        <xdr:cNvPr id="335" name="フローチャート: 判断 334">
          <a:extLst>
            <a:ext uri="{FF2B5EF4-FFF2-40B4-BE49-F238E27FC236}">
              <a16:creationId xmlns:a16="http://schemas.microsoft.com/office/drawing/2014/main" id="{88E3D204-6AB6-4BD7-8484-8E201E0B2611}"/>
            </a:ext>
          </a:extLst>
        </xdr:cNvPr>
        <xdr:cNvSpPr/>
      </xdr:nvSpPr>
      <xdr:spPr>
        <a:xfrm>
          <a:off x="13462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149454</xdr:rowOff>
    </xdr:from>
    <xdr:ext cx="762000" cy="259045"/>
    <xdr:sp macro="" textlink="">
      <xdr:nvSpPr>
        <xdr:cNvPr id="336" name="テキスト ボックス 335">
          <a:extLst>
            <a:ext uri="{FF2B5EF4-FFF2-40B4-BE49-F238E27FC236}">
              <a16:creationId xmlns:a16="http://schemas.microsoft.com/office/drawing/2014/main" id="{E3BCDCB5-931E-4283-8A12-9BA21037DA95}"/>
            </a:ext>
          </a:extLst>
        </xdr:cNvPr>
        <xdr:cNvSpPr txBox="1"/>
      </xdr:nvSpPr>
      <xdr:spPr>
        <a:xfrm>
          <a:off x="131318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691F0BC9-836F-45D9-9902-8AABE9168054}"/>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3DC7884-4D07-42B5-A0DE-D5AA0FA039F6}"/>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575153F4-84B2-465E-ADDC-503BB4E20CE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72168387-34F7-4048-AD22-2CAC5722AF4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93EE0436-F85E-4620-94C6-ECFEA684A1A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88356</xdr:rowOff>
    </xdr:from>
    <xdr:to>
      <xdr:col>81</xdr:col>
      <xdr:colOff>95250</xdr:colOff>
      <xdr:row>61</xdr:row>
      <xdr:rowOff>18506</xdr:rowOff>
    </xdr:to>
    <xdr:sp macro="" textlink="">
      <xdr:nvSpPr>
        <xdr:cNvPr id="342" name="楕円 341">
          <a:extLst>
            <a:ext uri="{FF2B5EF4-FFF2-40B4-BE49-F238E27FC236}">
              <a16:creationId xmlns:a16="http://schemas.microsoft.com/office/drawing/2014/main" id="{7C2A6590-79FC-42D9-A749-EA97C6A051A6}"/>
            </a:ext>
          </a:extLst>
        </xdr:cNvPr>
        <xdr:cNvSpPr/>
      </xdr:nvSpPr>
      <xdr:spPr>
        <a:xfrm>
          <a:off x="16967200" y="1037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104883</xdr:rowOff>
    </xdr:from>
    <xdr:ext cx="762000" cy="259045"/>
    <xdr:sp macro="" textlink="">
      <xdr:nvSpPr>
        <xdr:cNvPr id="343" name="定員管理の状況該当値テキスト">
          <a:extLst>
            <a:ext uri="{FF2B5EF4-FFF2-40B4-BE49-F238E27FC236}">
              <a16:creationId xmlns:a16="http://schemas.microsoft.com/office/drawing/2014/main" id="{EBCA9597-BF6D-4E9E-89CB-5C3F10E748BE}"/>
            </a:ext>
          </a:extLst>
        </xdr:cNvPr>
        <xdr:cNvSpPr txBox="1"/>
      </xdr:nvSpPr>
      <xdr:spPr>
        <a:xfrm>
          <a:off x="17106900" y="1022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63077</xdr:rowOff>
    </xdr:from>
    <xdr:to>
      <xdr:col>77</xdr:col>
      <xdr:colOff>95250</xdr:colOff>
      <xdr:row>60</xdr:row>
      <xdr:rowOff>164677</xdr:rowOff>
    </xdr:to>
    <xdr:sp macro="" textlink="">
      <xdr:nvSpPr>
        <xdr:cNvPr id="344" name="楕円 343">
          <a:extLst>
            <a:ext uri="{FF2B5EF4-FFF2-40B4-BE49-F238E27FC236}">
              <a16:creationId xmlns:a16="http://schemas.microsoft.com/office/drawing/2014/main" id="{28854D17-2338-49C5-971C-4BF9A73C8F76}"/>
            </a:ext>
          </a:extLst>
        </xdr:cNvPr>
        <xdr:cNvSpPr/>
      </xdr:nvSpPr>
      <xdr:spPr>
        <a:xfrm>
          <a:off x="16129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3404</xdr:rowOff>
    </xdr:from>
    <xdr:ext cx="736600" cy="259045"/>
    <xdr:sp macro="" textlink="">
      <xdr:nvSpPr>
        <xdr:cNvPr id="345" name="テキスト ボックス 344">
          <a:extLst>
            <a:ext uri="{FF2B5EF4-FFF2-40B4-BE49-F238E27FC236}">
              <a16:creationId xmlns:a16="http://schemas.microsoft.com/office/drawing/2014/main" id="{9F715A6B-5716-41F6-B236-8843D9202C7C}"/>
            </a:ext>
          </a:extLst>
        </xdr:cNvPr>
        <xdr:cNvSpPr txBox="1"/>
      </xdr:nvSpPr>
      <xdr:spPr>
        <a:xfrm>
          <a:off x="15798800" y="10118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44692</xdr:rowOff>
    </xdr:from>
    <xdr:to>
      <xdr:col>73</xdr:col>
      <xdr:colOff>44450</xdr:colOff>
      <xdr:row>60</xdr:row>
      <xdr:rowOff>146292</xdr:rowOff>
    </xdr:to>
    <xdr:sp macro="" textlink="">
      <xdr:nvSpPr>
        <xdr:cNvPr id="346" name="楕円 345">
          <a:extLst>
            <a:ext uri="{FF2B5EF4-FFF2-40B4-BE49-F238E27FC236}">
              <a16:creationId xmlns:a16="http://schemas.microsoft.com/office/drawing/2014/main" id="{9A38564E-1CD5-4706-8301-124BBFB46328}"/>
            </a:ext>
          </a:extLst>
        </xdr:cNvPr>
        <xdr:cNvSpPr/>
      </xdr:nvSpPr>
      <xdr:spPr>
        <a:xfrm>
          <a:off x="15240000" y="1033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156469</xdr:rowOff>
    </xdr:from>
    <xdr:ext cx="762000" cy="259045"/>
    <xdr:sp macro="" textlink="">
      <xdr:nvSpPr>
        <xdr:cNvPr id="347" name="テキスト ボックス 346">
          <a:extLst>
            <a:ext uri="{FF2B5EF4-FFF2-40B4-BE49-F238E27FC236}">
              <a16:creationId xmlns:a16="http://schemas.microsoft.com/office/drawing/2014/main" id="{C3FA6A79-CD70-4495-9543-E6E224A95F5E}"/>
            </a:ext>
          </a:extLst>
        </xdr:cNvPr>
        <xdr:cNvSpPr txBox="1"/>
      </xdr:nvSpPr>
      <xdr:spPr>
        <a:xfrm>
          <a:off x="14909800" y="10100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55033</xdr:rowOff>
    </xdr:from>
    <xdr:to>
      <xdr:col>68</xdr:col>
      <xdr:colOff>203200</xdr:colOff>
      <xdr:row>60</xdr:row>
      <xdr:rowOff>156633</xdr:rowOff>
    </xdr:to>
    <xdr:sp macro="" textlink="">
      <xdr:nvSpPr>
        <xdr:cNvPr id="348" name="楕円 347">
          <a:extLst>
            <a:ext uri="{FF2B5EF4-FFF2-40B4-BE49-F238E27FC236}">
              <a16:creationId xmlns:a16="http://schemas.microsoft.com/office/drawing/2014/main" id="{0B8616A9-D3E5-4A33-8C0A-077382DF2799}"/>
            </a:ext>
          </a:extLst>
        </xdr:cNvPr>
        <xdr:cNvSpPr/>
      </xdr:nvSpPr>
      <xdr:spPr>
        <a:xfrm>
          <a:off x="14351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166810</xdr:rowOff>
    </xdr:from>
    <xdr:ext cx="762000" cy="259045"/>
    <xdr:sp macro="" textlink="">
      <xdr:nvSpPr>
        <xdr:cNvPr id="349" name="テキスト ボックス 348">
          <a:extLst>
            <a:ext uri="{FF2B5EF4-FFF2-40B4-BE49-F238E27FC236}">
              <a16:creationId xmlns:a16="http://schemas.microsoft.com/office/drawing/2014/main" id="{13F352F3-34CB-4DFC-B264-CEA56F5738B3}"/>
            </a:ext>
          </a:extLst>
        </xdr:cNvPr>
        <xdr:cNvSpPr txBox="1"/>
      </xdr:nvSpPr>
      <xdr:spPr>
        <a:xfrm>
          <a:off x="14020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56183</xdr:rowOff>
    </xdr:from>
    <xdr:to>
      <xdr:col>64</xdr:col>
      <xdr:colOff>152400</xdr:colOff>
      <xdr:row>60</xdr:row>
      <xdr:rowOff>157783</xdr:rowOff>
    </xdr:to>
    <xdr:sp macro="" textlink="">
      <xdr:nvSpPr>
        <xdr:cNvPr id="350" name="楕円 349">
          <a:extLst>
            <a:ext uri="{FF2B5EF4-FFF2-40B4-BE49-F238E27FC236}">
              <a16:creationId xmlns:a16="http://schemas.microsoft.com/office/drawing/2014/main" id="{A430CAC6-E1D4-47B3-B8C2-6178CE1CFB9E}"/>
            </a:ext>
          </a:extLst>
        </xdr:cNvPr>
        <xdr:cNvSpPr/>
      </xdr:nvSpPr>
      <xdr:spPr>
        <a:xfrm>
          <a:off x="13462000" y="1034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167960</xdr:rowOff>
    </xdr:from>
    <xdr:ext cx="762000" cy="259045"/>
    <xdr:sp macro="" textlink="">
      <xdr:nvSpPr>
        <xdr:cNvPr id="351" name="テキスト ボックス 350">
          <a:extLst>
            <a:ext uri="{FF2B5EF4-FFF2-40B4-BE49-F238E27FC236}">
              <a16:creationId xmlns:a16="http://schemas.microsoft.com/office/drawing/2014/main" id="{AA5F2B25-EF20-4791-9EC4-AB2ED4AC5082}"/>
            </a:ext>
          </a:extLst>
        </xdr:cNvPr>
        <xdr:cNvSpPr txBox="1"/>
      </xdr:nvSpPr>
      <xdr:spPr>
        <a:xfrm>
          <a:off x="13131800" y="10112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BE3D6689-767D-4CDC-A023-30BDCAA8F03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5C014DD5-87D1-42DC-819A-E04C50F56617}"/>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D75BEF2C-05BD-425E-80DB-F7CE6531418A}"/>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6CCBB206-0AFD-48A4-8231-FADADD697378}"/>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B0C3E50F-4C80-4D7D-A6E5-1D907FEDF26F}"/>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5AA7E963-D905-45EA-BF5A-DBC1C202203A}"/>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8E2538BF-CA4C-43C8-9DF6-92F95100CF0E}"/>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940DC92C-6434-4648-84A0-8E5EA700C6C1}"/>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769E5CF5-B263-4FEA-B10D-3CFCB26DBD2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6D8A00B-1073-4237-90CD-D403425CC6BE}"/>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1084763E-F0B9-4AC8-93D6-7B22CCA40C4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FC0F9EC8-9874-4403-96CB-3E876DB7B7A8}"/>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869E5970-A357-4BDF-A4D1-96E3FB8F8ECF}"/>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年度は、類似団体内平均値を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ポイント下回った。今後も計画的な繰上償還の実施などを通して、公債費負担の抑制に努める。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2B5C8808-0823-430B-A5F9-4E1381C4DCB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97684137-DEA2-4A06-8AA6-42232C87F093}"/>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936980DE-A4B9-4C3B-8951-E251A4E84D1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DA17E280-79CC-46D9-9138-18E398A5C4B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1DFDF32C-4E76-47A4-AD30-781F1A47F8A5}"/>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88D22989-863E-48E9-9E9E-33AB0B312CFD}"/>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BB7B0E2E-F598-474E-BDB5-B0604EF9DDF6}"/>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3053D2B2-30D6-4AA3-B309-AEE254D672D4}"/>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55014960-1629-4E7B-992A-AFBB8855F6CE}"/>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32DEB93D-F9B1-456A-BCCC-2043279FF7BD}"/>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6443C9CD-9DD0-4EEC-BFC1-C7D839D64728}"/>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50C23BD7-5940-428F-A3D2-9CB5BC5789B6}"/>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FEBF0405-9BDC-4DC3-A2DA-85CEE983F3FA}"/>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81D3763B-63C8-4DEA-8B7C-44E0344C9575}"/>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20CB6993-78C8-483A-8798-F7CD62C74FC4}"/>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81386</xdr:rowOff>
    </xdr:from>
    <xdr:to>
      <xdr:col>81</xdr:col>
      <xdr:colOff>44450</xdr:colOff>
      <xdr:row>43</xdr:row>
      <xdr:rowOff>163619</xdr:rowOff>
    </xdr:to>
    <xdr:cxnSp macro="">
      <xdr:nvCxnSpPr>
        <xdr:cNvPr id="380" name="直線コネクタ 379">
          <a:extLst>
            <a:ext uri="{FF2B5EF4-FFF2-40B4-BE49-F238E27FC236}">
              <a16:creationId xmlns:a16="http://schemas.microsoft.com/office/drawing/2014/main" id="{1F8F6ADF-B53E-4337-A8D3-3912431BCD3A}"/>
            </a:ext>
          </a:extLst>
        </xdr:cNvPr>
        <xdr:cNvCxnSpPr/>
      </xdr:nvCxnSpPr>
      <xdr:spPr>
        <a:xfrm flipV="1">
          <a:off x="17018000" y="6082136"/>
          <a:ext cx="0" cy="1453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135696</xdr:rowOff>
    </xdr:from>
    <xdr:ext cx="762000" cy="259045"/>
    <xdr:sp macro="" textlink="">
      <xdr:nvSpPr>
        <xdr:cNvPr id="381" name="公債費負担の状況最小値テキスト">
          <a:extLst>
            <a:ext uri="{FF2B5EF4-FFF2-40B4-BE49-F238E27FC236}">
              <a16:creationId xmlns:a16="http://schemas.microsoft.com/office/drawing/2014/main" id="{18B8C149-D964-4073-8047-251BD6295698}"/>
            </a:ext>
          </a:extLst>
        </xdr:cNvPr>
        <xdr:cNvSpPr txBox="1"/>
      </xdr:nvSpPr>
      <xdr:spPr>
        <a:xfrm>
          <a:off x="17106900" y="750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163619</xdr:rowOff>
    </xdr:from>
    <xdr:to>
      <xdr:col>81</xdr:col>
      <xdr:colOff>133350</xdr:colOff>
      <xdr:row>43</xdr:row>
      <xdr:rowOff>163619</xdr:rowOff>
    </xdr:to>
    <xdr:cxnSp macro="">
      <xdr:nvCxnSpPr>
        <xdr:cNvPr id="382" name="直線コネクタ 381">
          <a:extLst>
            <a:ext uri="{FF2B5EF4-FFF2-40B4-BE49-F238E27FC236}">
              <a16:creationId xmlns:a16="http://schemas.microsoft.com/office/drawing/2014/main" id="{E9FA1F08-530D-4E2E-A8B0-B4BE5F8EFA9B}"/>
            </a:ext>
          </a:extLst>
        </xdr:cNvPr>
        <xdr:cNvCxnSpPr/>
      </xdr:nvCxnSpPr>
      <xdr:spPr>
        <a:xfrm>
          <a:off x="16929100" y="753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167763</xdr:rowOff>
    </xdr:from>
    <xdr:ext cx="762000" cy="259045"/>
    <xdr:sp macro="" textlink="">
      <xdr:nvSpPr>
        <xdr:cNvPr id="383" name="公債費負担の状況最大値テキスト">
          <a:extLst>
            <a:ext uri="{FF2B5EF4-FFF2-40B4-BE49-F238E27FC236}">
              <a16:creationId xmlns:a16="http://schemas.microsoft.com/office/drawing/2014/main" id="{FB61036A-9297-473A-8F95-3AF4ECE6BD74}"/>
            </a:ext>
          </a:extLst>
        </xdr:cNvPr>
        <xdr:cNvSpPr txBox="1"/>
      </xdr:nvSpPr>
      <xdr:spPr>
        <a:xfrm>
          <a:off x="17106900" y="582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81386</xdr:rowOff>
    </xdr:from>
    <xdr:to>
      <xdr:col>81</xdr:col>
      <xdr:colOff>133350</xdr:colOff>
      <xdr:row>35</xdr:row>
      <xdr:rowOff>81386</xdr:rowOff>
    </xdr:to>
    <xdr:cxnSp macro="">
      <xdr:nvCxnSpPr>
        <xdr:cNvPr id="384" name="直線コネクタ 383">
          <a:extLst>
            <a:ext uri="{FF2B5EF4-FFF2-40B4-BE49-F238E27FC236}">
              <a16:creationId xmlns:a16="http://schemas.microsoft.com/office/drawing/2014/main" id="{D9B8FC1E-7406-41D2-916A-EE97D153C33D}"/>
            </a:ext>
          </a:extLst>
        </xdr:cNvPr>
        <xdr:cNvCxnSpPr/>
      </xdr:nvCxnSpPr>
      <xdr:spPr>
        <a:xfrm>
          <a:off x="16929100" y="6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137160</xdr:rowOff>
    </xdr:from>
    <xdr:to>
      <xdr:col>81</xdr:col>
      <xdr:colOff>44450</xdr:colOff>
      <xdr:row>36</xdr:row>
      <xdr:rowOff>145203</xdr:rowOff>
    </xdr:to>
    <xdr:cxnSp macro="">
      <xdr:nvCxnSpPr>
        <xdr:cNvPr id="385" name="直線コネクタ 384">
          <a:extLst>
            <a:ext uri="{FF2B5EF4-FFF2-40B4-BE49-F238E27FC236}">
              <a16:creationId xmlns:a16="http://schemas.microsoft.com/office/drawing/2014/main" id="{84BEDBEF-E391-4B1D-B1B9-CD60121362C6}"/>
            </a:ext>
          </a:extLst>
        </xdr:cNvPr>
        <xdr:cNvCxnSpPr/>
      </xdr:nvCxnSpPr>
      <xdr:spPr>
        <a:xfrm flipV="1">
          <a:off x="16179800" y="630936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6" name="公債費負担の状況平均値テキスト">
          <a:extLst>
            <a:ext uri="{FF2B5EF4-FFF2-40B4-BE49-F238E27FC236}">
              <a16:creationId xmlns:a16="http://schemas.microsoft.com/office/drawing/2014/main" id="{EB828049-2B00-4BBB-84E9-0445508F2684}"/>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7" name="フローチャート: 判断 386">
          <a:extLst>
            <a:ext uri="{FF2B5EF4-FFF2-40B4-BE49-F238E27FC236}">
              <a16:creationId xmlns:a16="http://schemas.microsoft.com/office/drawing/2014/main" id="{4DA274D5-E83D-4E15-8FB7-BF69E8981FCD}"/>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145203</xdr:rowOff>
    </xdr:from>
    <xdr:to>
      <xdr:col>77</xdr:col>
      <xdr:colOff>44450</xdr:colOff>
      <xdr:row>36</xdr:row>
      <xdr:rowOff>145203</xdr:rowOff>
    </xdr:to>
    <xdr:cxnSp macro="">
      <xdr:nvCxnSpPr>
        <xdr:cNvPr id="388" name="直線コネクタ 387">
          <a:extLst>
            <a:ext uri="{FF2B5EF4-FFF2-40B4-BE49-F238E27FC236}">
              <a16:creationId xmlns:a16="http://schemas.microsoft.com/office/drawing/2014/main" id="{26F9D67A-4257-4FDA-B6DF-CE04B8CFD068}"/>
            </a:ext>
          </a:extLst>
        </xdr:cNvPr>
        <xdr:cNvCxnSpPr/>
      </xdr:nvCxnSpPr>
      <xdr:spPr>
        <a:xfrm>
          <a:off x="15290800" y="63174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9" name="フローチャート: 判断 388">
          <a:extLst>
            <a:ext uri="{FF2B5EF4-FFF2-40B4-BE49-F238E27FC236}">
              <a16:creationId xmlns:a16="http://schemas.microsoft.com/office/drawing/2014/main" id="{F5DECE02-629C-4E81-8C08-4C8695171BFB}"/>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macro="" textlink="">
      <xdr:nvSpPr>
        <xdr:cNvPr id="390" name="テキスト ボックス 389">
          <a:extLst>
            <a:ext uri="{FF2B5EF4-FFF2-40B4-BE49-F238E27FC236}">
              <a16:creationId xmlns:a16="http://schemas.microsoft.com/office/drawing/2014/main" id="{9DB40676-D8D9-4B4F-8BB0-AD6238571A40}"/>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143192</xdr:rowOff>
    </xdr:from>
    <xdr:to>
      <xdr:col>72</xdr:col>
      <xdr:colOff>203200</xdr:colOff>
      <xdr:row>36</xdr:row>
      <xdr:rowOff>145203</xdr:rowOff>
    </xdr:to>
    <xdr:cxnSp macro="">
      <xdr:nvCxnSpPr>
        <xdr:cNvPr id="391" name="直線コネクタ 390">
          <a:extLst>
            <a:ext uri="{FF2B5EF4-FFF2-40B4-BE49-F238E27FC236}">
              <a16:creationId xmlns:a16="http://schemas.microsoft.com/office/drawing/2014/main" id="{3D44AF83-B0C8-4BF2-BE8B-49654313FE04}"/>
            </a:ext>
          </a:extLst>
        </xdr:cNvPr>
        <xdr:cNvCxnSpPr/>
      </xdr:nvCxnSpPr>
      <xdr:spPr>
        <a:xfrm>
          <a:off x="14401800" y="6315392"/>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142663</xdr:rowOff>
    </xdr:from>
    <xdr:to>
      <xdr:col>73</xdr:col>
      <xdr:colOff>44450</xdr:colOff>
      <xdr:row>37</xdr:row>
      <xdr:rowOff>72813</xdr:rowOff>
    </xdr:to>
    <xdr:sp macro="" textlink="">
      <xdr:nvSpPr>
        <xdr:cNvPr id="392" name="フローチャート: 判断 391">
          <a:extLst>
            <a:ext uri="{FF2B5EF4-FFF2-40B4-BE49-F238E27FC236}">
              <a16:creationId xmlns:a16="http://schemas.microsoft.com/office/drawing/2014/main" id="{F48DA508-C0B3-4ECC-A64F-4647A9FB314D}"/>
            </a:ext>
          </a:extLst>
        </xdr:cNvPr>
        <xdr:cNvSpPr/>
      </xdr:nvSpPr>
      <xdr:spPr>
        <a:xfrm>
          <a:off x="15240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57590</xdr:rowOff>
    </xdr:from>
    <xdr:ext cx="762000" cy="259045"/>
    <xdr:sp macro="" textlink="">
      <xdr:nvSpPr>
        <xdr:cNvPr id="393" name="テキスト ボックス 392">
          <a:extLst>
            <a:ext uri="{FF2B5EF4-FFF2-40B4-BE49-F238E27FC236}">
              <a16:creationId xmlns:a16="http://schemas.microsoft.com/office/drawing/2014/main" id="{B18C36CA-F894-4C22-B8BA-66484C3FDE08}"/>
            </a:ext>
          </a:extLst>
        </xdr:cNvPr>
        <xdr:cNvSpPr txBox="1"/>
      </xdr:nvSpPr>
      <xdr:spPr>
        <a:xfrm>
          <a:off x="14909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143192</xdr:rowOff>
    </xdr:from>
    <xdr:to>
      <xdr:col>68</xdr:col>
      <xdr:colOff>152400</xdr:colOff>
      <xdr:row>37</xdr:row>
      <xdr:rowOff>1905</xdr:rowOff>
    </xdr:to>
    <xdr:cxnSp macro="">
      <xdr:nvCxnSpPr>
        <xdr:cNvPr id="394" name="直線コネクタ 393">
          <a:extLst>
            <a:ext uri="{FF2B5EF4-FFF2-40B4-BE49-F238E27FC236}">
              <a16:creationId xmlns:a16="http://schemas.microsoft.com/office/drawing/2014/main" id="{7A5BC89A-B530-46DA-84CC-6BB27B79B647}"/>
            </a:ext>
          </a:extLst>
        </xdr:cNvPr>
        <xdr:cNvCxnSpPr/>
      </xdr:nvCxnSpPr>
      <xdr:spPr>
        <a:xfrm flipV="1">
          <a:off x="13512800" y="6315392"/>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148696</xdr:rowOff>
    </xdr:from>
    <xdr:to>
      <xdr:col>68</xdr:col>
      <xdr:colOff>203200</xdr:colOff>
      <xdr:row>37</xdr:row>
      <xdr:rowOff>78846</xdr:rowOff>
    </xdr:to>
    <xdr:sp macro="" textlink="">
      <xdr:nvSpPr>
        <xdr:cNvPr id="395" name="フローチャート: 判断 394">
          <a:extLst>
            <a:ext uri="{FF2B5EF4-FFF2-40B4-BE49-F238E27FC236}">
              <a16:creationId xmlns:a16="http://schemas.microsoft.com/office/drawing/2014/main" id="{0F03A6EC-64AF-4F50-92D2-738DA3349CD5}"/>
            </a:ext>
          </a:extLst>
        </xdr:cNvPr>
        <xdr:cNvSpPr/>
      </xdr:nvSpPr>
      <xdr:spPr>
        <a:xfrm>
          <a:off x="14351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63623</xdr:rowOff>
    </xdr:from>
    <xdr:ext cx="762000" cy="259045"/>
    <xdr:sp macro="" textlink="">
      <xdr:nvSpPr>
        <xdr:cNvPr id="396" name="テキスト ボックス 395">
          <a:extLst>
            <a:ext uri="{FF2B5EF4-FFF2-40B4-BE49-F238E27FC236}">
              <a16:creationId xmlns:a16="http://schemas.microsoft.com/office/drawing/2014/main" id="{B8CC63AE-5D57-4075-995D-D270A1487AA0}"/>
            </a:ext>
          </a:extLst>
        </xdr:cNvPr>
        <xdr:cNvSpPr txBox="1"/>
      </xdr:nvSpPr>
      <xdr:spPr>
        <a:xfrm>
          <a:off x="14020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macro="" textlink="">
      <xdr:nvSpPr>
        <xdr:cNvPr id="397" name="フローチャート: 判断 396">
          <a:extLst>
            <a:ext uri="{FF2B5EF4-FFF2-40B4-BE49-F238E27FC236}">
              <a16:creationId xmlns:a16="http://schemas.microsoft.com/office/drawing/2014/main" id="{D6CC010D-87E2-4D09-8D3D-3C96C24A45CC}"/>
            </a:ext>
          </a:extLst>
        </xdr:cNvPr>
        <xdr:cNvSpPr/>
      </xdr:nvSpPr>
      <xdr:spPr>
        <a:xfrm>
          <a:off x="13462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65634</xdr:rowOff>
    </xdr:from>
    <xdr:ext cx="762000" cy="259045"/>
    <xdr:sp macro="" textlink="">
      <xdr:nvSpPr>
        <xdr:cNvPr id="398" name="テキスト ボックス 397">
          <a:extLst>
            <a:ext uri="{FF2B5EF4-FFF2-40B4-BE49-F238E27FC236}">
              <a16:creationId xmlns:a16="http://schemas.microsoft.com/office/drawing/2014/main" id="{96FA457F-4175-4E23-B965-6088E7F874A6}"/>
            </a:ext>
          </a:extLst>
        </xdr:cNvPr>
        <xdr:cNvSpPr txBox="1"/>
      </xdr:nvSpPr>
      <xdr:spPr>
        <a:xfrm>
          <a:off x="13131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79EE1B3-C50D-4527-A8F3-0A418A8E580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617F40EC-D291-42C3-9A39-7182BAEE1F36}"/>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405FC108-2139-4F5D-A159-E1131DA2CCB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7001C157-74CA-4DB0-B082-FC070BEB8819}"/>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8A060BBE-45B5-497E-8E07-CE54641580B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86360</xdr:rowOff>
    </xdr:from>
    <xdr:to>
      <xdr:col>81</xdr:col>
      <xdr:colOff>95250</xdr:colOff>
      <xdr:row>37</xdr:row>
      <xdr:rowOff>16510</xdr:rowOff>
    </xdr:to>
    <xdr:sp macro="" textlink="">
      <xdr:nvSpPr>
        <xdr:cNvPr id="404" name="楕円 403">
          <a:extLst>
            <a:ext uri="{FF2B5EF4-FFF2-40B4-BE49-F238E27FC236}">
              <a16:creationId xmlns:a16="http://schemas.microsoft.com/office/drawing/2014/main" id="{CC5B403E-230E-46A1-9760-9FB2438B6A8E}"/>
            </a:ext>
          </a:extLst>
        </xdr:cNvPr>
        <xdr:cNvSpPr/>
      </xdr:nvSpPr>
      <xdr:spPr>
        <a:xfrm>
          <a:off x="169672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102887</xdr:rowOff>
    </xdr:from>
    <xdr:ext cx="762000" cy="259045"/>
    <xdr:sp macro="" textlink="">
      <xdr:nvSpPr>
        <xdr:cNvPr id="405" name="公債費負担の状況該当値テキスト">
          <a:extLst>
            <a:ext uri="{FF2B5EF4-FFF2-40B4-BE49-F238E27FC236}">
              <a16:creationId xmlns:a16="http://schemas.microsoft.com/office/drawing/2014/main" id="{5C8ADC6E-5D1B-4D6C-8336-B6A3BBA313EB}"/>
            </a:ext>
          </a:extLst>
        </xdr:cNvPr>
        <xdr:cNvSpPr txBox="1"/>
      </xdr:nvSpPr>
      <xdr:spPr>
        <a:xfrm>
          <a:off x="17106900" y="610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94403</xdr:rowOff>
    </xdr:from>
    <xdr:to>
      <xdr:col>77</xdr:col>
      <xdr:colOff>95250</xdr:colOff>
      <xdr:row>37</xdr:row>
      <xdr:rowOff>24553</xdr:rowOff>
    </xdr:to>
    <xdr:sp macro="" textlink="">
      <xdr:nvSpPr>
        <xdr:cNvPr id="406" name="楕円 405">
          <a:extLst>
            <a:ext uri="{FF2B5EF4-FFF2-40B4-BE49-F238E27FC236}">
              <a16:creationId xmlns:a16="http://schemas.microsoft.com/office/drawing/2014/main" id="{B1ABBFCB-78C1-42F3-8FBE-34B7D739B8DB}"/>
            </a:ext>
          </a:extLst>
        </xdr:cNvPr>
        <xdr:cNvSpPr/>
      </xdr:nvSpPr>
      <xdr:spPr>
        <a:xfrm>
          <a:off x="16129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34730</xdr:rowOff>
    </xdr:from>
    <xdr:ext cx="736600" cy="259045"/>
    <xdr:sp macro="" textlink="">
      <xdr:nvSpPr>
        <xdr:cNvPr id="407" name="テキスト ボックス 406">
          <a:extLst>
            <a:ext uri="{FF2B5EF4-FFF2-40B4-BE49-F238E27FC236}">
              <a16:creationId xmlns:a16="http://schemas.microsoft.com/office/drawing/2014/main" id="{B0993CAA-4CD6-4E1D-9A4F-34EFFD248DC2}"/>
            </a:ext>
          </a:extLst>
        </xdr:cNvPr>
        <xdr:cNvSpPr txBox="1"/>
      </xdr:nvSpPr>
      <xdr:spPr>
        <a:xfrm>
          <a:off x="15798800" y="603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94403</xdr:rowOff>
    </xdr:from>
    <xdr:to>
      <xdr:col>73</xdr:col>
      <xdr:colOff>44450</xdr:colOff>
      <xdr:row>37</xdr:row>
      <xdr:rowOff>24553</xdr:rowOff>
    </xdr:to>
    <xdr:sp macro="" textlink="">
      <xdr:nvSpPr>
        <xdr:cNvPr id="408" name="楕円 407">
          <a:extLst>
            <a:ext uri="{FF2B5EF4-FFF2-40B4-BE49-F238E27FC236}">
              <a16:creationId xmlns:a16="http://schemas.microsoft.com/office/drawing/2014/main" id="{6BD5814D-A42E-4471-9016-274674296726}"/>
            </a:ext>
          </a:extLst>
        </xdr:cNvPr>
        <xdr:cNvSpPr/>
      </xdr:nvSpPr>
      <xdr:spPr>
        <a:xfrm>
          <a:off x="15240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34730</xdr:rowOff>
    </xdr:from>
    <xdr:ext cx="762000" cy="259045"/>
    <xdr:sp macro="" textlink="">
      <xdr:nvSpPr>
        <xdr:cNvPr id="409" name="テキスト ボックス 408">
          <a:extLst>
            <a:ext uri="{FF2B5EF4-FFF2-40B4-BE49-F238E27FC236}">
              <a16:creationId xmlns:a16="http://schemas.microsoft.com/office/drawing/2014/main" id="{341A75B4-3698-4F97-BF74-849BCCD42DB6}"/>
            </a:ext>
          </a:extLst>
        </xdr:cNvPr>
        <xdr:cNvSpPr txBox="1"/>
      </xdr:nvSpPr>
      <xdr:spPr>
        <a:xfrm>
          <a:off x="14909800" y="603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92392</xdr:rowOff>
    </xdr:from>
    <xdr:to>
      <xdr:col>68</xdr:col>
      <xdr:colOff>203200</xdr:colOff>
      <xdr:row>37</xdr:row>
      <xdr:rowOff>22542</xdr:rowOff>
    </xdr:to>
    <xdr:sp macro="" textlink="">
      <xdr:nvSpPr>
        <xdr:cNvPr id="410" name="楕円 409">
          <a:extLst>
            <a:ext uri="{FF2B5EF4-FFF2-40B4-BE49-F238E27FC236}">
              <a16:creationId xmlns:a16="http://schemas.microsoft.com/office/drawing/2014/main" id="{C45A65E4-A686-442D-9E43-51D8A30DD668}"/>
            </a:ext>
          </a:extLst>
        </xdr:cNvPr>
        <xdr:cNvSpPr/>
      </xdr:nvSpPr>
      <xdr:spPr>
        <a:xfrm>
          <a:off x="143510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32719</xdr:rowOff>
    </xdr:from>
    <xdr:ext cx="762000" cy="259045"/>
    <xdr:sp macro="" textlink="">
      <xdr:nvSpPr>
        <xdr:cNvPr id="411" name="テキスト ボックス 410">
          <a:extLst>
            <a:ext uri="{FF2B5EF4-FFF2-40B4-BE49-F238E27FC236}">
              <a16:creationId xmlns:a16="http://schemas.microsoft.com/office/drawing/2014/main" id="{D0D85143-1A45-4E40-B335-6FBC23CD91B6}"/>
            </a:ext>
          </a:extLst>
        </xdr:cNvPr>
        <xdr:cNvSpPr txBox="1"/>
      </xdr:nvSpPr>
      <xdr:spPr>
        <a:xfrm>
          <a:off x="14020800" y="6033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122555</xdr:rowOff>
    </xdr:from>
    <xdr:to>
      <xdr:col>64</xdr:col>
      <xdr:colOff>152400</xdr:colOff>
      <xdr:row>37</xdr:row>
      <xdr:rowOff>52705</xdr:rowOff>
    </xdr:to>
    <xdr:sp macro="" textlink="">
      <xdr:nvSpPr>
        <xdr:cNvPr id="412" name="楕円 411">
          <a:extLst>
            <a:ext uri="{FF2B5EF4-FFF2-40B4-BE49-F238E27FC236}">
              <a16:creationId xmlns:a16="http://schemas.microsoft.com/office/drawing/2014/main" id="{0A874F2A-228E-4CAE-9A55-EA6C2CF63FDF}"/>
            </a:ext>
          </a:extLst>
        </xdr:cNvPr>
        <xdr:cNvSpPr/>
      </xdr:nvSpPr>
      <xdr:spPr>
        <a:xfrm>
          <a:off x="13462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62882</xdr:rowOff>
    </xdr:from>
    <xdr:ext cx="762000" cy="259045"/>
    <xdr:sp macro="" textlink="">
      <xdr:nvSpPr>
        <xdr:cNvPr id="413" name="テキスト ボックス 412">
          <a:extLst>
            <a:ext uri="{FF2B5EF4-FFF2-40B4-BE49-F238E27FC236}">
              <a16:creationId xmlns:a16="http://schemas.microsoft.com/office/drawing/2014/main" id="{F003CB93-65A1-4457-A3EF-17FEC1D4C78A}"/>
            </a:ext>
          </a:extLst>
        </xdr:cNvPr>
        <xdr:cNvSpPr txBox="1"/>
      </xdr:nvSpPr>
      <xdr:spPr>
        <a:xfrm>
          <a:off x="13131800" y="606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5A0B311F-194C-408B-96B7-BAC5AD1ECE6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2BE49079-A93B-422B-902B-410A235384C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710CBBB0-8D57-4991-9B00-674D3FC11FFD}"/>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DACC2D42-45D7-473A-989D-3593EFB5414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9199F2FF-7A0D-49AA-A85F-5F85953F096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E5C33E44-2298-4E9E-93F5-F76DD3A83341}"/>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D42A45D0-B313-4377-80BB-79C84C467E11}"/>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4B6BA647-92F7-4512-B927-AB57316A62A5}"/>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7E0AAF1-F78A-49AF-8D15-76A8550B0E85}"/>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1B4509FE-63CD-4081-B5DE-085E6DB2C3D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A0B3B51A-41A1-402F-87BF-629E06E49CFF}"/>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8A66B50D-C4B3-4480-9086-C3CCF708D7D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2A75B178-678C-4908-AC0E-1FEA0844EB1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市債の計画的な発行と償還、剰余金等を活用した繰上償還等によって市債残高が前年度より減少（▲</a:t>
          </a:r>
          <a:r>
            <a:rPr kumimoji="1" lang="en-US" altLang="ja-JP" sz="1300">
              <a:latin typeface="ＭＳ Ｐゴシック" panose="020B0600070205080204" pitchFamily="50" charset="-128"/>
              <a:ea typeface="ＭＳ Ｐゴシック" panose="020B0600070205080204" pitchFamily="50" charset="-128"/>
            </a:rPr>
            <a:t>1,490</a:t>
          </a:r>
          <a:r>
            <a:rPr kumimoji="1" lang="ja-JP" altLang="en-US" sz="1300">
              <a:latin typeface="ＭＳ Ｐゴシック" panose="020B0600070205080204" pitchFamily="50" charset="-128"/>
              <a:ea typeface="ＭＳ Ｐゴシック" panose="020B0600070205080204" pitchFamily="50" charset="-128"/>
            </a:rPr>
            <a:t>百万円）し、前年度との比較で</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ポイント改善したが、類似団体内平均値との比較では</a:t>
          </a:r>
          <a:r>
            <a:rPr kumimoji="1" lang="en-US" altLang="ja-JP" sz="1300">
              <a:latin typeface="ＭＳ Ｐゴシック" panose="020B0600070205080204" pitchFamily="50" charset="-128"/>
              <a:ea typeface="ＭＳ Ｐゴシック" panose="020B0600070205080204" pitchFamily="50" charset="-128"/>
            </a:rPr>
            <a:t>20.3</a:t>
          </a:r>
          <a:r>
            <a:rPr kumimoji="1" lang="ja-JP" altLang="en-US" sz="1300">
              <a:latin typeface="ＭＳ Ｐゴシック" panose="020B0600070205080204" pitchFamily="50" charset="-128"/>
              <a:ea typeface="ＭＳ Ｐゴシック" panose="020B0600070205080204" pitchFamily="50" charset="-128"/>
            </a:rPr>
            <a:t>ポイント上回っていることから、引き続き、基金への積立・市債残高の縮減等による将来負担の軽減に努める。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F78740A7-5004-45F3-B6D1-D00CF5EA8D0B}"/>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3496A493-6E26-4E0D-B741-0AE2BDB2A5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FF8AFA0D-82F1-4862-8658-362DA29ECA8B}"/>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30" name="直線コネクタ 429">
          <a:extLst>
            <a:ext uri="{FF2B5EF4-FFF2-40B4-BE49-F238E27FC236}">
              <a16:creationId xmlns:a16="http://schemas.microsoft.com/office/drawing/2014/main" id="{B6EF0EC9-437E-48BD-89D5-C672580C798F}"/>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31" name="テキスト ボックス 430">
          <a:extLst>
            <a:ext uri="{FF2B5EF4-FFF2-40B4-BE49-F238E27FC236}">
              <a16:creationId xmlns:a16="http://schemas.microsoft.com/office/drawing/2014/main" id="{9F9BA7C1-42D6-45AD-BC8E-3417FF8F704F}"/>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5AA8DDFE-6E63-48C7-A1AD-346D38B49AC8}"/>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4CB34A34-936B-45A6-BB58-3911AE39C8EA}"/>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34" name="直線コネクタ 433">
          <a:extLst>
            <a:ext uri="{FF2B5EF4-FFF2-40B4-BE49-F238E27FC236}">
              <a16:creationId xmlns:a16="http://schemas.microsoft.com/office/drawing/2014/main" id="{4223AFB5-0FC8-41BF-8727-B54FC0E2AA6B}"/>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35" name="テキスト ボックス 434">
          <a:extLst>
            <a:ext uri="{FF2B5EF4-FFF2-40B4-BE49-F238E27FC236}">
              <a16:creationId xmlns:a16="http://schemas.microsoft.com/office/drawing/2014/main" id="{147C040A-5689-4992-8777-8C06316272E8}"/>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6794D1BB-22A6-42C7-AA59-45FBEEA77947}"/>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5AF6ECA5-025C-45A8-A787-AF67176A5C6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131223</xdr:rowOff>
    </xdr:to>
    <xdr:cxnSp macro="">
      <xdr:nvCxnSpPr>
        <xdr:cNvPr id="438" name="直線コネクタ 437">
          <a:extLst>
            <a:ext uri="{FF2B5EF4-FFF2-40B4-BE49-F238E27FC236}">
              <a16:creationId xmlns:a16="http://schemas.microsoft.com/office/drawing/2014/main" id="{5ADA19D6-D469-4C36-80CD-BEE1BDBCF156}"/>
            </a:ext>
          </a:extLst>
        </xdr:cNvPr>
        <xdr:cNvCxnSpPr/>
      </xdr:nvCxnSpPr>
      <xdr:spPr>
        <a:xfrm flipV="1">
          <a:off x="17018000" y="2571750"/>
          <a:ext cx="0" cy="13313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103300</xdr:rowOff>
    </xdr:from>
    <xdr:ext cx="762000" cy="259045"/>
    <xdr:sp macro="" textlink="">
      <xdr:nvSpPr>
        <xdr:cNvPr id="439" name="将来負担の状況最小値テキスト">
          <a:extLst>
            <a:ext uri="{FF2B5EF4-FFF2-40B4-BE49-F238E27FC236}">
              <a16:creationId xmlns:a16="http://schemas.microsoft.com/office/drawing/2014/main" id="{260DFAFF-2E34-45BD-8E45-CAA3294E7AE4}"/>
            </a:ext>
          </a:extLst>
        </xdr:cNvPr>
        <xdr:cNvSpPr txBox="1"/>
      </xdr:nvSpPr>
      <xdr:spPr>
        <a:xfrm>
          <a:off x="17106900" y="3875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131223</xdr:rowOff>
    </xdr:from>
    <xdr:to>
      <xdr:col>81</xdr:col>
      <xdr:colOff>133350</xdr:colOff>
      <xdr:row>22</xdr:row>
      <xdr:rowOff>131223</xdr:rowOff>
    </xdr:to>
    <xdr:cxnSp macro="">
      <xdr:nvCxnSpPr>
        <xdr:cNvPr id="440" name="直線コネクタ 439">
          <a:extLst>
            <a:ext uri="{FF2B5EF4-FFF2-40B4-BE49-F238E27FC236}">
              <a16:creationId xmlns:a16="http://schemas.microsoft.com/office/drawing/2014/main" id="{A421BF12-1CBC-409D-A94C-88C8803C7B12}"/>
            </a:ext>
          </a:extLst>
        </xdr:cNvPr>
        <xdr:cNvCxnSpPr/>
      </xdr:nvCxnSpPr>
      <xdr:spPr>
        <a:xfrm>
          <a:off x="16929100" y="3903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macro="" textlink="">
      <xdr:nvSpPr>
        <xdr:cNvPr id="441" name="将来負担の状況最大値テキスト">
          <a:extLst>
            <a:ext uri="{FF2B5EF4-FFF2-40B4-BE49-F238E27FC236}">
              <a16:creationId xmlns:a16="http://schemas.microsoft.com/office/drawing/2014/main" id="{1663E622-0E7D-4FEA-9312-69BD50DFF964}"/>
            </a:ext>
          </a:extLst>
        </xdr:cNvPr>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42" name="直線コネクタ 441">
          <a:extLst>
            <a:ext uri="{FF2B5EF4-FFF2-40B4-BE49-F238E27FC236}">
              <a16:creationId xmlns:a16="http://schemas.microsoft.com/office/drawing/2014/main" id="{65E33361-97C1-4F66-939C-8E9F4DA0D5A2}"/>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45720</xdr:rowOff>
    </xdr:from>
    <xdr:to>
      <xdr:col>81</xdr:col>
      <xdr:colOff>44450</xdr:colOff>
      <xdr:row>16</xdr:row>
      <xdr:rowOff>93377</xdr:rowOff>
    </xdr:to>
    <xdr:cxnSp macro="">
      <xdr:nvCxnSpPr>
        <xdr:cNvPr id="443" name="直線コネクタ 442">
          <a:extLst>
            <a:ext uri="{FF2B5EF4-FFF2-40B4-BE49-F238E27FC236}">
              <a16:creationId xmlns:a16="http://schemas.microsoft.com/office/drawing/2014/main" id="{19386380-CE15-4671-A43E-8E6E93B9E787}"/>
            </a:ext>
          </a:extLst>
        </xdr:cNvPr>
        <xdr:cNvCxnSpPr/>
      </xdr:nvCxnSpPr>
      <xdr:spPr>
        <a:xfrm flipV="1">
          <a:off x="16179800" y="2788920"/>
          <a:ext cx="838200" cy="4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60437</xdr:rowOff>
    </xdr:from>
    <xdr:ext cx="762000" cy="259045"/>
    <xdr:sp macro="" textlink="">
      <xdr:nvSpPr>
        <xdr:cNvPr id="444" name="将来負担の状況平均値テキスト">
          <a:extLst>
            <a:ext uri="{FF2B5EF4-FFF2-40B4-BE49-F238E27FC236}">
              <a16:creationId xmlns:a16="http://schemas.microsoft.com/office/drawing/2014/main" id="{3F8B5BCA-4AA4-431E-8B37-CA627256FB40}"/>
            </a:ext>
          </a:extLst>
        </xdr:cNvPr>
        <xdr:cNvSpPr txBox="1"/>
      </xdr:nvSpPr>
      <xdr:spPr>
        <a:xfrm>
          <a:off x="17106900" y="2460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43910</xdr:rowOff>
    </xdr:from>
    <xdr:to>
      <xdr:col>81</xdr:col>
      <xdr:colOff>95250</xdr:colOff>
      <xdr:row>15</xdr:row>
      <xdr:rowOff>145510</xdr:rowOff>
    </xdr:to>
    <xdr:sp macro="" textlink="">
      <xdr:nvSpPr>
        <xdr:cNvPr id="445" name="フローチャート: 判断 444">
          <a:extLst>
            <a:ext uri="{FF2B5EF4-FFF2-40B4-BE49-F238E27FC236}">
              <a16:creationId xmlns:a16="http://schemas.microsoft.com/office/drawing/2014/main" id="{6DCC2C10-4805-47F6-AA01-FA293EA26B38}"/>
            </a:ext>
          </a:extLst>
        </xdr:cNvPr>
        <xdr:cNvSpPr/>
      </xdr:nvSpPr>
      <xdr:spPr>
        <a:xfrm>
          <a:off x="16967200" y="261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93377</xdr:rowOff>
    </xdr:from>
    <xdr:to>
      <xdr:col>77</xdr:col>
      <xdr:colOff>44450</xdr:colOff>
      <xdr:row>17</xdr:row>
      <xdr:rowOff>60071</xdr:rowOff>
    </xdr:to>
    <xdr:cxnSp macro="">
      <xdr:nvCxnSpPr>
        <xdr:cNvPr id="446" name="直線コネクタ 445">
          <a:extLst>
            <a:ext uri="{FF2B5EF4-FFF2-40B4-BE49-F238E27FC236}">
              <a16:creationId xmlns:a16="http://schemas.microsoft.com/office/drawing/2014/main" id="{B112501B-0ED4-452A-88ED-F9E214058FBD}"/>
            </a:ext>
          </a:extLst>
        </xdr:cNvPr>
        <xdr:cNvCxnSpPr/>
      </xdr:nvCxnSpPr>
      <xdr:spPr>
        <a:xfrm flipV="1">
          <a:off x="15290800" y="2836577"/>
          <a:ext cx="889000" cy="13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101219</xdr:rowOff>
    </xdr:from>
    <xdr:to>
      <xdr:col>77</xdr:col>
      <xdr:colOff>95250</xdr:colOff>
      <xdr:row>16</xdr:row>
      <xdr:rowOff>31369</xdr:rowOff>
    </xdr:to>
    <xdr:sp macro="" textlink="">
      <xdr:nvSpPr>
        <xdr:cNvPr id="447" name="フローチャート: 判断 446">
          <a:extLst>
            <a:ext uri="{FF2B5EF4-FFF2-40B4-BE49-F238E27FC236}">
              <a16:creationId xmlns:a16="http://schemas.microsoft.com/office/drawing/2014/main" id="{697512B5-D332-4F9E-989A-4E23FDE95483}"/>
            </a:ext>
          </a:extLst>
        </xdr:cNvPr>
        <xdr:cNvSpPr/>
      </xdr:nvSpPr>
      <xdr:spPr>
        <a:xfrm>
          <a:off x="16129000" y="267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41546</xdr:rowOff>
    </xdr:from>
    <xdr:ext cx="736600" cy="259045"/>
    <xdr:sp macro="" textlink="">
      <xdr:nvSpPr>
        <xdr:cNvPr id="448" name="テキスト ボックス 447">
          <a:extLst>
            <a:ext uri="{FF2B5EF4-FFF2-40B4-BE49-F238E27FC236}">
              <a16:creationId xmlns:a16="http://schemas.microsoft.com/office/drawing/2014/main" id="{B19E41D3-E0F7-4947-8EFC-62FE5A5253EB}"/>
            </a:ext>
          </a:extLst>
        </xdr:cNvPr>
        <xdr:cNvSpPr txBox="1"/>
      </xdr:nvSpPr>
      <xdr:spPr>
        <a:xfrm>
          <a:off x="15798800" y="2441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60071</xdr:rowOff>
    </xdr:from>
    <xdr:to>
      <xdr:col>72</xdr:col>
      <xdr:colOff>203200</xdr:colOff>
      <xdr:row>17</xdr:row>
      <xdr:rowOff>165640</xdr:rowOff>
    </xdr:to>
    <xdr:cxnSp macro="">
      <xdr:nvCxnSpPr>
        <xdr:cNvPr id="449" name="直線コネクタ 448">
          <a:extLst>
            <a:ext uri="{FF2B5EF4-FFF2-40B4-BE49-F238E27FC236}">
              <a16:creationId xmlns:a16="http://schemas.microsoft.com/office/drawing/2014/main" id="{2E18AF12-B228-433B-916B-C0B875B755D2}"/>
            </a:ext>
          </a:extLst>
        </xdr:cNvPr>
        <xdr:cNvCxnSpPr/>
      </xdr:nvCxnSpPr>
      <xdr:spPr>
        <a:xfrm flipV="1">
          <a:off x="14401800" y="2974721"/>
          <a:ext cx="889000" cy="10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28099</xdr:rowOff>
    </xdr:from>
    <xdr:to>
      <xdr:col>73</xdr:col>
      <xdr:colOff>44450</xdr:colOff>
      <xdr:row>16</xdr:row>
      <xdr:rowOff>129699</xdr:rowOff>
    </xdr:to>
    <xdr:sp macro="" textlink="">
      <xdr:nvSpPr>
        <xdr:cNvPr id="450" name="フローチャート: 判断 449">
          <a:extLst>
            <a:ext uri="{FF2B5EF4-FFF2-40B4-BE49-F238E27FC236}">
              <a16:creationId xmlns:a16="http://schemas.microsoft.com/office/drawing/2014/main" id="{9AA8FB93-13EB-4CA7-BB9C-6D38CE5EE023}"/>
            </a:ext>
          </a:extLst>
        </xdr:cNvPr>
        <xdr:cNvSpPr/>
      </xdr:nvSpPr>
      <xdr:spPr>
        <a:xfrm>
          <a:off x="15240000" y="277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139876</xdr:rowOff>
    </xdr:from>
    <xdr:ext cx="762000" cy="259045"/>
    <xdr:sp macro="" textlink="">
      <xdr:nvSpPr>
        <xdr:cNvPr id="451" name="テキスト ボックス 450">
          <a:extLst>
            <a:ext uri="{FF2B5EF4-FFF2-40B4-BE49-F238E27FC236}">
              <a16:creationId xmlns:a16="http://schemas.microsoft.com/office/drawing/2014/main" id="{E3ACADDF-F4B8-4668-AA46-F38B6055150E}"/>
            </a:ext>
          </a:extLst>
        </xdr:cNvPr>
        <xdr:cNvSpPr txBox="1"/>
      </xdr:nvSpPr>
      <xdr:spPr>
        <a:xfrm>
          <a:off x="14909800" y="2540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165640</xdr:rowOff>
    </xdr:from>
    <xdr:to>
      <xdr:col>68</xdr:col>
      <xdr:colOff>152400</xdr:colOff>
      <xdr:row>18</xdr:row>
      <xdr:rowOff>105791</xdr:rowOff>
    </xdr:to>
    <xdr:cxnSp macro="">
      <xdr:nvCxnSpPr>
        <xdr:cNvPr id="452" name="直線コネクタ 451">
          <a:extLst>
            <a:ext uri="{FF2B5EF4-FFF2-40B4-BE49-F238E27FC236}">
              <a16:creationId xmlns:a16="http://schemas.microsoft.com/office/drawing/2014/main" id="{3D8FBA5F-246D-4496-A5A8-49E404196DCB}"/>
            </a:ext>
          </a:extLst>
        </xdr:cNvPr>
        <xdr:cNvCxnSpPr/>
      </xdr:nvCxnSpPr>
      <xdr:spPr>
        <a:xfrm flipV="1">
          <a:off x="13512800" y="3080290"/>
          <a:ext cx="889000" cy="11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73946</xdr:rowOff>
    </xdr:from>
    <xdr:to>
      <xdr:col>68</xdr:col>
      <xdr:colOff>203200</xdr:colOff>
      <xdr:row>17</xdr:row>
      <xdr:rowOff>4096</xdr:rowOff>
    </xdr:to>
    <xdr:sp macro="" textlink="">
      <xdr:nvSpPr>
        <xdr:cNvPr id="453" name="フローチャート: 判断 452">
          <a:extLst>
            <a:ext uri="{FF2B5EF4-FFF2-40B4-BE49-F238E27FC236}">
              <a16:creationId xmlns:a16="http://schemas.microsoft.com/office/drawing/2014/main" id="{02EAA9A3-8A5B-4DDD-8107-99D94A65A32A}"/>
            </a:ext>
          </a:extLst>
        </xdr:cNvPr>
        <xdr:cNvSpPr/>
      </xdr:nvSpPr>
      <xdr:spPr>
        <a:xfrm>
          <a:off x="14351000" y="281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14273</xdr:rowOff>
    </xdr:from>
    <xdr:ext cx="762000" cy="259045"/>
    <xdr:sp macro="" textlink="">
      <xdr:nvSpPr>
        <xdr:cNvPr id="454" name="テキスト ボックス 453">
          <a:extLst>
            <a:ext uri="{FF2B5EF4-FFF2-40B4-BE49-F238E27FC236}">
              <a16:creationId xmlns:a16="http://schemas.microsoft.com/office/drawing/2014/main" id="{6CF3C2E4-7832-41A6-A915-5AA3EA618AAB}"/>
            </a:ext>
          </a:extLst>
        </xdr:cNvPr>
        <xdr:cNvSpPr txBox="1"/>
      </xdr:nvSpPr>
      <xdr:spPr>
        <a:xfrm>
          <a:off x="14020800" y="2586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67310</xdr:rowOff>
    </xdr:from>
    <xdr:to>
      <xdr:col>64</xdr:col>
      <xdr:colOff>152400</xdr:colOff>
      <xdr:row>16</xdr:row>
      <xdr:rowOff>168910</xdr:rowOff>
    </xdr:to>
    <xdr:sp macro="" textlink="">
      <xdr:nvSpPr>
        <xdr:cNvPr id="455" name="フローチャート: 判断 454">
          <a:extLst>
            <a:ext uri="{FF2B5EF4-FFF2-40B4-BE49-F238E27FC236}">
              <a16:creationId xmlns:a16="http://schemas.microsoft.com/office/drawing/2014/main" id="{1AD98C1A-65E0-4825-A898-B91ABD631BB0}"/>
            </a:ext>
          </a:extLst>
        </xdr:cNvPr>
        <xdr:cNvSpPr/>
      </xdr:nvSpPr>
      <xdr:spPr>
        <a:xfrm>
          <a:off x="1346200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7637</xdr:rowOff>
    </xdr:from>
    <xdr:ext cx="762000" cy="259045"/>
    <xdr:sp macro="" textlink="">
      <xdr:nvSpPr>
        <xdr:cNvPr id="456" name="テキスト ボックス 455">
          <a:extLst>
            <a:ext uri="{FF2B5EF4-FFF2-40B4-BE49-F238E27FC236}">
              <a16:creationId xmlns:a16="http://schemas.microsoft.com/office/drawing/2014/main" id="{84591EF4-9339-4A5A-8D28-82937699D1D1}"/>
            </a:ext>
          </a:extLst>
        </xdr:cNvPr>
        <xdr:cNvSpPr txBox="1"/>
      </xdr:nvSpPr>
      <xdr:spPr>
        <a:xfrm>
          <a:off x="13131800" y="257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9DB10E42-D46F-4790-989C-7BE38A84AC1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74A8A36B-4E9E-4CC4-A51A-783059FD409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5E4E56B3-E92F-4507-8EB2-8C4CF1AF3255}"/>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BE5B11F0-1569-4CB0-95D4-4D5C02153AD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9C7F4544-0A62-48D9-84FD-BF4935CF22ED}"/>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166370</xdr:rowOff>
    </xdr:from>
    <xdr:to>
      <xdr:col>81</xdr:col>
      <xdr:colOff>95250</xdr:colOff>
      <xdr:row>16</xdr:row>
      <xdr:rowOff>96520</xdr:rowOff>
    </xdr:to>
    <xdr:sp macro="" textlink="">
      <xdr:nvSpPr>
        <xdr:cNvPr id="462" name="楕円 461">
          <a:extLst>
            <a:ext uri="{FF2B5EF4-FFF2-40B4-BE49-F238E27FC236}">
              <a16:creationId xmlns:a16="http://schemas.microsoft.com/office/drawing/2014/main" id="{6E48D10E-AF15-4C22-8D69-5F2624F379FC}"/>
            </a:ext>
          </a:extLst>
        </xdr:cNvPr>
        <xdr:cNvSpPr/>
      </xdr:nvSpPr>
      <xdr:spPr>
        <a:xfrm>
          <a:off x="16967200" y="27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138447</xdr:rowOff>
    </xdr:from>
    <xdr:ext cx="762000" cy="259045"/>
    <xdr:sp macro="" textlink="">
      <xdr:nvSpPr>
        <xdr:cNvPr id="463" name="将来負担の状況該当値テキスト">
          <a:extLst>
            <a:ext uri="{FF2B5EF4-FFF2-40B4-BE49-F238E27FC236}">
              <a16:creationId xmlns:a16="http://schemas.microsoft.com/office/drawing/2014/main" id="{D91C1BCD-3EF1-48B3-B4FC-3AC36AAB2F77}"/>
            </a:ext>
          </a:extLst>
        </xdr:cNvPr>
        <xdr:cNvSpPr txBox="1"/>
      </xdr:nvSpPr>
      <xdr:spPr>
        <a:xfrm>
          <a:off x="171069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42577</xdr:rowOff>
    </xdr:from>
    <xdr:to>
      <xdr:col>77</xdr:col>
      <xdr:colOff>95250</xdr:colOff>
      <xdr:row>16</xdr:row>
      <xdr:rowOff>144177</xdr:rowOff>
    </xdr:to>
    <xdr:sp macro="" textlink="">
      <xdr:nvSpPr>
        <xdr:cNvPr id="464" name="楕円 463">
          <a:extLst>
            <a:ext uri="{FF2B5EF4-FFF2-40B4-BE49-F238E27FC236}">
              <a16:creationId xmlns:a16="http://schemas.microsoft.com/office/drawing/2014/main" id="{659802F4-ED41-4DB4-B9D0-A2237147C362}"/>
            </a:ext>
          </a:extLst>
        </xdr:cNvPr>
        <xdr:cNvSpPr/>
      </xdr:nvSpPr>
      <xdr:spPr>
        <a:xfrm>
          <a:off x="16129000" y="278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128954</xdr:rowOff>
    </xdr:from>
    <xdr:ext cx="736600" cy="259045"/>
    <xdr:sp macro="" textlink="">
      <xdr:nvSpPr>
        <xdr:cNvPr id="465" name="テキスト ボックス 464">
          <a:extLst>
            <a:ext uri="{FF2B5EF4-FFF2-40B4-BE49-F238E27FC236}">
              <a16:creationId xmlns:a16="http://schemas.microsoft.com/office/drawing/2014/main" id="{9F787EAF-5A8B-4206-8577-439B83C3C5F8}"/>
            </a:ext>
          </a:extLst>
        </xdr:cNvPr>
        <xdr:cNvSpPr txBox="1"/>
      </xdr:nvSpPr>
      <xdr:spPr>
        <a:xfrm>
          <a:off x="15798800" y="2872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9271</xdr:rowOff>
    </xdr:from>
    <xdr:to>
      <xdr:col>73</xdr:col>
      <xdr:colOff>44450</xdr:colOff>
      <xdr:row>17</xdr:row>
      <xdr:rowOff>110871</xdr:rowOff>
    </xdr:to>
    <xdr:sp macro="" textlink="">
      <xdr:nvSpPr>
        <xdr:cNvPr id="466" name="楕円 465">
          <a:extLst>
            <a:ext uri="{FF2B5EF4-FFF2-40B4-BE49-F238E27FC236}">
              <a16:creationId xmlns:a16="http://schemas.microsoft.com/office/drawing/2014/main" id="{3E20F6EA-E1F8-4BA9-9E83-48B1444DB3FC}"/>
            </a:ext>
          </a:extLst>
        </xdr:cNvPr>
        <xdr:cNvSpPr/>
      </xdr:nvSpPr>
      <xdr:spPr>
        <a:xfrm>
          <a:off x="15240000" y="292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95648</xdr:rowOff>
    </xdr:from>
    <xdr:ext cx="762000" cy="259045"/>
    <xdr:sp macro="" textlink="">
      <xdr:nvSpPr>
        <xdr:cNvPr id="467" name="テキスト ボックス 466">
          <a:extLst>
            <a:ext uri="{FF2B5EF4-FFF2-40B4-BE49-F238E27FC236}">
              <a16:creationId xmlns:a16="http://schemas.microsoft.com/office/drawing/2014/main" id="{E2601D7E-0A93-46AE-8900-AAD9CAC8C40F}"/>
            </a:ext>
          </a:extLst>
        </xdr:cNvPr>
        <xdr:cNvSpPr txBox="1"/>
      </xdr:nvSpPr>
      <xdr:spPr>
        <a:xfrm>
          <a:off x="14909800" y="3010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114840</xdr:rowOff>
    </xdr:from>
    <xdr:to>
      <xdr:col>68</xdr:col>
      <xdr:colOff>203200</xdr:colOff>
      <xdr:row>18</xdr:row>
      <xdr:rowOff>44990</xdr:rowOff>
    </xdr:to>
    <xdr:sp macro="" textlink="">
      <xdr:nvSpPr>
        <xdr:cNvPr id="468" name="楕円 467">
          <a:extLst>
            <a:ext uri="{FF2B5EF4-FFF2-40B4-BE49-F238E27FC236}">
              <a16:creationId xmlns:a16="http://schemas.microsoft.com/office/drawing/2014/main" id="{F6DE4B72-2F2C-4215-8D5A-633B3C580DB6}"/>
            </a:ext>
          </a:extLst>
        </xdr:cNvPr>
        <xdr:cNvSpPr/>
      </xdr:nvSpPr>
      <xdr:spPr>
        <a:xfrm>
          <a:off x="14351000" y="302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29767</xdr:rowOff>
    </xdr:from>
    <xdr:ext cx="762000" cy="259045"/>
    <xdr:sp macro="" textlink="">
      <xdr:nvSpPr>
        <xdr:cNvPr id="469" name="テキスト ボックス 468">
          <a:extLst>
            <a:ext uri="{FF2B5EF4-FFF2-40B4-BE49-F238E27FC236}">
              <a16:creationId xmlns:a16="http://schemas.microsoft.com/office/drawing/2014/main" id="{B05952BF-945D-45FB-B551-A43DD06FC596}"/>
            </a:ext>
          </a:extLst>
        </xdr:cNvPr>
        <xdr:cNvSpPr txBox="1"/>
      </xdr:nvSpPr>
      <xdr:spPr>
        <a:xfrm>
          <a:off x="14020800" y="311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54991</xdr:rowOff>
    </xdr:from>
    <xdr:to>
      <xdr:col>64</xdr:col>
      <xdr:colOff>152400</xdr:colOff>
      <xdr:row>18</xdr:row>
      <xdr:rowOff>156591</xdr:rowOff>
    </xdr:to>
    <xdr:sp macro="" textlink="">
      <xdr:nvSpPr>
        <xdr:cNvPr id="470" name="楕円 469">
          <a:extLst>
            <a:ext uri="{FF2B5EF4-FFF2-40B4-BE49-F238E27FC236}">
              <a16:creationId xmlns:a16="http://schemas.microsoft.com/office/drawing/2014/main" id="{5B3BB23F-B9F6-4A35-A715-DD77661D0C8B}"/>
            </a:ext>
          </a:extLst>
        </xdr:cNvPr>
        <xdr:cNvSpPr/>
      </xdr:nvSpPr>
      <xdr:spPr>
        <a:xfrm>
          <a:off x="13462000" y="314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141368</xdr:rowOff>
    </xdr:from>
    <xdr:ext cx="762000" cy="259045"/>
    <xdr:sp macro="" textlink="">
      <xdr:nvSpPr>
        <xdr:cNvPr id="471" name="テキスト ボックス 470">
          <a:extLst>
            <a:ext uri="{FF2B5EF4-FFF2-40B4-BE49-F238E27FC236}">
              <a16:creationId xmlns:a16="http://schemas.microsoft.com/office/drawing/2014/main" id="{D459EAA4-4F55-47F5-81DE-7B95B7749858}"/>
            </a:ext>
          </a:extLst>
        </xdr:cNvPr>
        <xdr:cNvSpPr txBox="1"/>
      </xdr:nvSpPr>
      <xdr:spPr>
        <a:xfrm>
          <a:off x="13131800" y="322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28,584
28,408
240.93
19,272,927
17,780,724
1,328,276
8,390,874
13,431,984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ポイント上回った。類似団体との比較で高い状態が続いているが、広域の事務組合等によらず、市単独で消防組織を有していることが主な要因である。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16510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73660</xdr:rowOff>
    </xdr:from>
    <xdr:to>
      <xdr:col>24</xdr:col>
      <xdr:colOff>25400</xdr:colOff>
      <xdr:row>38</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5887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165100</xdr:rowOff>
    </xdr:from>
    <xdr:to>
      <xdr:col>19</xdr:col>
      <xdr:colOff>187325</xdr:colOff>
      <xdr:row>39</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80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107950</xdr:rowOff>
    </xdr:from>
    <xdr:to>
      <xdr:col>15</xdr:col>
      <xdr:colOff>98425</xdr:colOff>
      <xdr:row>40</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794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72390</xdr:rowOff>
    </xdr:from>
    <xdr:to>
      <xdr:col>15</xdr:col>
      <xdr:colOff>149225</xdr:colOff>
      <xdr:row>38</xdr:row>
      <xdr:rowOff>2540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153670</xdr:rowOff>
    </xdr:from>
    <xdr:to>
      <xdr:col>11</xdr:col>
      <xdr:colOff>9525</xdr:colOff>
      <xdr:row>40</xdr:row>
      <xdr:rowOff>27940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840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22860</xdr:rowOff>
    </xdr:from>
    <xdr:to>
      <xdr:col>24</xdr:col>
      <xdr:colOff>76200</xdr:colOff>
      <xdr:row>38</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166387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114300</xdr:rowOff>
    </xdr:from>
    <xdr:to>
      <xdr:col>20</xdr:col>
      <xdr:colOff>38100</xdr:colOff>
      <xdr:row>39</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1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57150</xdr:rowOff>
    </xdr:from>
    <xdr:to>
      <xdr:col>15</xdr:col>
      <xdr:colOff>149225</xdr:colOff>
      <xdr:row>39</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148590</xdr:rowOff>
    </xdr:from>
    <xdr:to>
      <xdr:col>11</xdr:col>
      <xdr:colOff>60325</xdr:colOff>
      <xdr:row>40</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63517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92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102870</xdr:rowOff>
    </xdr:from>
    <xdr:to>
      <xdr:col>6</xdr:col>
      <xdr:colOff>171450</xdr:colOff>
      <xdr:row>40</xdr:row>
      <xdr:rowOff>33020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17797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年度の物件費に係る経常収支比率は、公民館等の指定管理料等の増や小中学校をはじめとした公共施設の光熱水費の増などにより、前年度との比較で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ポイント上昇し、類似団体内平均値との比較で</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ポイント上回った。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58964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09586"/>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31041</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3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58964</xdr:rowOff>
    </xdr:from>
    <xdr:to>
      <xdr:col>82</xdr:col>
      <xdr:colOff>196850</xdr:colOff>
      <xdr:row>21</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5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53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0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135164</xdr:rowOff>
    </xdr:from>
    <xdr:to>
      <xdr:col>82</xdr:col>
      <xdr:colOff>107950</xdr:colOff>
      <xdr:row>18</xdr:row>
      <xdr:rowOff>116114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49814"/>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13806</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57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168729</xdr:rowOff>
    </xdr:from>
    <xdr:to>
      <xdr:col>82</xdr:col>
      <xdr:colOff>158750</xdr:colOff>
      <xdr:row>17</xdr:row>
      <xdr:rowOff>98879</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1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135164</xdr:rowOff>
    </xdr:from>
    <xdr:to>
      <xdr:col>78</xdr:col>
      <xdr:colOff>69850</xdr:colOff>
      <xdr:row>17</xdr:row>
      <xdr:rowOff>167821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30498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48986</xdr:rowOff>
    </xdr:from>
    <xdr:to>
      <xdr:col>78</xdr:col>
      <xdr:colOff>120650</xdr:colOff>
      <xdr:row>16</xdr:row>
      <xdr:rowOff>150586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160763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61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167821</xdr:rowOff>
    </xdr:from>
    <xdr:to>
      <xdr:col>73</xdr:col>
      <xdr:colOff>180975</xdr:colOff>
      <xdr:row>18</xdr:row>
      <xdr:rowOff>94343</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308247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167821</xdr:rowOff>
    </xdr:from>
    <xdr:to>
      <xdr:col>69</xdr:col>
      <xdr:colOff>92075</xdr:colOff>
      <xdr:row>18</xdr:row>
      <xdr:rowOff>94343</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308247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62593</xdr:rowOff>
    </xdr:from>
    <xdr:to>
      <xdr:col>69</xdr:col>
      <xdr:colOff>142875</xdr:colOff>
      <xdr:row>17</xdr:row>
      <xdr:rowOff>164193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2920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46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29936</xdr:rowOff>
    </xdr:from>
    <xdr:to>
      <xdr:col>65</xdr:col>
      <xdr:colOff>53975</xdr:colOff>
      <xdr:row>17</xdr:row>
      <xdr:rowOff>131536</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141713</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65314</xdr:rowOff>
    </xdr:from>
    <xdr:to>
      <xdr:col>82</xdr:col>
      <xdr:colOff>158750</xdr:colOff>
      <xdr:row>18</xdr:row>
      <xdr:rowOff>166914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5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37391</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2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84364</xdr:rowOff>
    </xdr:from>
    <xdr:to>
      <xdr:col>78</xdr:col>
      <xdr:colOff>120650</xdr:colOff>
      <xdr:row>18</xdr:row>
      <xdr:rowOff>14514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9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170741</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85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117021</xdr:rowOff>
    </xdr:from>
    <xdr:to>
      <xdr:col>74</xdr:col>
      <xdr:colOff>31750</xdr:colOff>
      <xdr:row>18</xdr:row>
      <xdr:rowOff>47171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31948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43543</xdr:rowOff>
    </xdr:from>
    <xdr:to>
      <xdr:col>69</xdr:col>
      <xdr:colOff>142875</xdr:colOff>
      <xdr:row>18</xdr:row>
      <xdr:rowOff>145143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1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129920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21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117021</xdr:rowOff>
    </xdr:from>
    <xdr:to>
      <xdr:col>65</xdr:col>
      <xdr:colOff>53975</xdr:colOff>
      <xdr:row>18</xdr:row>
      <xdr:rowOff>47171</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31948</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ポイント増加したが、類似団体内平均値と同率となった。高齢化率が高いことから、今後も高齢者福祉費等の増加に伴う比率の上昇が見込まれる。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61</xdr:row>
      <xdr:rowOff>158750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313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114300</xdr:rowOff>
    </xdr:from>
    <xdr:to>
      <xdr:col>24</xdr:col>
      <xdr:colOff>25400</xdr:colOff>
      <xdr:row>56</xdr:row>
      <xdr:rowOff>139700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155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114300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90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50800</xdr:rowOff>
    </xdr:from>
    <xdr:to>
      <xdr:col>20</xdr:col>
      <xdr:colOff>38100</xdr:colOff>
      <xdr:row>56</xdr:row>
      <xdr:rowOff>152400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57</xdr:row>
      <xdr:rowOff>6350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690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6350</xdr:rowOff>
    </xdr:from>
    <xdr:to>
      <xdr:col>11</xdr:col>
      <xdr:colOff>9525</xdr:colOff>
      <xdr:row>57</xdr:row>
      <xdr:rowOff>95250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79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82550</xdr:rowOff>
    </xdr:from>
    <xdr:to>
      <xdr:col>11</xdr:col>
      <xdr:colOff>60325</xdr:colOff>
      <xdr:row>58</xdr:row>
      <xdr:rowOff>12700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168927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60977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63500</xdr:rowOff>
    </xdr:from>
    <xdr:to>
      <xdr:col>20</xdr:col>
      <xdr:colOff>38100</xdr:colOff>
      <xdr:row>56</xdr:row>
      <xdr:rowOff>165100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127000</xdr:rowOff>
    </xdr:from>
    <xdr:to>
      <xdr:col>11</xdr:col>
      <xdr:colOff>60325</xdr:colOff>
      <xdr:row>57</xdr:row>
      <xdr:rowOff>57150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67327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44450</xdr:rowOff>
    </xdr:from>
    <xdr:to>
      <xdr:col>6</xdr:col>
      <xdr:colOff>171450</xdr:colOff>
      <xdr:row>57</xdr:row>
      <xdr:rowOff>146050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年度のその他に係る経常収支比率は、後期高齢者医療特別会計に対する繰出金の減などにより、前年度との比較で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ポイント改善したが、類似団体内平均値との比較では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ポイント上回っており、高い傾向が続いている。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62</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481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7637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35560</xdr:rowOff>
    </xdr:from>
    <xdr:to>
      <xdr:col>82</xdr:col>
      <xdr:colOff>196850</xdr:colOff>
      <xdr:row>62</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6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123190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806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123190</xdr:rowOff>
    </xdr:from>
    <xdr:to>
      <xdr:col>78</xdr:col>
      <xdr:colOff>69850</xdr:colOff>
      <xdr:row>57</xdr:row>
      <xdr:rowOff>168910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95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168910</xdr:rowOff>
    </xdr:from>
    <xdr:to>
      <xdr:col>73</xdr:col>
      <xdr:colOff>180975</xdr:colOff>
      <xdr:row>59</xdr:row>
      <xdr:rowOff>92710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94156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46990</xdr:rowOff>
    </xdr:from>
    <xdr:to>
      <xdr:col>69</xdr:col>
      <xdr:colOff>92075</xdr:colOff>
      <xdr:row>59</xdr:row>
      <xdr:rowOff>92710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162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29227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72390</xdr:rowOff>
    </xdr:from>
    <xdr:to>
      <xdr:col>78</xdr:col>
      <xdr:colOff>120650</xdr:colOff>
      <xdr:row>58</xdr:row>
      <xdr:rowOff>2540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158767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31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33037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41910</xdr:rowOff>
    </xdr:from>
    <xdr:to>
      <xdr:col>69</xdr:col>
      <xdr:colOff>142875</xdr:colOff>
      <xdr:row>59</xdr:row>
      <xdr:rowOff>143510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128287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年度の補助費等に係る経常収支比率は、一部事務組合への負担金の増などにより前年度との比較で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ポイント増加したものの、類似団体内平均値との比較では</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ポイント下回った。これは、市単独で消防組織を有するなど、一部事務組合への負担金が類似団体と比較して少ないことが要因と考えられる。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41</xdr:row>
      <xdr:rowOff>37846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374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9923</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37846</xdr:rowOff>
    </xdr:from>
    <xdr:to>
      <xdr:col>82</xdr:col>
      <xdr:colOff>196850</xdr:colOff>
      <xdr:row>41</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6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21844</xdr:rowOff>
    </xdr:from>
    <xdr:to>
      <xdr:col>82</xdr:col>
      <xdr:colOff>107950</xdr:colOff>
      <xdr:row>36</xdr:row>
      <xdr:rowOff>49276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940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71137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3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36</xdr:row>
      <xdr:rowOff>21844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528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80772</xdr:rowOff>
    </xdr:from>
    <xdr:to>
      <xdr:col>78</xdr:col>
      <xdr:colOff>120650</xdr:colOff>
      <xdr:row>37</xdr:row>
      <xdr:rowOff>10922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167149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3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35</xdr:row>
      <xdr:rowOff>152146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7916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112776</xdr:rowOff>
    </xdr:from>
    <xdr:to>
      <xdr:col>74</xdr:col>
      <xdr:colOff>31750</xdr:colOff>
      <xdr:row>37</xdr:row>
      <xdr:rowOff>42926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27703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149860</xdr:rowOff>
    </xdr:from>
    <xdr:to>
      <xdr:col>69</xdr:col>
      <xdr:colOff>92075</xdr:colOff>
      <xdr:row>34</xdr:row>
      <xdr:rowOff>154432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791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107713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142494</xdr:rowOff>
    </xdr:from>
    <xdr:to>
      <xdr:col>78</xdr:col>
      <xdr:colOff>120650</xdr:colOff>
      <xdr:row>36</xdr:row>
      <xdr:rowOff>72644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82821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99060</xdr:rowOff>
    </xdr:from>
    <xdr:to>
      <xdr:col>69</xdr:col>
      <xdr:colOff>142875</xdr:colOff>
      <xdr:row>35</xdr:row>
      <xdr:rowOff>29210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39387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103632</xdr:rowOff>
    </xdr:from>
    <xdr:to>
      <xdr:col>65</xdr:col>
      <xdr:colOff>53975</xdr:colOff>
      <xdr:row>35</xdr:row>
      <xdr:rowOff>33782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43959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年度の公債費に係る経常収支比率は、償還元金の減などにより、前年度との比較では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引き続き、投資的事業の厳選や借入額と返済額のバランスを考慮した財政運営に努めることで、比率の抑制を図る。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30480"/>
          <a:ext cx="0" cy="104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60325</xdr:rowOff>
    </xdr:from>
    <xdr:to>
      <xdr:col>24</xdr:col>
      <xdr:colOff>25400</xdr:colOff>
      <xdr:row>74</xdr:row>
      <xdr:rowOff>90805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7476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804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90805</xdr:rowOff>
    </xdr:from>
    <xdr:to>
      <xdr:col>19</xdr:col>
      <xdr:colOff>187325</xdr:colOff>
      <xdr:row>74</xdr:row>
      <xdr:rowOff>117475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7781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123825</xdr:rowOff>
    </xdr:from>
    <xdr:to>
      <xdr:col>20</xdr:col>
      <xdr:colOff>38100</xdr:colOff>
      <xdr:row>75</xdr:row>
      <xdr:rowOff>53975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38752</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897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104140</xdr:rowOff>
    </xdr:from>
    <xdr:to>
      <xdr:col>15</xdr:col>
      <xdr:colOff>98425</xdr:colOff>
      <xdr:row>74</xdr:row>
      <xdr:rowOff>117475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7914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135255</xdr:rowOff>
    </xdr:from>
    <xdr:to>
      <xdr:col>15</xdr:col>
      <xdr:colOff>149225</xdr:colOff>
      <xdr:row>75</xdr:row>
      <xdr:rowOff>65405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50182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104140</xdr:rowOff>
    </xdr:from>
    <xdr:to>
      <xdr:col>11</xdr:col>
      <xdr:colOff>9525</xdr:colOff>
      <xdr:row>74</xdr:row>
      <xdr:rowOff>130810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7914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137160</xdr:rowOff>
    </xdr:from>
    <xdr:to>
      <xdr:col>11</xdr:col>
      <xdr:colOff>60325</xdr:colOff>
      <xdr:row>75</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52087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9525</xdr:rowOff>
    </xdr:from>
    <xdr:to>
      <xdr:col>24</xdr:col>
      <xdr:colOff>76200</xdr:colOff>
      <xdr:row>74</xdr:row>
      <xdr:rowOff>111125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6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89552</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0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40005</xdr:rowOff>
    </xdr:from>
    <xdr:to>
      <xdr:col>20</xdr:col>
      <xdr:colOff>38100</xdr:colOff>
      <xdr:row>74</xdr:row>
      <xdr:rowOff>141605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151782</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496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66675</xdr:rowOff>
    </xdr:from>
    <xdr:to>
      <xdr:col>15</xdr:col>
      <xdr:colOff>149225</xdr:colOff>
      <xdr:row>74</xdr:row>
      <xdr:rowOff>168275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7002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53340</xdr:rowOff>
    </xdr:from>
    <xdr:to>
      <xdr:col>11</xdr:col>
      <xdr:colOff>60325</xdr:colOff>
      <xdr:row>74</xdr:row>
      <xdr:rowOff>154940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165117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80010</xdr:rowOff>
    </xdr:from>
    <xdr:to>
      <xdr:col>6</xdr:col>
      <xdr:colOff>171450</xdr:colOff>
      <xdr:row>75</xdr:row>
      <xdr:rowOff>10160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20337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3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年度の公債費以外の経常収支比率は、前年度との比較で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ポイント上回った。人件費・物件費をはじめ、経常経費の見直しを進め、比率の改善を進める必要がある。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97282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6225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3556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400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101871</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26415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3400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133350</xdr:rowOff>
    </xdr:from>
    <xdr:to>
      <xdr:col>78</xdr:col>
      <xdr:colOff>120650</xdr:colOff>
      <xdr:row>76</xdr:row>
      <xdr:rowOff>63500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26415</xdr:rowOff>
    </xdr:from>
    <xdr:to>
      <xdr:col>73</xdr:col>
      <xdr:colOff>180975</xdr:colOff>
      <xdr:row>78</xdr:row>
      <xdr:rowOff>140715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3995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117348</xdr:rowOff>
    </xdr:from>
    <xdr:to>
      <xdr:col>74</xdr:col>
      <xdr:colOff>31750</xdr:colOff>
      <xdr:row>77</xdr:row>
      <xdr:rowOff>47498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81280</xdr:rowOff>
    </xdr:from>
    <xdr:to>
      <xdr:col>69</xdr:col>
      <xdr:colOff>92075</xdr:colOff>
      <xdr:row>78</xdr:row>
      <xdr:rowOff>140715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4543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135637</xdr:rowOff>
    </xdr:from>
    <xdr:to>
      <xdr:col>65</xdr:col>
      <xdr:colOff>53975</xdr:colOff>
      <xdr:row>77</xdr:row>
      <xdr:rowOff>65787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75963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124206</xdr:rowOff>
    </xdr:from>
    <xdr:to>
      <xdr:col>82</xdr:col>
      <xdr:colOff>158750</xdr:colOff>
      <xdr:row>78</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96283</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147065</xdr:rowOff>
    </xdr:from>
    <xdr:to>
      <xdr:col>74</xdr:col>
      <xdr:colOff>31750</xdr:colOff>
      <xdr:row>78</xdr:row>
      <xdr:rowOff>77215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61992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89915</xdr:rowOff>
    </xdr:from>
    <xdr:to>
      <xdr:col>69</xdr:col>
      <xdr:colOff>142875</xdr:colOff>
      <xdr:row>79</xdr:row>
      <xdr:rowOff>20065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4842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116857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80736</xdr:rowOff>
    </xdr:from>
    <xdr:to>
      <xdr:col>29</xdr:col>
      <xdr:colOff>127000</xdr:colOff>
      <xdr:row>20</xdr:row>
      <xdr:rowOff>49711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761"/>
          <a:ext cx="0" cy="13405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21788</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9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49711</xdr:rowOff>
    </xdr:from>
    <xdr:to>
      <xdr:col>30</xdr:col>
      <xdr:colOff>25400</xdr:colOff>
      <xdr:row>20</xdr:row>
      <xdr:rowOff>49711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26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167113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80736</xdr:rowOff>
    </xdr:from>
    <xdr:to>
      <xdr:col>30</xdr:col>
      <xdr:colOff>25400</xdr:colOff>
      <xdr:row>12</xdr:row>
      <xdr:rowOff>80736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7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132378</xdr:rowOff>
    </xdr:from>
    <xdr:to>
      <xdr:col>29</xdr:col>
      <xdr:colOff>127000</xdr:colOff>
      <xdr:row>18</xdr:row>
      <xdr:rowOff>158678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66103"/>
          <a:ext cx="647700" cy="26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9560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003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164483</xdr:rowOff>
    </xdr:from>
    <xdr:to>
      <xdr:col>29</xdr:col>
      <xdr:colOff>177800</xdr:colOff>
      <xdr:row>17</xdr:row>
      <xdr:rowOff>94633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155335</xdr:rowOff>
    </xdr:from>
    <xdr:to>
      <xdr:col>26</xdr:col>
      <xdr:colOff>50800</xdr:colOff>
      <xdr:row>18</xdr:row>
      <xdr:rowOff>158678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289060"/>
          <a:ext cx="698500" cy="3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4692</xdr:rowOff>
    </xdr:from>
    <xdr:to>
      <xdr:col>26</xdr:col>
      <xdr:colOff>101600</xdr:colOff>
      <xdr:row>17</xdr:row>
      <xdr:rowOff>106292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116469</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35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155335</xdr:rowOff>
    </xdr:from>
    <xdr:to>
      <xdr:col>22</xdr:col>
      <xdr:colOff>114300</xdr:colOff>
      <xdr:row>18</xdr:row>
      <xdr:rowOff>161497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89060"/>
          <a:ext cx="698500" cy="6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49933</xdr:rowOff>
    </xdr:from>
    <xdr:to>
      <xdr:col>22</xdr:col>
      <xdr:colOff>165100</xdr:colOff>
      <xdr:row>17</xdr:row>
      <xdr:rowOff>151533</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161710</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161497</xdr:rowOff>
    </xdr:from>
    <xdr:to>
      <xdr:col>18</xdr:col>
      <xdr:colOff>177800</xdr:colOff>
      <xdr:row>19</xdr:row>
      <xdr:rowOff>17435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95222"/>
          <a:ext cx="698500" cy="27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82220</xdr:rowOff>
    </xdr:from>
    <xdr:to>
      <xdr:col>19</xdr:col>
      <xdr:colOff>38100</xdr:colOff>
      <xdr:row>18</xdr:row>
      <xdr:rowOff>12370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22547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99724</xdr:rowOff>
    </xdr:from>
    <xdr:to>
      <xdr:col>15</xdr:col>
      <xdr:colOff>101600</xdr:colOff>
      <xdr:row>18</xdr:row>
      <xdr:rowOff>29874</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40051</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81578</xdr:rowOff>
    </xdr:from>
    <xdr:to>
      <xdr:col>29</xdr:col>
      <xdr:colOff>177800</xdr:colOff>
      <xdr:row>19</xdr:row>
      <xdr:rowOff>11728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15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53655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8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107878</xdr:rowOff>
    </xdr:from>
    <xdr:to>
      <xdr:col>26</xdr:col>
      <xdr:colOff>101600</xdr:colOff>
      <xdr:row>19</xdr:row>
      <xdr:rowOff>38028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41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22805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27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104535</xdr:rowOff>
    </xdr:from>
    <xdr:to>
      <xdr:col>22</xdr:col>
      <xdr:colOff>165100</xdr:colOff>
      <xdr:row>19</xdr:row>
      <xdr:rowOff>34685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8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19462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2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110697</xdr:rowOff>
    </xdr:from>
    <xdr:to>
      <xdr:col>19</xdr:col>
      <xdr:colOff>38100</xdr:colOff>
      <xdr:row>19</xdr:row>
      <xdr:rowOff>40847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44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25624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30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138085</xdr:rowOff>
    </xdr:from>
    <xdr:to>
      <xdr:col>15</xdr:col>
      <xdr:colOff>101600</xdr:colOff>
      <xdr:row>19</xdr:row>
      <xdr:rowOff>68235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71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53012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25791</xdr:rowOff>
    </xdr:from>
    <xdr:to>
      <xdr:col>29</xdr:col>
      <xdr:colOff>127000</xdr:colOff>
      <xdr:row>38</xdr:row>
      <xdr:rowOff>146271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50341"/>
          <a:ext cx="0" cy="16635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118348</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8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146271</xdr:rowOff>
    </xdr:from>
    <xdr:to>
      <xdr:col>30</xdr:col>
      <xdr:colOff>25400</xdr:colOff>
      <xdr:row>38</xdr:row>
      <xdr:rowOff>146271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138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283618</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6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25791</xdr:rowOff>
    </xdr:from>
    <xdr:to>
      <xdr:col>30</xdr:col>
      <xdr:colOff>25400</xdr:colOff>
      <xdr:row>33</xdr:row>
      <xdr:rowOff>25791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503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21071</xdr:rowOff>
    </xdr:from>
    <xdr:to>
      <xdr:col>29</xdr:col>
      <xdr:colOff>127000</xdr:colOff>
      <xdr:row>38</xdr:row>
      <xdr:rowOff>36676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488671"/>
          <a:ext cx="647700" cy="15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119919</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7244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274842</xdr:rowOff>
    </xdr:from>
    <xdr:to>
      <xdr:col>29</xdr:col>
      <xdr:colOff>177800</xdr:colOff>
      <xdr:row>38</xdr:row>
      <xdr:rowOff>33542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399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20731</xdr:rowOff>
    </xdr:from>
    <xdr:to>
      <xdr:col>26</xdr:col>
      <xdr:colOff>50800</xdr:colOff>
      <xdr:row>38</xdr:row>
      <xdr:rowOff>21071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488331"/>
          <a:ext cx="698500" cy="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278923</xdr:rowOff>
    </xdr:from>
    <xdr:to>
      <xdr:col>26</xdr:col>
      <xdr:colOff>101600</xdr:colOff>
      <xdr:row>38</xdr:row>
      <xdr:rowOff>37623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47800</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172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20731</xdr:rowOff>
    </xdr:from>
    <xdr:to>
      <xdr:col>22</xdr:col>
      <xdr:colOff>114300</xdr:colOff>
      <xdr:row>38</xdr:row>
      <xdr:rowOff>32954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488331"/>
          <a:ext cx="698500" cy="12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285533</xdr:rowOff>
    </xdr:from>
    <xdr:to>
      <xdr:col>22</xdr:col>
      <xdr:colOff>165100</xdr:colOff>
      <xdr:row>38</xdr:row>
      <xdr:rowOff>44233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54410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179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27708</xdr:rowOff>
    </xdr:from>
    <xdr:to>
      <xdr:col>18</xdr:col>
      <xdr:colOff>177800</xdr:colOff>
      <xdr:row>38</xdr:row>
      <xdr:rowOff>32954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495308"/>
          <a:ext cx="698500" cy="5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282927</xdr:rowOff>
    </xdr:from>
    <xdr:to>
      <xdr:col>19</xdr:col>
      <xdr:colOff>38100</xdr:colOff>
      <xdr:row>38</xdr:row>
      <xdr:rowOff>41627</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51804</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17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282824</xdr:rowOff>
    </xdr:from>
    <xdr:to>
      <xdr:col>15</xdr:col>
      <xdr:colOff>101600</xdr:colOff>
      <xdr:row>38</xdr:row>
      <xdr:rowOff>41524</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51701</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17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328776</xdr:rowOff>
    </xdr:from>
    <xdr:to>
      <xdr:col>29</xdr:col>
      <xdr:colOff>177800</xdr:colOff>
      <xdr:row>38</xdr:row>
      <xdr:rowOff>87476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453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237353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3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313171</xdr:rowOff>
    </xdr:from>
    <xdr:to>
      <xdr:col>26</xdr:col>
      <xdr:colOff>101600</xdr:colOff>
      <xdr:row>38</xdr:row>
      <xdr:rowOff>71871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437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56648</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524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312831</xdr:rowOff>
    </xdr:from>
    <xdr:to>
      <xdr:col>22</xdr:col>
      <xdr:colOff>165100</xdr:colOff>
      <xdr:row>38</xdr:row>
      <xdr:rowOff>71531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437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56308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52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325054</xdr:rowOff>
    </xdr:from>
    <xdr:to>
      <xdr:col>19</xdr:col>
      <xdr:colOff>38100</xdr:colOff>
      <xdr:row>38</xdr:row>
      <xdr:rowOff>83754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449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68531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53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319808</xdr:rowOff>
    </xdr:from>
    <xdr:to>
      <xdr:col>15</xdr:col>
      <xdr:colOff>101600</xdr:colOff>
      <xdr:row>38</xdr:row>
      <xdr:rowOff>78508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444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63285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53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28,584
28,408
240.93
19,272,927
17,780,724
1,328,276
8,390,874
13,431,984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49619</xdr:rowOff>
    </xdr:from>
    <xdr:to>
      <xdr:col>24</xdr:col>
      <xdr:colOff>62865</xdr:colOff>
      <xdr:row>39</xdr:row>
      <xdr:rowOff>27140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64569"/>
          <a:ext cx="1270" cy="1349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30967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27140</xdr:rowOff>
    </xdr:from>
    <xdr:to>
      <xdr:col>24</xdr:col>
      <xdr:colOff>152400</xdr:colOff>
      <xdr:row>39</xdr:row>
      <xdr:rowOff>27140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13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167746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49619</xdr:rowOff>
    </xdr:from>
    <xdr:to>
      <xdr:col>24</xdr:col>
      <xdr:colOff>152400</xdr:colOff>
      <xdr:row>31</xdr:row>
      <xdr:rowOff>49619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64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97003</xdr:rowOff>
    </xdr:from>
    <xdr:to>
      <xdr:col>24</xdr:col>
      <xdr:colOff>63500</xdr:colOff>
      <xdr:row>36</xdr:row>
      <xdr:rowOff>130124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69203"/>
          <a:ext cx="838200" cy="3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126776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60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103899</xdr:rowOff>
    </xdr:from>
    <xdr:to>
      <xdr:col>24</xdr:col>
      <xdr:colOff>114300</xdr:colOff>
      <xdr:row>36</xdr:row>
      <xdr:rowOff>34049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0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119799</xdr:rowOff>
    </xdr:from>
    <xdr:to>
      <xdr:col>19</xdr:col>
      <xdr:colOff>177800</xdr:colOff>
      <xdr:row>36</xdr:row>
      <xdr:rowOff>130124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91999"/>
          <a:ext cx="889000" cy="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112713</xdr:rowOff>
    </xdr:from>
    <xdr:to>
      <xdr:col>20</xdr:col>
      <xdr:colOff>38100</xdr:colOff>
      <xdr:row>36</xdr:row>
      <xdr:rowOff>42863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59390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88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119799</xdr:rowOff>
    </xdr:from>
    <xdr:to>
      <xdr:col>15</xdr:col>
      <xdr:colOff>50800</xdr:colOff>
      <xdr:row>37</xdr:row>
      <xdr:rowOff>3835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91999"/>
          <a:ext cx="889000" cy="5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169202</xdr:rowOff>
    </xdr:from>
    <xdr:to>
      <xdr:col>15</xdr:col>
      <xdr:colOff>101600</xdr:colOff>
      <xdr:row>36</xdr:row>
      <xdr:rowOff>99352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115879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3835</xdr:rowOff>
    </xdr:from>
    <xdr:to>
      <xdr:col>10</xdr:col>
      <xdr:colOff>114300</xdr:colOff>
      <xdr:row>37</xdr:row>
      <xdr:rowOff>39484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47485"/>
          <a:ext cx="889000" cy="3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119215</xdr:rowOff>
    </xdr:from>
    <xdr:to>
      <xdr:col>10</xdr:col>
      <xdr:colOff>165100</xdr:colOff>
      <xdr:row>37</xdr:row>
      <xdr:rowOff>49365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65892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121742</xdr:rowOff>
    </xdr:from>
    <xdr:to>
      <xdr:col>6</xdr:col>
      <xdr:colOff>38100</xdr:colOff>
      <xdr:row>37</xdr:row>
      <xdr:rowOff>51892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68419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46203</xdr:rowOff>
    </xdr:from>
    <xdr:to>
      <xdr:col>24</xdr:col>
      <xdr:colOff>114300</xdr:colOff>
      <xdr:row>36</xdr:row>
      <xdr:rowOff>147803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1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24630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9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79324</xdr:rowOff>
    </xdr:from>
    <xdr:to>
      <xdr:col>20</xdr:col>
      <xdr:colOff>38100</xdr:colOff>
      <xdr:row>37</xdr:row>
      <xdr:rowOff>9474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601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4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68999</xdr:rowOff>
    </xdr:from>
    <xdr:to>
      <xdr:col>15</xdr:col>
      <xdr:colOff>101600</xdr:colOff>
      <xdr:row>36</xdr:row>
      <xdr:rowOff>170599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161726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3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124485</xdr:rowOff>
    </xdr:from>
    <xdr:to>
      <xdr:col>10</xdr:col>
      <xdr:colOff>165100</xdr:colOff>
      <xdr:row>37</xdr:row>
      <xdr:rowOff>54635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45762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8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160134</xdr:rowOff>
    </xdr:from>
    <xdr:to>
      <xdr:col>6</xdr:col>
      <xdr:colOff>38100</xdr:colOff>
      <xdr:row>37</xdr:row>
      <xdr:rowOff>90284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3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81411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2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42432</xdr:rowOff>
    </xdr:from>
    <xdr:to>
      <xdr:col>24</xdr:col>
      <xdr:colOff>62865</xdr:colOff>
      <xdr:row>58</xdr:row>
      <xdr:rowOff>118385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86382"/>
          <a:ext cx="1270" cy="12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122212</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6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118385</xdr:rowOff>
    </xdr:from>
    <xdr:to>
      <xdr:col>24</xdr:col>
      <xdr:colOff>152400</xdr:colOff>
      <xdr:row>58</xdr:row>
      <xdr:rowOff>118385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6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160559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6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42432</xdr:rowOff>
    </xdr:from>
    <xdr:to>
      <xdr:col>24</xdr:col>
      <xdr:colOff>152400</xdr:colOff>
      <xdr:row>51</xdr:row>
      <xdr:rowOff>42432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8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61797</xdr:rowOff>
    </xdr:from>
    <xdr:to>
      <xdr:col>24</xdr:col>
      <xdr:colOff>63500</xdr:colOff>
      <xdr:row>57</xdr:row>
      <xdr:rowOff>151698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34447"/>
          <a:ext cx="838200" cy="8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119311</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91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140884</xdr:rowOff>
    </xdr:from>
    <xdr:to>
      <xdr:col>24</xdr:col>
      <xdr:colOff>114300</xdr:colOff>
      <xdr:row>58</xdr:row>
      <xdr:rowOff>71034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151698</xdr:rowOff>
    </xdr:from>
    <xdr:to>
      <xdr:col>19</xdr:col>
      <xdr:colOff>177800</xdr:colOff>
      <xdr:row>58</xdr:row>
      <xdr:rowOff>16734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24348"/>
          <a:ext cx="889000" cy="3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151940</xdr:rowOff>
    </xdr:from>
    <xdr:to>
      <xdr:col>20</xdr:col>
      <xdr:colOff>38100</xdr:colOff>
      <xdr:row>58</xdr:row>
      <xdr:rowOff>82090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73217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16734</xdr:rowOff>
    </xdr:from>
    <xdr:to>
      <xdr:col>15</xdr:col>
      <xdr:colOff>50800</xdr:colOff>
      <xdr:row>58</xdr:row>
      <xdr:rowOff>57551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0834"/>
          <a:ext cx="889000" cy="4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163686</xdr:rowOff>
    </xdr:from>
    <xdr:to>
      <xdr:col>15</xdr:col>
      <xdr:colOff>101600</xdr:colOff>
      <xdr:row>58</xdr:row>
      <xdr:rowOff>93836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84963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2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57551</xdr:rowOff>
    </xdr:from>
    <xdr:to>
      <xdr:col>10</xdr:col>
      <xdr:colOff>114300</xdr:colOff>
      <xdr:row>58</xdr:row>
      <xdr:rowOff>67853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01651"/>
          <a:ext cx="889000" cy="1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170125</xdr:rowOff>
    </xdr:from>
    <xdr:to>
      <xdr:col>10</xdr:col>
      <xdr:colOff>165100</xdr:colOff>
      <xdr:row>58</xdr:row>
      <xdr:rowOff>100275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116802</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10730</xdr:rowOff>
    </xdr:from>
    <xdr:to>
      <xdr:col>6</xdr:col>
      <xdr:colOff>38100</xdr:colOff>
      <xdr:row>58</xdr:row>
      <xdr:rowOff>112330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5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128857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3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10997</xdr:rowOff>
    </xdr:from>
    <xdr:to>
      <xdr:col>24</xdr:col>
      <xdr:colOff>114300</xdr:colOff>
      <xdr:row>57</xdr:row>
      <xdr:rowOff>112597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33874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35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100898</xdr:rowOff>
    </xdr:from>
    <xdr:to>
      <xdr:col>20</xdr:col>
      <xdr:colOff>38100</xdr:colOff>
      <xdr:row>58</xdr:row>
      <xdr:rowOff>31048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7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47575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4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137384</xdr:rowOff>
    </xdr:from>
    <xdr:to>
      <xdr:col>15</xdr:col>
      <xdr:colOff>101600</xdr:colOff>
      <xdr:row>58</xdr:row>
      <xdr:rowOff>67534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84061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6751</xdr:rowOff>
    </xdr:from>
    <xdr:to>
      <xdr:col>10</xdr:col>
      <xdr:colOff>165100</xdr:colOff>
      <xdr:row>58</xdr:row>
      <xdr:rowOff>108351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5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99478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4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17053</xdr:rowOff>
    </xdr:from>
    <xdr:to>
      <xdr:col>6</xdr:col>
      <xdr:colOff>38100</xdr:colOff>
      <xdr:row>58</xdr:row>
      <xdr:rowOff>118653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109780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5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40667</xdr:rowOff>
    </xdr:from>
    <xdr:to>
      <xdr:col>24</xdr:col>
      <xdr:colOff>62865</xdr:colOff>
      <xdr:row>79</xdr:row>
      <xdr:rowOff>89376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3617"/>
          <a:ext cx="1270" cy="1420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93203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7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89376</xdr:rowOff>
    </xdr:from>
    <xdr:to>
      <xdr:col>24</xdr:col>
      <xdr:colOff>152400</xdr:colOff>
      <xdr:row>79</xdr:row>
      <xdr:rowOff>89376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33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158794</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40667</xdr:rowOff>
    </xdr:from>
    <xdr:to>
      <xdr:col>24</xdr:col>
      <xdr:colOff>152400</xdr:colOff>
      <xdr:row>71</xdr:row>
      <xdr:rowOff>40667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3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32993</xdr:rowOff>
    </xdr:from>
    <xdr:to>
      <xdr:col>24</xdr:col>
      <xdr:colOff>63500</xdr:colOff>
      <xdr:row>78</xdr:row>
      <xdr:rowOff>136141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06093"/>
          <a:ext cx="838200" cy="10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66760</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68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43883</xdr:rowOff>
    </xdr:from>
    <xdr:to>
      <xdr:col>24</xdr:col>
      <xdr:colOff>114300</xdr:colOff>
      <xdr:row>78</xdr:row>
      <xdr:rowOff>145483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41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32993</xdr:rowOff>
    </xdr:from>
    <xdr:to>
      <xdr:col>19</xdr:col>
      <xdr:colOff>177800</xdr:colOff>
      <xdr:row>78</xdr:row>
      <xdr:rowOff>118931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06093"/>
          <a:ext cx="889000" cy="8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41481</xdr:rowOff>
    </xdr:from>
    <xdr:to>
      <xdr:col>20</xdr:col>
      <xdr:colOff>38100</xdr:colOff>
      <xdr:row>78</xdr:row>
      <xdr:rowOff>143081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134208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50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118931</xdr:rowOff>
    </xdr:from>
    <xdr:to>
      <xdr:col>15</xdr:col>
      <xdr:colOff>50800</xdr:colOff>
      <xdr:row>79</xdr:row>
      <xdr:rowOff>5479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92031"/>
          <a:ext cx="889000" cy="5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64619</xdr:rowOff>
    </xdr:from>
    <xdr:to>
      <xdr:col>15</xdr:col>
      <xdr:colOff>101600</xdr:colOff>
      <xdr:row>78</xdr:row>
      <xdr:rowOff>166219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11296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169483</xdr:rowOff>
    </xdr:from>
    <xdr:to>
      <xdr:col>10</xdr:col>
      <xdr:colOff>114300</xdr:colOff>
      <xdr:row>79</xdr:row>
      <xdr:rowOff>5479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42583"/>
          <a:ext cx="889000" cy="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110274</xdr:rowOff>
    </xdr:from>
    <xdr:to>
      <xdr:col>10</xdr:col>
      <xdr:colOff>165100</xdr:colOff>
      <xdr:row>79</xdr:row>
      <xdr:rowOff>40424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56951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25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94501</xdr:rowOff>
    </xdr:from>
    <xdr:to>
      <xdr:col>6</xdr:col>
      <xdr:colOff>38100</xdr:colOff>
      <xdr:row>79</xdr:row>
      <xdr:rowOff>24651</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41178</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24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85341</xdr:rowOff>
    </xdr:from>
    <xdr:to>
      <xdr:col>24</xdr:col>
      <xdr:colOff>114300</xdr:colOff>
      <xdr:row>79</xdr:row>
      <xdr:rowOff>15491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5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22310</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153643</xdr:rowOff>
    </xdr:from>
    <xdr:to>
      <xdr:col>20</xdr:col>
      <xdr:colOff>38100</xdr:colOff>
      <xdr:row>78</xdr:row>
      <xdr:rowOff>83793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5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100320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313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68131</xdr:rowOff>
    </xdr:from>
    <xdr:to>
      <xdr:col>15</xdr:col>
      <xdr:colOff>101600</xdr:colOff>
      <xdr:row>78</xdr:row>
      <xdr:rowOff>169731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4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160858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3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126129</xdr:rowOff>
    </xdr:from>
    <xdr:to>
      <xdr:col>10</xdr:col>
      <xdr:colOff>165100</xdr:colOff>
      <xdr:row>79</xdr:row>
      <xdr:rowOff>56279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9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47406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9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118683</xdr:rowOff>
    </xdr:from>
    <xdr:to>
      <xdr:col>6</xdr:col>
      <xdr:colOff>38100</xdr:colOff>
      <xdr:row>79</xdr:row>
      <xdr:rowOff>48833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9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39960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8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134617</xdr:rowOff>
    </xdr:from>
    <xdr:to>
      <xdr:col>24</xdr:col>
      <xdr:colOff>62865</xdr:colOff>
      <xdr:row>99</xdr:row>
      <xdr:rowOff>9365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393667"/>
          <a:ext cx="1270" cy="1589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13192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8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9365</xdr:rowOff>
    </xdr:from>
    <xdr:to>
      <xdr:col>24</xdr:col>
      <xdr:colOff>152400</xdr:colOff>
      <xdr:row>99</xdr:row>
      <xdr:rowOff>9365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82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81294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16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134617</xdr:rowOff>
    </xdr:from>
    <xdr:to>
      <xdr:col>24</xdr:col>
      <xdr:colOff>152400</xdr:colOff>
      <xdr:row>89</xdr:row>
      <xdr:rowOff>134617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39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23985</xdr:rowOff>
    </xdr:from>
    <xdr:to>
      <xdr:col>24</xdr:col>
      <xdr:colOff>63500</xdr:colOff>
      <xdr:row>97</xdr:row>
      <xdr:rowOff>126234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654635"/>
          <a:ext cx="838200" cy="10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154960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2712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132083</xdr:rowOff>
    </xdr:from>
    <xdr:to>
      <xdr:col>24</xdr:col>
      <xdr:colOff>114300</xdr:colOff>
      <xdr:row>96</xdr:row>
      <xdr:rowOff>62233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1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23985</xdr:rowOff>
    </xdr:from>
    <xdr:to>
      <xdr:col>19</xdr:col>
      <xdr:colOff>177800</xdr:colOff>
      <xdr:row>98</xdr:row>
      <xdr:rowOff>103494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54635"/>
          <a:ext cx="889000" cy="25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17881</xdr:rowOff>
    </xdr:from>
    <xdr:to>
      <xdr:col>20</xdr:col>
      <xdr:colOff>38100</xdr:colOff>
      <xdr:row>95</xdr:row>
      <xdr:rowOff>119481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3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136008</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08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103494</xdr:rowOff>
    </xdr:from>
    <xdr:to>
      <xdr:col>15</xdr:col>
      <xdr:colOff>50800</xdr:colOff>
      <xdr:row>98</xdr:row>
      <xdr:rowOff>119169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019300" y="16905594"/>
          <a:ext cx="8890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100079</xdr:rowOff>
    </xdr:from>
    <xdr:to>
      <xdr:col>15</xdr:col>
      <xdr:colOff>101600</xdr:colOff>
      <xdr:row>97</xdr:row>
      <xdr:rowOff>30229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46756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119169</xdr:rowOff>
    </xdr:from>
    <xdr:to>
      <xdr:col>10</xdr:col>
      <xdr:colOff>114300</xdr:colOff>
      <xdr:row>98</xdr:row>
      <xdr:rowOff>154549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921269"/>
          <a:ext cx="889000" cy="3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99383</xdr:rowOff>
    </xdr:from>
    <xdr:to>
      <xdr:col>10</xdr:col>
      <xdr:colOff>165100</xdr:colOff>
      <xdr:row>97</xdr:row>
      <xdr:rowOff>29533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55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46060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333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144951</xdr:rowOff>
    </xdr:from>
    <xdr:to>
      <xdr:col>6</xdr:col>
      <xdr:colOff>38100</xdr:colOff>
      <xdr:row>97</xdr:row>
      <xdr:rowOff>75101</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0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91628</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37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75434</xdr:rowOff>
    </xdr:from>
    <xdr:to>
      <xdr:col>24</xdr:col>
      <xdr:colOff>114300</xdr:colOff>
      <xdr:row>98</xdr:row>
      <xdr:rowOff>5584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7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53861</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68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144635</xdr:rowOff>
    </xdr:from>
    <xdr:to>
      <xdr:col>20</xdr:col>
      <xdr:colOff>38100</xdr:colOff>
      <xdr:row>97</xdr:row>
      <xdr:rowOff>74785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65912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69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52694</xdr:rowOff>
    </xdr:from>
    <xdr:to>
      <xdr:col>15</xdr:col>
      <xdr:colOff>101600</xdr:colOff>
      <xdr:row>98</xdr:row>
      <xdr:rowOff>154294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85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145421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94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68369</xdr:rowOff>
    </xdr:from>
    <xdr:to>
      <xdr:col>10</xdr:col>
      <xdr:colOff>165100</xdr:colOff>
      <xdr:row>98</xdr:row>
      <xdr:rowOff>169969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87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161096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96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103749</xdr:rowOff>
    </xdr:from>
    <xdr:to>
      <xdr:col>6</xdr:col>
      <xdr:colOff>38100</xdr:colOff>
      <xdr:row>99</xdr:row>
      <xdr:rowOff>33899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90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25026</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99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142920</xdr:rowOff>
    </xdr:from>
    <xdr:to>
      <xdr:col>54</xdr:col>
      <xdr:colOff>189865</xdr:colOff>
      <xdr:row>38</xdr:row>
      <xdr:rowOff>168781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286420"/>
          <a:ext cx="1270" cy="1397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1158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68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168781</xdr:rowOff>
    </xdr:from>
    <xdr:to>
      <xdr:col>55</xdr:col>
      <xdr:colOff>88900</xdr:colOff>
      <xdr:row>38</xdr:row>
      <xdr:rowOff>168781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683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89597</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0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142920</xdr:rowOff>
    </xdr:from>
    <xdr:to>
      <xdr:col>55</xdr:col>
      <xdr:colOff>88900</xdr:colOff>
      <xdr:row>30</xdr:row>
      <xdr:rowOff>142920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28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75989</xdr:rowOff>
    </xdr:from>
    <xdr:to>
      <xdr:col>55</xdr:col>
      <xdr:colOff>0</xdr:colOff>
      <xdr:row>38</xdr:row>
      <xdr:rowOff>80000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591089"/>
          <a:ext cx="838200" cy="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73699</xdr:rowOff>
    </xdr:from>
    <xdr:ext cx="599010"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458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50822</xdr:rowOff>
    </xdr:from>
    <xdr:to>
      <xdr:col>55</xdr:col>
      <xdr:colOff>50800</xdr:colOff>
      <xdr:row>37</xdr:row>
      <xdr:rowOff>152422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99725</xdr:rowOff>
    </xdr:from>
    <xdr:to>
      <xdr:col>50</xdr:col>
      <xdr:colOff>114300</xdr:colOff>
      <xdr:row>38</xdr:row>
      <xdr:rowOff>75989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71925"/>
          <a:ext cx="889000" cy="31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60276</xdr:rowOff>
    </xdr:from>
    <xdr:to>
      <xdr:col>50</xdr:col>
      <xdr:colOff>165100</xdr:colOff>
      <xdr:row>37</xdr:row>
      <xdr:rowOff>161876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6953</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39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99725</xdr:rowOff>
    </xdr:from>
    <xdr:to>
      <xdr:col>45</xdr:col>
      <xdr:colOff>177800</xdr:colOff>
      <xdr:row>38</xdr:row>
      <xdr:rowOff>159131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71925"/>
          <a:ext cx="889000" cy="40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80357</xdr:rowOff>
    </xdr:from>
    <xdr:to>
      <xdr:col>46</xdr:col>
      <xdr:colOff>38100</xdr:colOff>
      <xdr:row>36</xdr:row>
      <xdr:rowOff>10507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27034</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158782</xdr:rowOff>
    </xdr:from>
    <xdr:to>
      <xdr:col>41</xdr:col>
      <xdr:colOff>50800</xdr:colOff>
      <xdr:row>38</xdr:row>
      <xdr:rowOff>159131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6673882"/>
          <a:ext cx="889000" cy="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142820</xdr:rowOff>
    </xdr:from>
    <xdr:to>
      <xdr:col>41</xdr:col>
      <xdr:colOff>101600</xdr:colOff>
      <xdr:row>38</xdr:row>
      <xdr:rowOff>72971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89497</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26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162594</xdr:rowOff>
    </xdr:from>
    <xdr:to>
      <xdr:col>36</xdr:col>
      <xdr:colOff>165100</xdr:colOff>
      <xdr:row>38</xdr:row>
      <xdr:rowOff>92744</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109271</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628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29200</xdr:rowOff>
    </xdr:from>
    <xdr:to>
      <xdr:col>55</xdr:col>
      <xdr:colOff>50800</xdr:colOff>
      <xdr:row>38</xdr:row>
      <xdr:rowOff>130800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54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115576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5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25189</xdr:rowOff>
    </xdr:from>
    <xdr:to>
      <xdr:col>50</xdr:col>
      <xdr:colOff>165100</xdr:colOff>
      <xdr:row>38</xdr:row>
      <xdr:rowOff>126789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54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117916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63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48925</xdr:rowOff>
    </xdr:from>
    <xdr:to>
      <xdr:col>46</xdr:col>
      <xdr:colOff>38100</xdr:colOff>
      <xdr:row>36</xdr:row>
      <xdr:rowOff>150525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141652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631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108331</xdr:rowOff>
    </xdr:from>
    <xdr:to>
      <xdr:col>41</xdr:col>
      <xdr:colOff>101600</xdr:colOff>
      <xdr:row>39</xdr:row>
      <xdr:rowOff>38481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2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29608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1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107982</xdr:rowOff>
    </xdr:from>
    <xdr:to>
      <xdr:col>36</xdr:col>
      <xdr:colOff>165100</xdr:colOff>
      <xdr:row>39</xdr:row>
      <xdr:rowOff>38132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662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29259</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71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149922</xdr:rowOff>
    </xdr:from>
    <xdr:to>
      <xdr:col>54</xdr:col>
      <xdr:colOff>189865</xdr:colOff>
      <xdr:row>59</xdr:row>
      <xdr:rowOff>36680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722422"/>
          <a:ext cx="1270" cy="1429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40507</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36680</xdr:rowOff>
    </xdr:from>
    <xdr:to>
      <xdr:col>55</xdr:col>
      <xdr:colOff>88900</xdr:colOff>
      <xdr:row>59</xdr:row>
      <xdr:rowOff>36680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52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96599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97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149922</xdr:rowOff>
    </xdr:from>
    <xdr:to>
      <xdr:col>55</xdr:col>
      <xdr:colOff>88900</xdr:colOff>
      <xdr:row>50</xdr:row>
      <xdr:rowOff>149922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72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143084</xdr:rowOff>
    </xdr:from>
    <xdr:to>
      <xdr:col>55</xdr:col>
      <xdr:colOff>0</xdr:colOff>
      <xdr:row>58</xdr:row>
      <xdr:rowOff>164807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10087184"/>
          <a:ext cx="838200" cy="2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133843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735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110966</xdr:rowOff>
    </xdr:from>
    <xdr:to>
      <xdr:col>55</xdr:col>
      <xdr:colOff>50800</xdr:colOff>
      <xdr:row>58</xdr:row>
      <xdr:rowOff>41116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88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143084</xdr:rowOff>
    </xdr:from>
    <xdr:to>
      <xdr:col>50</xdr:col>
      <xdr:colOff>114300</xdr:colOff>
      <xdr:row>58</xdr:row>
      <xdr:rowOff>146065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10087184"/>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75938</xdr:rowOff>
    </xdr:from>
    <xdr:to>
      <xdr:col>50</xdr:col>
      <xdr:colOff>165100</xdr:colOff>
      <xdr:row>58</xdr:row>
      <xdr:rowOff>6088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22615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62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106452</xdr:rowOff>
    </xdr:from>
    <xdr:to>
      <xdr:col>45</xdr:col>
      <xdr:colOff>177800</xdr:colOff>
      <xdr:row>58</xdr:row>
      <xdr:rowOff>146065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10050552"/>
          <a:ext cx="889000" cy="3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88469</xdr:rowOff>
    </xdr:from>
    <xdr:to>
      <xdr:col>46</xdr:col>
      <xdr:colOff>38100</xdr:colOff>
      <xdr:row>58</xdr:row>
      <xdr:rowOff>18619</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86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35146</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6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89839</xdr:rowOff>
    </xdr:from>
    <xdr:to>
      <xdr:col>41</xdr:col>
      <xdr:colOff>50800</xdr:colOff>
      <xdr:row>58</xdr:row>
      <xdr:rowOff>106452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10033939"/>
          <a:ext cx="889000" cy="1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83737</xdr:rowOff>
    </xdr:from>
    <xdr:to>
      <xdr:col>41</xdr:col>
      <xdr:colOff>101600</xdr:colOff>
      <xdr:row>58</xdr:row>
      <xdr:rowOff>13887</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85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30414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3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112828</xdr:rowOff>
    </xdr:from>
    <xdr:to>
      <xdr:col>36</xdr:col>
      <xdr:colOff>165100</xdr:colOff>
      <xdr:row>58</xdr:row>
      <xdr:rowOff>42978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88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59505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6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114007</xdr:rowOff>
    </xdr:from>
    <xdr:to>
      <xdr:col>55</xdr:col>
      <xdr:colOff>50800</xdr:colOff>
      <xdr:row>59</xdr:row>
      <xdr:rowOff>44157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1005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28934</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97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92284</xdr:rowOff>
    </xdr:from>
    <xdr:to>
      <xdr:col>50</xdr:col>
      <xdr:colOff>165100</xdr:colOff>
      <xdr:row>59</xdr:row>
      <xdr:rowOff>22434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1003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13561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12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95265</xdr:rowOff>
    </xdr:from>
    <xdr:to>
      <xdr:col>46</xdr:col>
      <xdr:colOff>38100</xdr:colOff>
      <xdr:row>59</xdr:row>
      <xdr:rowOff>25415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0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16542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13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55652</xdr:rowOff>
    </xdr:from>
    <xdr:to>
      <xdr:col>41</xdr:col>
      <xdr:colOff>101600</xdr:colOff>
      <xdr:row>58</xdr:row>
      <xdr:rowOff>157252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9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148379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9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39039</xdr:rowOff>
    </xdr:from>
    <xdr:to>
      <xdr:col>36</xdr:col>
      <xdr:colOff>165100</xdr:colOff>
      <xdr:row>58</xdr:row>
      <xdr:rowOff>140639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98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131766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07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89535</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91035"/>
          <a:ext cx="1270" cy="1497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36212</xdr:rowOff>
    </xdr:from>
    <xdr:ext cx="599010"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6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89535</xdr:rowOff>
    </xdr:from>
    <xdr:to>
      <xdr:col>55</xdr:col>
      <xdr:colOff>88900</xdr:colOff>
      <xdr:row>70</xdr:row>
      <xdr:rowOff>89535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91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145111</xdr:rowOff>
    </xdr:from>
    <xdr:to>
      <xdr:col>55</xdr:col>
      <xdr:colOff>0</xdr:colOff>
      <xdr:row>79</xdr:row>
      <xdr:rowOff>15329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18211"/>
          <a:ext cx="838200" cy="4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124489</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5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101612</xdr:rowOff>
    </xdr:from>
    <xdr:to>
      <xdr:col>55</xdr:col>
      <xdr:colOff>50800</xdr:colOff>
      <xdr:row>78</xdr:row>
      <xdr:rowOff>31762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145111</xdr:rowOff>
    </xdr:from>
    <xdr:to>
      <xdr:col>50</xdr:col>
      <xdr:colOff>114300</xdr:colOff>
      <xdr:row>78</xdr:row>
      <xdr:rowOff>160350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182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23292</xdr:rowOff>
    </xdr:from>
    <xdr:to>
      <xdr:col>50</xdr:col>
      <xdr:colOff>165100</xdr:colOff>
      <xdr:row>77</xdr:row>
      <xdr:rowOff>124892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141419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72110</xdr:rowOff>
    </xdr:from>
    <xdr:to>
      <xdr:col>45</xdr:col>
      <xdr:colOff>177800</xdr:colOff>
      <xdr:row>78</xdr:row>
      <xdr:rowOff>160350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445210"/>
          <a:ext cx="889000" cy="8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168123</xdr:rowOff>
    </xdr:from>
    <xdr:to>
      <xdr:col>46</xdr:col>
      <xdr:colOff>38100</xdr:colOff>
      <xdr:row>77</xdr:row>
      <xdr:rowOff>98273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114800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72110</xdr:rowOff>
    </xdr:from>
    <xdr:to>
      <xdr:col>41</xdr:col>
      <xdr:colOff>50800</xdr:colOff>
      <xdr:row>78</xdr:row>
      <xdr:rowOff>106514</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445210"/>
          <a:ext cx="889000" cy="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6198</xdr:rowOff>
    </xdr:from>
    <xdr:to>
      <xdr:col>41</xdr:col>
      <xdr:colOff>101600</xdr:colOff>
      <xdr:row>77</xdr:row>
      <xdr:rowOff>107798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124325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25006</xdr:rowOff>
    </xdr:from>
    <xdr:to>
      <xdr:col>36</xdr:col>
      <xdr:colOff>165100</xdr:colOff>
      <xdr:row>77</xdr:row>
      <xdr:rowOff>126606</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22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143133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00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135979</xdr:rowOff>
    </xdr:from>
    <xdr:to>
      <xdr:col>55</xdr:col>
      <xdr:colOff>50800</xdr:colOff>
      <xdr:row>79</xdr:row>
      <xdr:rowOff>66129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0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50906</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2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94311</xdr:rowOff>
    </xdr:from>
    <xdr:to>
      <xdr:col>50</xdr:col>
      <xdr:colOff>165100</xdr:colOff>
      <xdr:row>79</xdr:row>
      <xdr:rowOff>24461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15588</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6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109550</xdr:rowOff>
    </xdr:from>
    <xdr:to>
      <xdr:col>46</xdr:col>
      <xdr:colOff>38100</xdr:colOff>
      <xdr:row>79</xdr:row>
      <xdr:rowOff>39700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30827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21310</xdr:rowOff>
    </xdr:from>
    <xdr:to>
      <xdr:col>41</xdr:col>
      <xdr:colOff>101600</xdr:colOff>
      <xdr:row>78</xdr:row>
      <xdr:rowOff>122910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9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114037</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48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55714</xdr:rowOff>
    </xdr:from>
    <xdr:to>
      <xdr:col>36</xdr:col>
      <xdr:colOff>165100</xdr:colOff>
      <xdr:row>78</xdr:row>
      <xdr:rowOff>157314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2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148441</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2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57548</xdr:rowOff>
    </xdr:from>
    <xdr:to>
      <xdr:col>54</xdr:col>
      <xdr:colOff>189865</xdr:colOff>
      <xdr:row>99</xdr:row>
      <xdr:rowOff>63195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659498"/>
          <a:ext cx="1270" cy="137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67022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0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63195</xdr:rowOff>
    </xdr:from>
    <xdr:to>
      <xdr:col>55</xdr:col>
      <xdr:colOff>88900</xdr:colOff>
      <xdr:row>99</xdr:row>
      <xdr:rowOff>63195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036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4225</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43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57548</xdr:rowOff>
    </xdr:from>
    <xdr:to>
      <xdr:col>55</xdr:col>
      <xdr:colOff>88900</xdr:colOff>
      <xdr:row>91</xdr:row>
      <xdr:rowOff>57548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65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6942</xdr:rowOff>
    </xdr:from>
    <xdr:to>
      <xdr:col>55</xdr:col>
      <xdr:colOff>0</xdr:colOff>
      <xdr:row>99</xdr:row>
      <xdr:rowOff>19603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980492"/>
          <a:ext cx="838200" cy="1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70992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701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48115</xdr:rowOff>
    </xdr:from>
    <xdr:to>
      <xdr:col>55</xdr:col>
      <xdr:colOff>50800</xdr:colOff>
      <xdr:row>98</xdr:row>
      <xdr:rowOff>149715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8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6942</xdr:rowOff>
    </xdr:from>
    <xdr:to>
      <xdr:col>50</xdr:col>
      <xdr:colOff>114300</xdr:colOff>
      <xdr:row>99</xdr:row>
      <xdr:rowOff>10796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980492"/>
          <a:ext cx="889000" cy="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39199</xdr:rowOff>
    </xdr:from>
    <xdr:to>
      <xdr:col>50</xdr:col>
      <xdr:colOff>165100</xdr:colOff>
      <xdr:row>98</xdr:row>
      <xdr:rowOff>140799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8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157326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61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485</xdr:rowOff>
    </xdr:from>
    <xdr:to>
      <xdr:col>45</xdr:col>
      <xdr:colOff>177800</xdr:colOff>
      <xdr:row>99</xdr:row>
      <xdr:rowOff>10796</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974035"/>
          <a:ext cx="889000" cy="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53539</xdr:rowOff>
    </xdr:from>
    <xdr:to>
      <xdr:col>46</xdr:col>
      <xdr:colOff>38100</xdr:colOff>
      <xdr:row>98</xdr:row>
      <xdr:rowOff>155139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8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63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138894</xdr:rowOff>
    </xdr:from>
    <xdr:to>
      <xdr:col>41</xdr:col>
      <xdr:colOff>50800</xdr:colOff>
      <xdr:row>99</xdr:row>
      <xdr:rowOff>485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940994"/>
          <a:ext cx="889000" cy="3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48265</xdr:rowOff>
    </xdr:from>
    <xdr:to>
      <xdr:col>41</xdr:col>
      <xdr:colOff>101600</xdr:colOff>
      <xdr:row>98</xdr:row>
      <xdr:rowOff>149865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85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166392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2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74388</xdr:rowOff>
    </xdr:from>
    <xdr:to>
      <xdr:col>36</xdr:col>
      <xdr:colOff>165100</xdr:colOff>
      <xdr:row>99</xdr:row>
      <xdr:rowOff>4538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87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21065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5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140253</xdr:rowOff>
    </xdr:from>
    <xdr:to>
      <xdr:col>55</xdr:col>
      <xdr:colOff>50800</xdr:colOff>
      <xdr:row>99</xdr:row>
      <xdr:rowOff>70403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94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55180</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85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127592</xdr:rowOff>
    </xdr:from>
    <xdr:to>
      <xdr:col>50</xdr:col>
      <xdr:colOff>165100</xdr:colOff>
      <xdr:row>99</xdr:row>
      <xdr:rowOff>57742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9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48869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702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131446</xdr:rowOff>
    </xdr:from>
    <xdr:to>
      <xdr:col>46</xdr:col>
      <xdr:colOff>38100</xdr:colOff>
      <xdr:row>99</xdr:row>
      <xdr:rowOff>61596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93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52723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702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121135</xdr:rowOff>
    </xdr:from>
    <xdr:to>
      <xdr:col>41</xdr:col>
      <xdr:colOff>101600</xdr:colOff>
      <xdr:row>99</xdr:row>
      <xdr:rowOff>51285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9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42412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701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88094</xdr:rowOff>
    </xdr:from>
    <xdr:to>
      <xdr:col>36</xdr:col>
      <xdr:colOff>165100</xdr:colOff>
      <xdr:row>99</xdr:row>
      <xdr:rowOff>18244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89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9371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98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30690</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640"/>
          <a:ext cx="1269" cy="143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148817</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30690</xdr:rowOff>
    </xdr:from>
    <xdr:to>
      <xdr:col>86</xdr:col>
      <xdr:colOff>25400</xdr:colOff>
      <xdr:row>31</xdr:row>
      <xdr:rowOff>30690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86877</xdr:rowOff>
    </xdr:from>
    <xdr:to>
      <xdr:col>85</xdr:col>
      <xdr:colOff>127000</xdr:colOff>
      <xdr:row>39</xdr:row>
      <xdr:rowOff>87057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73427"/>
          <a:ext cx="8382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97963</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41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75086</xdr:rowOff>
    </xdr:from>
    <xdr:to>
      <xdr:col>85</xdr:col>
      <xdr:colOff>177800</xdr:colOff>
      <xdr:row>39</xdr:row>
      <xdr:rowOff>5236</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5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18836</xdr:rowOff>
    </xdr:from>
    <xdr:to>
      <xdr:col>81</xdr:col>
      <xdr:colOff>50800</xdr:colOff>
      <xdr:row>39</xdr:row>
      <xdr:rowOff>87057</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05386"/>
          <a:ext cx="889000" cy="6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55198</xdr:rowOff>
    </xdr:from>
    <xdr:to>
      <xdr:col>81</xdr:col>
      <xdr:colOff>101600</xdr:colOff>
      <xdr:row>38</xdr:row>
      <xdr:rowOff>156798</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5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1875</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34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18836</xdr:rowOff>
    </xdr:from>
    <xdr:to>
      <xdr:col>76</xdr:col>
      <xdr:colOff>114300</xdr:colOff>
      <xdr:row>39</xdr:row>
      <xdr:rowOff>90470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705386"/>
          <a:ext cx="889000" cy="7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69142</xdr:rowOff>
    </xdr:from>
    <xdr:to>
      <xdr:col>76</xdr:col>
      <xdr:colOff>165100</xdr:colOff>
      <xdr:row>38</xdr:row>
      <xdr:rowOff>170742</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584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15819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359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90470</xdr:rowOff>
    </xdr:from>
    <xdr:to>
      <xdr:col>71</xdr:col>
      <xdr:colOff>177800</xdr:colOff>
      <xdr:row>39</xdr:row>
      <xdr:rowOff>93343</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777020"/>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54332</xdr:rowOff>
    </xdr:from>
    <xdr:to>
      <xdr:col>72</xdr:col>
      <xdr:colOff>38100</xdr:colOff>
      <xdr:row>38</xdr:row>
      <xdr:rowOff>155932</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1009</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36111" y="634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70776</xdr:rowOff>
    </xdr:from>
    <xdr:to>
      <xdr:col>67</xdr:col>
      <xdr:colOff>101600</xdr:colOff>
      <xdr:row>39</xdr:row>
      <xdr:rowOff>926</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17452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36077</xdr:rowOff>
    </xdr:from>
    <xdr:to>
      <xdr:col>85</xdr:col>
      <xdr:colOff>177800</xdr:colOff>
      <xdr:row>39</xdr:row>
      <xdr:rowOff>137677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2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122454</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37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36257</xdr:rowOff>
    </xdr:from>
    <xdr:to>
      <xdr:col>81</xdr:col>
      <xdr:colOff>101600</xdr:colOff>
      <xdr:row>39</xdr:row>
      <xdr:rowOff>137857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128984</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17" y="6815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139486</xdr:rowOff>
    </xdr:from>
    <xdr:to>
      <xdr:col>76</xdr:col>
      <xdr:colOff>165100</xdr:colOff>
      <xdr:row>39</xdr:row>
      <xdr:rowOff>69636</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65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60763</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74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39670</xdr:rowOff>
    </xdr:from>
    <xdr:to>
      <xdr:col>72</xdr:col>
      <xdr:colOff>38100</xdr:colOff>
      <xdr:row>39</xdr:row>
      <xdr:rowOff>141270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2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132397</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818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42543</xdr:rowOff>
    </xdr:from>
    <xdr:to>
      <xdr:col>67</xdr:col>
      <xdr:colOff>101600</xdr:colOff>
      <xdr:row>39</xdr:row>
      <xdr:rowOff>144143</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2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135270</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821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127000</xdr:rowOff>
    </xdr:from>
    <xdr:to>
      <xdr:col>72</xdr:col>
      <xdr:colOff>38100</xdr:colOff>
      <xdr:row>57</xdr:row>
      <xdr:rowOff>57150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73677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公債費グラフ枠">
          <a:extLst>
            <a:ext uri="{FF2B5EF4-FFF2-40B4-BE49-F238E27FC236}">
              <a16:creationId xmlns:a16="http://schemas.microsoft.com/office/drawing/2014/main" id="{00000000-0008-0000-06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109120</xdr:rowOff>
    </xdr:from>
    <xdr:to>
      <xdr:col>85</xdr:col>
      <xdr:colOff>126364</xdr:colOff>
      <xdr:row>78</xdr:row>
      <xdr:rowOff>166325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6317595" y="11939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170152</xdr:rowOff>
    </xdr:from>
    <xdr:ext cx="534377" cy="259045"/>
    <xdr:sp macro="" textlink="">
      <xdr:nvSpPr>
        <xdr:cNvPr id="636" name="公債費最小値テキスト">
          <a:extLst>
            <a:ext uri="{FF2B5EF4-FFF2-40B4-BE49-F238E27FC236}">
              <a16:creationId xmlns:a16="http://schemas.microsoft.com/office/drawing/2014/main" id="{00000000-0008-0000-0600-00007C020000}"/>
            </a:ext>
          </a:extLst>
        </xdr:cNvPr>
        <xdr:cNvSpPr txBox="1"/>
      </xdr:nvSpPr>
      <xdr:spPr>
        <a:xfrm>
          <a:off x="16370300" y="1354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166325</xdr:rowOff>
    </xdr:from>
    <xdr:to>
      <xdr:col>86</xdr:col>
      <xdr:colOff>25400</xdr:colOff>
      <xdr:row>78</xdr:row>
      <xdr:rowOff>166325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6230600" y="135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55797</xdr:rowOff>
    </xdr:from>
    <xdr:ext cx="599010" cy="259045"/>
    <xdr:sp macro="" textlink="">
      <xdr:nvSpPr>
        <xdr:cNvPr id="638" name="公債費最大値テキスト">
          <a:extLst>
            <a:ext uri="{FF2B5EF4-FFF2-40B4-BE49-F238E27FC236}">
              <a16:creationId xmlns:a16="http://schemas.microsoft.com/office/drawing/2014/main" id="{00000000-0008-0000-0600-00007E020000}"/>
            </a:ext>
          </a:extLst>
        </xdr:cNvPr>
        <xdr:cNvSpPr txBox="1"/>
      </xdr:nvSpPr>
      <xdr:spPr>
        <a:xfrm>
          <a:off x="16370300" y="1171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109120</xdr:rowOff>
    </xdr:from>
    <xdr:to>
      <xdr:col>86</xdr:col>
      <xdr:colOff>25400</xdr:colOff>
      <xdr:row>69</xdr:row>
      <xdr:rowOff>109120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193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28192</xdr:rowOff>
    </xdr:from>
    <xdr:to>
      <xdr:col>85</xdr:col>
      <xdr:colOff>127000</xdr:colOff>
      <xdr:row>78</xdr:row>
      <xdr:rowOff>32144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5481300" y="13401292"/>
          <a:ext cx="8382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160590</xdr:rowOff>
    </xdr:from>
    <xdr:ext cx="534377" cy="259045"/>
    <xdr:sp macro="" textlink="">
      <xdr:nvSpPr>
        <xdr:cNvPr id="641" name="公債費平均値テキスト">
          <a:extLst>
            <a:ext uri="{FF2B5EF4-FFF2-40B4-BE49-F238E27FC236}">
              <a16:creationId xmlns:a16="http://schemas.microsoft.com/office/drawing/2014/main" id="{00000000-0008-0000-0600-000081020000}"/>
            </a:ext>
          </a:extLst>
        </xdr:cNvPr>
        <xdr:cNvSpPr txBox="1"/>
      </xdr:nvSpPr>
      <xdr:spPr>
        <a:xfrm>
          <a:off x="16370300" y="13190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137713</xdr:rowOff>
    </xdr:from>
    <xdr:to>
      <xdr:col>85</xdr:col>
      <xdr:colOff>177800</xdr:colOff>
      <xdr:row>78</xdr:row>
      <xdr:rowOff>67863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6268700" y="1333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32144</xdr:rowOff>
    </xdr:from>
    <xdr:to>
      <xdr:col>81</xdr:col>
      <xdr:colOff>50800</xdr:colOff>
      <xdr:row>78</xdr:row>
      <xdr:rowOff>88491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4592300" y="13405244"/>
          <a:ext cx="889000" cy="5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145952</xdr:rowOff>
    </xdr:from>
    <xdr:to>
      <xdr:col>81</xdr:col>
      <xdr:colOff>101600</xdr:colOff>
      <xdr:row>78</xdr:row>
      <xdr:rowOff>76102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54305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92629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12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88491</xdr:rowOff>
    </xdr:from>
    <xdr:to>
      <xdr:col>76</xdr:col>
      <xdr:colOff>114300</xdr:colOff>
      <xdr:row>78</xdr:row>
      <xdr:rowOff>117709</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3703300" y="13461591"/>
          <a:ext cx="889000" cy="2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160700</xdr:rowOff>
    </xdr:from>
    <xdr:to>
      <xdr:col>76</xdr:col>
      <xdr:colOff>165100</xdr:colOff>
      <xdr:row>78</xdr:row>
      <xdr:rowOff>90850</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4541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107377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1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91652</xdr:rowOff>
    </xdr:from>
    <xdr:to>
      <xdr:col>71</xdr:col>
      <xdr:colOff>177800</xdr:colOff>
      <xdr:row>78</xdr:row>
      <xdr:rowOff>117709</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2814300" y="13293302"/>
          <a:ext cx="889000" cy="1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165066</xdr:rowOff>
    </xdr:from>
    <xdr:to>
      <xdr:col>72</xdr:col>
      <xdr:colOff>38100</xdr:colOff>
      <xdr:row>78</xdr:row>
      <xdr:rowOff>95216</xdr:rowOff>
    </xdr:to>
    <xdr:sp macro="" textlink="">
      <xdr:nvSpPr>
        <xdr:cNvPr id="650" name="フローチャート: 判断 649">
          <a:extLst>
            <a:ext uri="{FF2B5EF4-FFF2-40B4-BE49-F238E27FC236}">
              <a16:creationId xmlns:a16="http://schemas.microsoft.com/office/drawing/2014/main" id="{00000000-0008-0000-0600-00008A020000}"/>
            </a:ext>
          </a:extLst>
        </xdr:cNvPr>
        <xdr:cNvSpPr/>
      </xdr:nvSpPr>
      <xdr:spPr>
        <a:xfrm>
          <a:off x="13652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111743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162920</xdr:rowOff>
    </xdr:from>
    <xdr:to>
      <xdr:col>67</xdr:col>
      <xdr:colOff>101600</xdr:colOff>
      <xdr:row>78</xdr:row>
      <xdr:rowOff>93070</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2763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84197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4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148842</xdr:rowOff>
    </xdr:from>
    <xdr:to>
      <xdr:col>85</xdr:col>
      <xdr:colOff>177800</xdr:colOff>
      <xdr:row>78</xdr:row>
      <xdr:rowOff>78992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6268700" y="1335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127269</xdr:rowOff>
    </xdr:from>
    <xdr:ext cx="534377" cy="259045"/>
    <xdr:sp macro="" textlink="">
      <xdr:nvSpPr>
        <xdr:cNvPr id="660" name="公債費該当値テキスト">
          <a:extLst>
            <a:ext uri="{FF2B5EF4-FFF2-40B4-BE49-F238E27FC236}">
              <a16:creationId xmlns:a16="http://schemas.microsoft.com/office/drawing/2014/main" id="{00000000-0008-0000-0600-000094020000}"/>
            </a:ext>
          </a:extLst>
        </xdr:cNvPr>
        <xdr:cNvSpPr txBox="1"/>
      </xdr:nvSpPr>
      <xdr:spPr>
        <a:xfrm>
          <a:off x="16370300" y="133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152794</xdr:rowOff>
    </xdr:from>
    <xdr:to>
      <xdr:col>81</xdr:col>
      <xdr:colOff>101600</xdr:colOff>
      <xdr:row>78</xdr:row>
      <xdr:rowOff>82944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5430500" y="1335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74071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5214111" y="1344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37691</xdr:rowOff>
    </xdr:from>
    <xdr:to>
      <xdr:col>76</xdr:col>
      <xdr:colOff>165100</xdr:colOff>
      <xdr:row>78</xdr:row>
      <xdr:rowOff>139291</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4541500" y="1341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130418</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4325111" y="1350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66909</xdr:rowOff>
    </xdr:from>
    <xdr:to>
      <xdr:col>72</xdr:col>
      <xdr:colOff>38100</xdr:colOff>
      <xdr:row>78</xdr:row>
      <xdr:rowOff>168509</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3652500" y="1344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159636</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3436111" y="1353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40852</xdr:rowOff>
    </xdr:from>
    <xdr:to>
      <xdr:col>67</xdr:col>
      <xdr:colOff>101600</xdr:colOff>
      <xdr:row>77</xdr:row>
      <xdr:rowOff>142452</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2763500" y="1324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158979</xdr:rowOff>
    </xdr:from>
    <xdr:ext cx="599010"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514795" y="1301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70580</xdr:rowOff>
    </xdr:from>
    <xdr:to>
      <xdr:col>85</xdr:col>
      <xdr:colOff>126364</xdr:colOff>
      <xdr:row>99</xdr:row>
      <xdr:rowOff>42543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501080"/>
          <a:ext cx="1269" cy="151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46370</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701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42543</xdr:rowOff>
    </xdr:from>
    <xdr:to>
      <xdr:col>86</xdr:col>
      <xdr:colOff>25400</xdr:colOff>
      <xdr:row>99</xdr:row>
      <xdr:rowOff>42543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701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17257</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27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70580</xdr:rowOff>
    </xdr:from>
    <xdr:to>
      <xdr:col>86</xdr:col>
      <xdr:colOff>25400</xdr:colOff>
      <xdr:row>90</xdr:row>
      <xdr:rowOff>70580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50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4761</xdr:rowOff>
    </xdr:from>
    <xdr:to>
      <xdr:col>85</xdr:col>
      <xdr:colOff>127000</xdr:colOff>
      <xdr:row>99</xdr:row>
      <xdr:rowOff>21087</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5481300" y="16978311"/>
          <a:ext cx="838200" cy="1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104224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34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81347</xdr:rowOff>
    </xdr:from>
    <xdr:to>
      <xdr:col>85</xdr:col>
      <xdr:colOff>177800</xdr:colOff>
      <xdr:row>99</xdr:row>
      <xdr:rowOff>11497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4761</xdr:rowOff>
    </xdr:from>
    <xdr:to>
      <xdr:col>81</xdr:col>
      <xdr:colOff>50800</xdr:colOff>
      <xdr:row>99</xdr:row>
      <xdr:rowOff>15450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4592300" y="16978311"/>
          <a:ext cx="889000" cy="1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72574</xdr:rowOff>
    </xdr:from>
    <xdr:to>
      <xdr:col>81</xdr:col>
      <xdr:colOff>101600</xdr:colOff>
      <xdr:row>99</xdr:row>
      <xdr:rowOff>2724</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19251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6885</xdr:rowOff>
    </xdr:from>
    <xdr:to>
      <xdr:col>76</xdr:col>
      <xdr:colOff>114300</xdr:colOff>
      <xdr:row>99</xdr:row>
      <xdr:rowOff>15450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3703300" y="16980435"/>
          <a:ext cx="889000" cy="8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104654</xdr:rowOff>
    </xdr:from>
    <xdr:to>
      <xdr:col>76</xdr:col>
      <xdr:colOff>165100</xdr:colOff>
      <xdr:row>99</xdr:row>
      <xdr:rowOff>34804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51331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6885</xdr:rowOff>
    </xdr:from>
    <xdr:to>
      <xdr:col>71</xdr:col>
      <xdr:colOff>177800</xdr:colOff>
      <xdr:row>99</xdr:row>
      <xdr:rowOff>35655</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980435"/>
          <a:ext cx="889000" cy="2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116498</xdr:rowOff>
    </xdr:from>
    <xdr:to>
      <xdr:col>72</xdr:col>
      <xdr:colOff>38100</xdr:colOff>
      <xdr:row>99</xdr:row>
      <xdr:rowOff>46648</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918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63175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69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124061</xdr:rowOff>
    </xdr:from>
    <xdr:to>
      <xdr:col>67</xdr:col>
      <xdr:colOff>101600</xdr:colOff>
      <xdr:row>99</xdr:row>
      <xdr:rowOff>54211</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70738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70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141737</xdr:rowOff>
    </xdr:from>
    <xdr:to>
      <xdr:col>85</xdr:col>
      <xdr:colOff>177800</xdr:colOff>
      <xdr:row>99</xdr:row>
      <xdr:rowOff>71887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94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59774</xdr:rowOff>
    </xdr:from>
    <xdr:ext cx="534377"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86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125411</xdr:rowOff>
    </xdr:from>
    <xdr:to>
      <xdr:col>81</xdr:col>
      <xdr:colOff>101600</xdr:colOff>
      <xdr:row>99</xdr:row>
      <xdr:rowOff>55561</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92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46688</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702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136100</xdr:rowOff>
    </xdr:from>
    <xdr:to>
      <xdr:col>76</xdr:col>
      <xdr:colOff>165100</xdr:colOff>
      <xdr:row>99</xdr:row>
      <xdr:rowOff>66250</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9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57377</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703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127535</xdr:rowOff>
    </xdr:from>
    <xdr:to>
      <xdr:col>72</xdr:col>
      <xdr:colOff>38100</xdr:colOff>
      <xdr:row>99</xdr:row>
      <xdr:rowOff>57685</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92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48812</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702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156305</xdr:rowOff>
    </xdr:from>
    <xdr:to>
      <xdr:col>67</xdr:col>
      <xdr:colOff>101600</xdr:colOff>
      <xdr:row>99</xdr:row>
      <xdr:rowOff>86455</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95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77582</xdr:rowOff>
    </xdr:from>
    <xdr:ext cx="469744"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79428" y="17051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投資及び出資金グラフ枠">
          <a:extLst>
            <a:ext uri="{FF2B5EF4-FFF2-40B4-BE49-F238E27FC236}">
              <a16:creationId xmlns:a16="http://schemas.microsoft.com/office/drawing/2014/main" id="{00000000-0008-0000-06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38757</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2159595" y="5353707"/>
          <a:ext cx="1269" cy="143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2" name="投資及び出資金最小値テキスト">
          <a:extLst>
            <a:ext uri="{FF2B5EF4-FFF2-40B4-BE49-F238E27FC236}">
              <a16:creationId xmlns:a16="http://schemas.microsoft.com/office/drawing/2014/main" id="{00000000-0008-0000-0600-0000F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156884</xdr:rowOff>
    </xdr:from>
    <xdr:ext cx="534377" cy="259045"/>
    <xdr:sp macro="" textlink="">
      <xdr:nvSpPr>
        <xdr:cNvPr id="754" name="投資及び出資金最大値テキスト">
          <a:extLst>
            <a:ext uri="{FF2B5EF4-FFF2-40B4-BE49-F238E27FC236}">
              <a16:creationId xmlns:a16="http://schemas.microsoft.com/office/drawing/2014/main" id="{00000000-0008-0000-0600-0000F2020000}"/>
            </a:ext>
          </a:extLst>
        </xdr:cNvPr>
        <xdr:cNvSpPr txBox="1"/>
      </xdr:nvSpPr>
      <xdr:spPr>
        <a:xfrm>
          <a:off x="22212300" y="512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38757</xdr:rowOff>
    </xdr:from>
    <xdr:to>
      <xdr:col>116</xdr:col>
      <xdr:colOff>152400</xdr:colOff>
      <xdr:row>31</xdr:row>
      <xdr:rowOff>38757</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2072600" y="535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116806</xdr:rowOff>
    </xdr:from>
    <xdr:ext cx="469744" cy="259045"/>
    <xdr:sp macro="" textlink="">
      <xdr:nvSpPr>
        <xdr:cNvPr id="757" name="投資及び出資金平均値テキスト">
          <a:extLst>
            <a:ext uri="{FF2B5EF4-FFF2-40B4-BE49-F238E27FC236}">
              <a16:creationId xmlns:a16="http://schemas.microsoft.com/office/drawing/2014/main" id="{00000000-0008-0000-0600-0000F5020000}"/>
            </a:ext>
          </a:extLst>
        </xdr:cNvPr>
        <xdr:cNvSpPr txBox="1"/>
      </xdr:nvSpPr>
      <xdr:spPr>
        <a:xfrm>
          <a:off x="22212300" y="6460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93929</xdr:rowOff>
    </xdr:from>
    <xdr:to>
      <xdr:col>116</xdr:col>
      <xdr:colOff>114300</xdr:colOff>
      <xdr:row>39</xdr:row>
      <xdr:rowOff>24079</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21107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101016</xdr:rowOff>
    </xdr:from>
    <xdr:to>
      <xdr:col>112</xdr:col>
      <xdr:colOff>38100</xdr:colOff>
      <xdr:row>39</xdr:row>
      <xdr:rowOff>31166</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1272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47693</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91708</xdr:rowOff>
    </xdr:from>
    <xdr:to>
      <xdr:col>107</xdr:col>
      <xdr:colOff>101600</xdr:colOff>
      <xdr:row>39</xdr:row>
      <xdr:rowOff>21858</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20383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38385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136743</xdr:rowOff>
    </xdr:from>
    <xdr:to>
      <xdr:col>102</xdr:col>
      <xdr:colOff>165100</xdr:colOff>
      <xdr:row>39</xdr:row>
      <xdr:rowOff>66893</xdr:rowOff>
    </xdr:to>
    <xdr:sp macro=""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9494500" y="665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83420</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42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142163</xdr:rowOff>
    </xdr:from>
    <xdr:to>
      <xdr:col>98</xdr:col>
      <xdr:colOff>38100</xdr:colOff>
      <xdr:row>39</xdr:row>
      <xdr:rowOff>72313</xdr:rowOff>
    </xdr:to>
    <xdr:sp macro="" textlink="">
      <xdr:nvSpPr>
        <xdr:cNvPr id="768" name="フローチャート: 判断 767">
          <a:extLst>
            <a:ext uri="{FF2B5EF4-FFF2-40B4-BE49-F238E27FC236}">
              <a16:creationId xmlns:a16="http://schemas.microsoft.com/office/drawing/2014/main" id="{00000000-0008-0000-0600-000000030000}"/>
            </a:ext>
          </a:extLst>
        </xdr:cNvPr>
        <xdr:cNvSpPr/>
      </xdr:nvSpPr>
      <xdr:spPr>
        <a:xfrm>
          <a:off x="18605500" y="665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88841</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4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6" name="投資及び出資金該当値テキスト">
          <a:extLst>
            <a:ext uri="{FF2B5EF4-FFF2-40B4-BE49-F238E27FC236}">
              <a16:creationId xmlns:a16="http://schemas.microsoft.com/office/drawing/2014/main" id="{00000000-0008-0000-0600-000008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6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6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6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6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貸付金グラフ枠">
          <a:extLst>
            <a:ext uri="{FF2B5EF4-FFF2-40B4-BE49-F238E27FC236}">
              <a16:creationId xmlns:a16="http://schemas.microsoft.com/office/drawing/2014/main" id="{00000000-0008-0000-06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96151</xdr:rowOff>
    </xdr:from>
    <xdr:to>
      <xdr:col>116</xdr:col>
      <xdr:colOff>62864</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2159595" y="8668651"/>
          <a:ext cx="1269" cy="141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7" name="貸付金最小値テキスト">
          <a:extLst>
            <a:ext uri="{FF2B5EF4-FFF2-40B4-BE49-F238E27FC236}">
              <a16:creationId xmlns:a16="http://schemas.microsoft.com/office/drawing/2014/main" id="{00000000-0008-0000-0600-00002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42828</xdr:rowOff>
    </xdr:from>
    <xdr:ext cx="534377" cy="259045"/>
    <xdr:sp macro="" textlink="">
      <xdr:nvSpPr>
        <xdr:cNvPr id="809" name="貸付金最大値テキスト">
          <a:extLst>
            <a:ext uri="{FF2B5EF4-FFF2-40B4-BE49-F238E27FC236}">
              <a16:creationId xmlns:a16="http://schemas.microsoft.com/office/drawing/2014/main" id="{00000000-0008-0000-0600-000029030000}"/>
            </a:ext>
          </a:extLst>
        </xdr:cNvPr>
        <xdr:cNvSpPr txBox="1"/>
      </xdr:nvSpPr>
      <xdr:spPr>
        <a:xfrm>
          <a:off x="22212300" y="844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96151</xdr:rowOff>
    </xdr:from>
    <xdr:to>
      <xdr:col>116</xdr:col>
      <xdr:colOff>152400</xdr:colOff>
      <xdr:row>50</xdr:row>
      <xdr:rowOff>96151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2072600" y="8668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115949</xdr:rowOff>
    </xdr:from>
    <xdr:to>
      <xdr:col>116</xdr:col>
      <xdr:colOff>63500</xdr:colOff>
      <xdr:row>55</xdr:row>
      <xdr:rowOff>16004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1323300" y="9374249"/>
          <a:ext cx="838200" cy="7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103469</xdr:rowOff>
    </xdr:from>
    <xdr:ext cx="469744" cy="259045"/>
    <xdr:sp macro="" textlink="">
      <xdr:nvSpPr>
        <xdr:cNvPr id="812" name="貸付金平均値テキスト">
          <a:extLst>
            <a:ext uri="{FF2B5EF4-FFF2-40B4-BE49-F238E27FC236}">
              <a16:creationId xmlns:a16="http://schemas.microsoft.com/office/drawing/2014/main" id="{00000000-0008-0000-0600-00002C030000}"/>
            </a:ext>
          </a:extLst>
        </xdr:cNvPr>
        <xdr:cNvSpPr txBox="1"/>
      </xdr:nvSpPr>
      <xdr:spPr>
        <a:xfrm>
          <a:off x="22212300" y="9876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125042</xdr:rowOff>
    </xdr:from>
    <xdr:to>
      <xdr:col>116</xdr:col>
      <xdr:colOff>114300</xdr:colOff>
      <xdr:row>58</xdr:row>
      <xdr:rowOff>55192</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21107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115949</xdr:rowOff>
    </xdr:from>
    <xdr:to>
      <xdr:col>111</xdr:col>
      <xdr:colOff>177800</xdr:colOff>
      <xdr:row>55</xdr:row>
      <xdr:rowOff>7500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20434300" y="9374249"/>
          <a:ext cx="889000" cy="6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132083</xdr:rowOff>
    </xdr:from>
    <xdr:to>
      <xdr:col>112</xdr:col>
      <xdr:colOff>38100</xdr:colOff>
      <xdr:row>58</xdr:row>
      <xdr:rowOff>62233</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1272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53360</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99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146603</xdr:rowOff>
    </xdr:from>
    <xdr:to>
      <xdr:col>107</xdr:col>
      <xdr:colOff>50800</xdr:colOff>
      <xdr:row>55</xdr:row>
      <xdr:rowOff>7500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9545300" y="9404903"/>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116606</xdr:rowOff>
    </xdr:from>
    <xdr:to>
      <xdr:col>107</xdr:col>
      <xdr:colOff>101600</xdr:colOff>
      <xdr:row>58</xdr:row>
      <xdr:rowOff>46756</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20383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37883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9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166858</xdr:rowOff>
    </xdr:from>
    <xdr:to>
      <xdr:col>102</xdr:col>
      <xdr:colOff>114300</xdr:colOff>
      <xdr:row>54</xdr:row>
      <xdr:rowOff>146603</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656300" y="8910808"/>
          <a:ext cx="889000" cy="49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135192</xdr:rowOff>
    </xdr:from>
    <xdr:to>
      <xdr:col>102</xdr:col>
      <xdr:colOff>165100</xdr:colOff>
      <xdr:row>58</xdr:row>
      <xdr:rowOff>65342</xdr:rowOff>
    </xdr:to>
    <xdr:sp macro=""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9494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56469</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0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132631</xdr:rowOff>
    </xdr:from>
    <xdr:to>
      <xdr:col>98</xdr:col>
      <xdr:colOff>38100</xdr:colOff>
      <xdr:row>58</xdr:row>
      <xdr:rowOff>62781</xdr:rowOff>
    </xdr:to>
    <xdr:sp macro="" textlink="">
      <xdr:nvSpPr>
        <xdr:cNvPr id="823" name="フローチャート: 判断 822">
          <a:extLst>
            <a:ext uri="{FF2B5EF4-FFF2-40B4-BE49-F238E27FC236}">
              <a16:creationId xmlns:a16="http://schemas.microsoft.com/office/drawing/2014/main" id="{00000000-0008-0000-0600-000037030000}"/>
            </a:ext>
          </a:extLst>
        </xdr:cNvPr>
        <xdr:cNvSpPr/>
      </xdr:nvSpPr>
      <xdr:spPr>
        <a:xfrm>
          <a:off x="186055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53908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99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136654</xdr:rowOff>
    </xdr:from>
    <xdr:to>
      <xdr:col>116</xdr:col>
      <xdr:colOff>114300</xdr:colOff>
      <xdr:row>55</xdr:row>
      <xdr:rowOff>66804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2110700" y="939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159531</xdr:rowOff>
    </xdr:from>
    <xdr:ext cx="534377" cy="259045"/>
    <xdr:sp macro="" textlink="">
      <xdr:nvSpPr>
        <xdr:cNvPr id="831" name="貸付金該当値テキスト">
          <a:extLst>
            <a:ext uri="{FF2B5EF4-FFF2-40B4-BE49-F238E27FC236}">
              <a16:creationId xmlns:a16="http://schemas.microsoft.com/office/drawing/2014/main" id="{00000000-0008-0000-0600-00003F030000}"/>
            </a:ext>
          </a:extLst>
        </xdr:cNvPr>
        <xdr:cNvSpPr txBox="1"/>
      </xdr:nvSpPr>
      <xdr:spPr>
        <a:xfrm>
          <a:off x="22212300" y="924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65149</xdr:rowOff>
    </xdr:from>
    <xdr:to>
      <xdr:col>112</xdr:col>
      <xdr:colOff>38100</xdr:colOff>
      <xdr:row>54</xdr:row>
      <xdr:rowOff>166749</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21272500" y="932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11826</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1056111" y="909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128150</xdr:rowOff>
    </xdr:from>
    <xdr:to>
      <xdr:col>107</xdr:col>
      <xdr:colOff>101600</xdr:colOff>
      <xdr:row>55</xdr:row>
      <xdr:rowOff>58300</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20383500" y="93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74827</xdr:rowOff>
    </xdr:from>
    <xdr:ext cx="534377"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0167111" y="916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95803</xdr:rowOff>
    </xdr:from>
    <xdr:to>
      <xdr:col>102</xdr:col>
      <xdr:colOff>165100</xdr:colOff>
      <xdr:row>55</xdr:row>
      <xdr:rowOff>25953</xdr:rowOff>
    </xdr:to>
    <xdr:sp macro="" textlink="">
      <xdr:nvSpPr>
        <xdr:cNvPr id="836" name="楕円 835">
          <a:extLst>
            <a:ext uri="{FF2B5EF4-FFF2-40B4-BE49-F238E27FC236}">
              <a16:creationId xmlns:a16="http://schemas.microsoft.com/office/drawing/2014/main" id="{00000000-0008-0000-0600-000044030000}"/>
            </a:ext>
          </a:extLst>
        </xdr:cNvPr>
        <xdr:cNvSpPr/>
      </xdr:nvSpPr>
      <xdr:spPr>
        <a:xfrm>
          <a:off x="19494500" y="935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42480</xdr:rowOff>
    </xdr:from>
    <xdr:ext cx="534377"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9278111" y="912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116058</xdr:rowOff>
    </xdr:from>
    <xdr:to>
      <xdr:col>98</xdr:col>
      <xdr:colOff>38100</xdr:colOff>
      <xdr:row>52</xdr:row>
      <xdr:rowOff>46208</xdr:rowOff>
    </xdr:to>
    <xdr:sp macro="" textlink="">
      <xdr:nvSpPr>
        <xdr:cNvPr id="838" name="楕円 837">
          <a:extLst>
            <a:ext uri="{FF2B5EF4-FFF2-40B4-BE49-F238E27FC236}">
              <a16:creationId xmlns:a16="http://schemas.microsoft.com/office/drawing/2014/main" id="{00000000-0008-0000-0600-000046030000}"/>
            </a:ext>
          </a:extLst>
        </xdr:cNvPr>
        <xdr:cNvSpPr/>
      </xdr:nvSpPr>
      <xdr:spPr>
        <a:xfrm>
          <a:off x="18605500" y="886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62735</xdr:rowOff>
    </xdr:from>
    <xdr:ext cx="534377"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389111" y="863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6" name="正方形/長方形 845">
          <a:extLst>
            <a:ext uri="{FF2B5EF4-FFF2-40B4-BE49-F238E27FC236}">
              <a16:creationId xmlns:a16="http://schemas.microsoft.com/office/drawing/2014/main" id="{00000000-0008-0000-0600-00004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7" name="正方形/長方形 846">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5" name="繰出金グラフ枠">
          <a:extLst>
            <a:ext uri="{FF2B5EF4-FFF2-40B4-BE49-F238E27FC236}">
              <a16:creationId xmlns:a16="http://schemas.microsoft.com/office/drawing/2014/main" id="{00000000-0008-0000-0600-00006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105557</xdr:rowOff>
    </xdr:from>
    <xdr:to>
      <xdr:col>116</xdr:col>
      <xdr:colOff>62864</xdr:colOff>
      <xdr:row>78</xdr:row>
      <xdr:rowOff>121281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2159595" y="11935607"/>
          <a:ext cx="1269" cy="1558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125108</xdr:rowOff>
    </xdr:from>
    <xdr:ext cx="534377" cy="259045"/>
    <xdr:sp macro="" textlink="">
      <xdr:nvSpPr>
        <xdr:cNvPr id="867" name="繰出金最小値テキスト">
          <a:extLst>
            <a:ext uri="{FF2B5EF4-FFF2-40B4-BE49-F238E27FC236}">
              <a16:creationId xmlns:a16="http://schemas.microsoft.com/office/drawing/2014/main" id="{00000000-0008-0000-0600-000063030000}"/>
            </a:ext>
          </a:extLst>
        </xdr:cNvPr>
        <xdr:cNvSpPr txBox="1"/>
      </xdr:nvSpPr>
      <xdr:spPr>
        <a:xfrm>
          <a:off x="22212300" y="134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121281</xdr:rowOff>
    </xdr:from>
    <xdr:to>
      <xdr:col>116</xdr:col>
      <xdr:colOff>152400</xdr:colOff>
      <xdr:row>78</xdr:row>
      <xdr:rowOff>121281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2072600" y="1349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52234</xdr:rowOff>
    </xdr:from>
    <xdr:ext cx="599010" cy="259045"/>
    <xdr:sp macro="" textlink="">
      <xdr:nvSpPr>
        <xdr:cNvPr id="869" name="繰出金最大値テキスト">
          <a:extLst>
            <a:ext uri="{FF2B5EF4-FFF2-40B4-BE49-F238E27FC236}">
              <a16:creationId xmlns:a16="http://schemas.microsoft.com/office/drawing/2014/main" id="{00000000-0008-0000-0600-000065030000}"/>
            </a:ext>
          </a:extLst>
        </xdr:cNvPr>
        <xdr:cNvSpPr txBox="1"/>
      </xdr:nvSpPr>
      <xdr:spPr>
        <a:xfrm>
          <a:off x="22212300" y="1171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105557</xdr:rowOff>
    </xdr:from>
    <xdr:to>
      <xdr:col>116</xdr:col>
      <xdr:colOff>152400</xdr:colOff>
      <xdr:row>69</xdr:row>
      <xdr:rowOff>105557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2072600" y="1193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91661</xdr:rowOff>
    </xdr:from>
    <xdr:to>
      <xdr:col>116</xdr:col>
      <xdr:colOff>63500</xdr:colOff>
      <xdr:row>76</xdr:row>
      <xdr:rowOff>114179</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21323300" y="13121861"/>
          <a:ext cx="838200" cy="2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1804</xdr:rowOff>
    </xdr:from>
    <xdr:ext cx="534377" cy="259045"/>
    <xdr:sp macro="" textlink="">
      <xdr:nvSpPr>
        <xdr:cNvPr id="872" name="繰出金平均値テキスト">
          <a:extLst>
            <a:ext uri="{FF2B5EF4-FFF2-40B4-BE49-F238E27FC236}">
              <a16:creationId xmlns:a16="http://schemas.microsoft.com/office/drawing/2014/main" id="{00000000-0008-0000-0600-000068030000}"/>
            </a:ext>
          </a:extLst>
        </xdr:cNvPr>
        <xdr:cNvSpPr txBox="1"/>
      </xdr:nvSpPr>
      <xdr:spPr>
        <a:xfrm>
          <a:off x="22212300" y="12860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150377</xdr:rowOff>
    </xdr:from>
    <xdr:to>
      <xdr:col>116</xdr:col>
      <xdr:colOff>114300</xdr:colOff>
      <xdr:row>76</xdr:row>
      <xdr:rowOff>80527</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2110700" y="1300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107941</xdr:rowOff>
    </xdr:from>
    <xdr:to>
      <xdr:col>111</xdr:col>
      <xdr:colOff>177800</xdr:colOff>
      <xdr:row>76</xdr:row>
      <xdr:rowOff>114179</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20434300" y="13138141"/>
          <a:ext cx="8890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158965</xdr:rowOff>
    </xdr:from>
    <xdr:to>
      <xdr:col>112</xdr:col>
      <xdr:colOff>38100</xdr:colOff>
      <xdr:row>76</xdr:row>
      <xdr:rowOff>89115</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212725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105643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79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6410</xdr:rowOff>
    </xdr:from>
    <xdr:to>
      <xdr:col>107</xdr:col>
      <xdr:colOff>50800</xdr:colOff>
      <xdr:row>76</xdr:row>
      <xdr:rowOff>107941</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9545300" y="13036610"/>
          <a:ext cx="889000" cy="10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18817</xdr:rowOff>
    </xdr:from>
    <xdr:to>
      <xdr:col>107</xdr:col>
      <xdr:colOff>101600</xdr:colOff>
      <xdr:row>76</xdr:row>
      <xdr:rowOff>120417</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20383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136944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82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6410</xdr:rowOff>
    </xdr:from>
    <xdr:to>
      <xdr:col>102</xdr:col>
      <xdr:colOff>114300</xdr:colOff>
      <xdr:row>76</xdr:row>
      <xdr:rowOff>52245</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flipV="1">
          <a:off x="18656300" y="13036610"/>
          <a:ext cx="889000" cy="4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66073</xdr:rowOff>
    </xdr:from>
    <xdr:to>
      <xdr:col>102</xdr:col>
      <xdr:colOff>165100</xdr:colOff>
      <xdr:row>75</xdr:row>
      <xdr:rowOff>167673</xdr:rowOff>
    </xdr:to>
    <xdr:sp macro=""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19494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12750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70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44715</xdr:rowOff>
    </xdr:from>
    <xdr:to>
      <xdr:col>98</xdr:col>
      <xdr:colOff>38100</xdr:colOff>
      <xdr:row>75</xdr:row>
      <xdr:rowOff>146315</xdr:rowOff>
    </xdr:to>
    <xdr:sp macro="" textlink="">
      <xdr:nvSpPr>
        <xdr:cNvPr id="883" name="フローチャート: 判断 882">
          <a:extLst>
            <a:ext uri="{FF2B5EF4-FFF2-40B4-BE49-F238E27FC236}">
              <a16:creationId xmlns:a16="http://schemas.microsoft.com/office/drawing/2014/main" id="{00000000-0008-0000-0600-000073030000}"/>
            </a:ext>
          </a:extLst>
        </xdr:cNvPr>
        <xdr:cNvSpPr/>
      </xdr:nvSpPr>
      <xdr:spPr>
        <a:xfrm>
          <a:off x="18605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162842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40861</xdr:rowOff>
    </xdr:from>
    <xdr:to>
      <xdr:col>116</xdr:col>
      <xdr:colOff>114300</xdr:colOff>
      <xdr:row>76</xdr:row>
      <xdr:rowOff>142461</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22110700" y="1307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19288</xdr:rowOff>
    </xdr:from>
    <xdr:ext cx="534377" cy="259045"/>
    <xdr:sp macro="" textlink="">
      <xdr:nvSpPr>
        <xdr:cNvPr id="891" name="繰出金該当値テキスト">
          <a:extLst>
            <a:ext uri="{FF2B5EF4-FFF2-40B4-BE49-F238E27FC236}">
              <a16:creationId xmlns:a16="http://schemas.microsoft.com/office/drawing/2014/main" id="{00000000-0008-0000-0600-00007B030000}"/>
            </a:ext>
          </a:extLst>
        </xdr:cNvPr>
        <xdr:cNvSpPr txBox="1"/>
      </xdr:nvSpPr>
      <xdr:spPr>
        <a:xfrm>
          <a:off x="22212300" y="1304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63379</xdr:rowOff>
    </xdr:from>
    <xdr:to>
      <xdr:col>112</xdr:col>
      <xdr:colOff>38100</xdr:colOff>
      <xdr:row>76</xdr:row>
      <xdr:rowOff>164979</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21272500" y="1309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156106</xdr:rowOff>
    </xdr:from>
    <xdr:ext cx="534377"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056111" y="1318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57141</xdr:rowOff>
    </xdr:from>
    <xdr:to>
      <xdr:col>107</xdr:col>
      <xdr:colOff>101600</xdr:colOff>
      <xdr:row>76</xdr:row>
      <xdr:rowOff>158741</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20383500" y="1308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149868</xdr:rowOff>
    </xdr:from>
    <xdr:ext cx="534377"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0167111" y="1318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127060</xdr:rowOff>
    </xdr:from>
    <xdr:to>
      <xdr:col>102</xdr:col>
      <xdr:colOff>165100</xdr:colOff>
      <xdr:row>76</xdr:row>
      <xdr:rowOff>57209</xdr:rowOff>
    </xdr:to>
    <xdr:sp macro="" textlink="">
      <xdr:nvSpPr>
        <xdr:cNvPr id="896" name="楕円 895">
          <a:extLst>
            <a:ext uri="{FF2B5EF4-FFF2-40B4-BE49-F238E27FC236}">
              <a16:creationId xmlns:a16="http://schemas.microsoft.com/office/drawing/2014/main" id="{00000000-0008-0000-0600-000080030000}"/>
            </a:ext>
          </a:extLst>
        </xdr:cNvPr>
        <xdr:cNvSpPr/>
      </xdr:nvSpPr>
      <xdr:spPr>
        <a:xfrm>
          <a:off x="19494500" y="129858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48337</xdr:rowOff>
    </xdr:from>
    <xdr:ext cx="534377"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278111" y="1307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1445</xdr:rowOff>
    </xdr:from>
    <xdr:to>
      <xdr:col>98</xdr:col>
      <xdr:colOff>38100</xdr:colOff>
      <xdr:row>76</xdr:row>
      <xdr:rowOff>103045</xdr:rowOff>
    </xdr:to>
    <xdr:sp macro="" textlink="">
      <xdr:nvSpPr>
        <xdr:cNvPr id="898" name="楕円 897">
          <a:extLst>
            <a:ext uri="{FF2B5EF4-FFF2-40B4-BE49-F238E27FC236}">
              <a16:creationId xmlns:a16="http://schemas.microsoft.com/office/drawing/2014/main" id="{00000000-0008-0000-0600-000082030000}"/>
            </a:ext>
          </a:extLst>
        </xdr:cNvPr>
        <xdr:cNvSpPr/>
      </xdr:nvSpPr>
      <xdr:spPr>
        <a:xfrm>
          <a:off x="18605500" y="1303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94172</xdr:rowOff>
    </xdr:from>
    <xdr:ext cx="534377"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389111" y="1312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4" name="正方形/長方形 903">
          <a:extLst>
            <a:ext uri="{FF2B5EF4-FFF2-40B4-BE49-F238E27FC236}">
              <a16:creationId xmlns:a16="http://schemas.microsoft.com/office/drawing/2014/main" id="{00000000-0008-0000-0600-00008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5" name="正方形/長方形 904">
          <a:extLst>
            <a:ext uri="{FF2B5EF4-FFF2-40B4-BE49-F238E27FC236}">
              <a16:creationId xmlns:a16="http://schemas.microsoft.com/office/drawing/2014/main" id="{00000000-0008-0000-0600-00008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6" name="正方形/長方形 905">
          <a:extLst>
            <a:ext uri="{FF2B5EF4-FFF2-40B4-BE49-F238E27FC236}">
              <a16:creationId xmlns:a16="http://schemas.microsoft.com/office/drawing/2014/main" id="{00000000-0008-0000-0600-00008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7" name="正方形/長方形 906">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24" name="前年度繰上充用金グラフ枠">
          <a:extLst>
            <a:ext uri="{FF2B5EF4-FFF2-40B4-BE49-F238E27FC236}">
              <a16:creationId xmlns:a16="http://schemas.microsoft.com/office/drawing/2014/main" id="{00000000-0008-0000-0600-00009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88429</xdr:rowOff>
    </xdr:from>
    <xdr:to>
      <xdr:col>116</xdr:col>
      <xdr:colOff>62864</xdr:colOff>
      <xdr:row>99</xdr:row>
      <xdr:rowOff>98879</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flipV="1">
          <a:off x="22159595" y="15518929"/>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145832</xdr:rowOff>
    </xdr:from>
    <xdr:ext cx="249299" cy="259045"/>
    <xdr:sp macro="" textlink="">
      <xdr:nvSpPr>
        <xdr:cNvPr id="926" name="前年度繰上充用金最小値テキスト">
          <a:extLst>
            <a:ext uri="{FF2B5EF4-FFF2-40B4-BE49-F238E27FC236}">
              <a16:creationId xmlns:a16="http://schemas.microsoft.com/office/drawing/2014/main" id="{00000000-0008-0000-0600-00009E030000}"/>
            </a:ext>
          </a:extLst>
        </xdr:cNvPr>
        <xdr:cNvSpPr txBox="1"/>
      </xdr:nvSpPr>
      <xdr:spPr>
        <a:xfrm>
          <a:off x="22212300" y="17119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27" name="直線コネクタ 926">
          <a:extLst>
            <a:ext uri="{FF2B5EF4-FFF2-40B4-BE49-F238E27FC236}">
              <a16:creationId xmlns:a16="http://schemas.microsoft.com/office/drawing/2014/main" id="{00000000-0008-0000-0600-00009F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35106</xdr:rowOff>
    </xdr:from>
    <xdr:ext cx="469744" cy="259045"/>
    <xdr:sp macro="" textlink="">
      <xdr:nvSpPr>
        <xdr:cNvPr id="928" name="前年度繰上充用金最大値テキスト">
          <a:extLst>
            <a:ext uri="{FF2B5EF4-FFF2-40B4-BE49-F238E27FC236}">
              <a16:creationId xmlns:a16="http://schemas.microsoft.com/office/drawing/2014/main" id="{00000000-0008-0000-0600-0000A0030000}"/>
            </a:ext>
          </a:extLst>
        </xdr:cNvPr>
        <xdr:cNvSpPr txBox="1"/>
      </xdr:nvSpPr>
      <xdr:spPr>
        <a:xfrm>
          <a:off x="22212300" y="152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88429</xdr:rowOff>
    </xdr:from>
    <xdr:to>
      <xdr:col>116</xdr:col>
      <xdr:colOff>152400</xdr:colOff>
      <xdr:row>90</xdr:row>
      <xdr:rowOff>88429</xdr:rowOff>
    </xdr:to>
    <xdr:cxnSp macro="">
      <xdr:nvCxnSpPr>
        <xdr:cNvPr id="929" name="直線コネクタ 928">
          <a:extLst>
            <a:ext uri="{FF2B5EF4-FFF2-40B4-BE49-F238E27FC236}">
              <a16:creationId xmlns:a16="http://schemas.microsoft.com/office/drawing/2014/main" id="{00000000-0008-0000-0600-0000A1030000}"/>
            </a:ext>
          </a:extLst>
        </xdr:cNvPr>
        <xdr:cNvCxnSpPr/>
      </xdr:nvCxnSpPr>
      <xdr:spPr>
        <a:xfrm>
          <a:off x="22072600" y="155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30" name="直線コネクタ 929">
          <a:extLst>
            <a:ext uri="{FF2B5EF4-FFF2-40B4-BE49-F238E27FC236}">
              <a16:creationId xmlns:a16="http://schemas.microsoft.com/office/drawing/2014/main" id="{00000000-0008-0000-0600-0000A2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63281</xdr:rowOff>
    </xdr:from>
    <xdr:ext cx="313932" cy="259045"/>
    <xdr:sp macro="" textlink="">
      <xdr:nvSpPr>
        <xdr:cNvPr id="931" name="前年度繰上充用金平均値テキスト">
          <a:extLst>
            <a:ext uri="{FF2B5EF4-FFF2-40B4-BE49-F238E27FC236}">
              <a16:creationId xmlns:a16="http://schemas.microsoft.com/office/drawing/2014/main" id="{00000000-0008-0000-0600-0000A3030000}"/>
            </a:ext>
          </a:extLst>
        </xdr:cNvPr>
        <xdr:cNvSpPr txBox="1"/>
      </xdr:nvSpPr>
      <xdr:spPr>
        <a:xfrm>
          <a:off x="22212300" y="1686538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40404</xdr:rowOff>
    </xdr:from>
    <xdr:to>
      <xdr:col>116</xdr:col>
      <xdr:colOff>114300</xdr:colOff>
      <xdr:row>99</xdr:row>
      <xdr:rowOff>142004</xdr:rowOff>
    </xdr:to>
    <xdr:sp macro="" textlink="">
      <xdr:nvSpPr>
        <xdr:cNvPr id="932" name="フローチャート: 判断 931">
          <a:extLst>
            <a:ext uri="{FF2B5EF4-FFF2-40B4-BE49-F238E27FC236}">
              <a16:creationId xmlns:a16="http://schemas.microsoft.com/office/drawing/2014/main" id="{00000000-0008-0000-0600-0000A4030000}"/>
            </a:ext>
          </a:extLst>
        </xdr:cNvPr>
        <xdr:cNvSpPr/>
      </xdr:nvSpPr>
      <xdr:spPr>
        <a:xfrm>
          <a:off x="221107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33" name="直線コネクタ 932">
          <a:extLst>
            <a:ext uri="{FF2B5EF4-FFF2-40B4-BE49-F238E27FC236}">
              <a16:creationId xmlns:a16="http://schemas.microsoft.com/office/drawing/2014/main" id="{00000000-0008-0000-0600-0000A5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39914</xdr:rowOff>
    </xdr:from>
    <xdr:to>
      <xdr:col>112</xdr:col>
      <xdr:colOff>38100</xdr:colOff>
      <xdr:row>99</xdr:row>
      <xdr:rowOff>141514</xdr:rowOff>
    </xdr:to>
    <xdr:sp macro="" textlink="">
      <xdr:nvSpPr>
        <xdr:cNvPr id="934" name="フローチャート: 判断 933">
          <a:extLst>
            <a:ext uri="{FF2B5EF4-FFF2-40B4-BE49-F238E27FC236}">
              <a16:creationId xmlns:a16="http://schemas.microsoft.com/office/drawing/2014/main" id="{00000000-0008-0000-0600-0000A6030000}"/>
            </a:ext>
          </a:extLst>
        </xdr:cNvPr>
        <xdr:cNvSpPr/>
      </xdr:nvSpPr>
      <xdr:spPr>
        <a:xfrm>
          <a:off x="21272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158041</xdr:rowOff>
    </xdr:from>
    <xdr:ext cx="313932"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66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36" name="直線コネクタ 935">
          <a:extLst>
            <a:ext uri="{FF2B5EF4-FFF2-40B4-BE49-F238E27FC236}">
              <a16:creationId xmlns:a16="http://schemas.microsoft.com/office/drawing/2014/main" id="{00000000-0008-0000-0600-0000A8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39261</xdr:rowOff>
    </xdr:from>
    <xdr:to>
      <xdr:col>107</xdr:col>
      <xdr:colOff>101600</xdr:colOff>
      <xdr:row>99</xdr:row>
      <xdr:rowOff>140861</xdr:rowOff>
    </xdr:to>
    <xdr:sp macro="" textlink="">
      <xdr:nvSpPr>
        <xdr:cNvPr id="937" name="フローチャート: 判断 936">
          <a:extLst>
            <a:ext uri="{FF2B5EF4-FFF2-40B4-BE49-F238E27FC236}">
              <a16:creationId xmlns:a16="http://schemas.microsoft.com/office/drawing/2014/main" id="{00000000-0008-0000-0600-0000A9030000}"/>
            </a:ext>
          </a:extLst>
        </xdr:cNvPr>
        <xdr:cNvSpPr/>
      </xdr:nvSpPr>
      <xdr:spPr>
        <a:xfrm>
          <a:off x="20383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157388</xdr:rowOff>
    </xdr:from>
    <xdr:ext cx="313932"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0277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39" name="直線コネクタ 938">
          <a:extLst>
            <a:ext uri="{FF2B5EF4-FFF2-40B4-BE49-F238E27FC236}">
              <a16:creationId xmlns:a16="http://schemas.microsoft.com/office/drawing/2014/main" id="{00000000-0008-0000-0600-0000AB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37629</xdr:rowOff>
    </xdr:from>
    <xdr:to>
      <xdr:col>102</xdr:col>
      <xdr:colOff>165100</xdr:colOff>
      <xdr:row>99</xdr:row>
      <xdr:rowOff>139229</xdr:rowOff>
    </xdr:to>
    <xdr:sp macro="" textlink="">
      <xdr:nvSpPr>
        <xdr:cNvPr id="940" name="フローチャート: 判断 939">
          <a:extLst>
            <a:ext uri="{FF2B5EF4-FFF2-40B4-BE49-F238E27FC236}">
              <a16:creationId xmlns:a16="http://schemas.microsoft.com/office/drawing/2014/main" id="{00000000-0008-0000-0600-0000AC030000}"/>
            </a:ext>
          </a:extLst>
        </xdr:cNvPr>
        <xdr:cNvSpPr/>
      </xdr:nvSpPr>
      <xdr:spPr>
        <a:xfrm>
          <a:off x="19494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155756</xdr:rowOff>
    </xdr:from>
    <xdr:ext cx="313932"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388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37302</xdr:rowOff>
    </xdr:from>
    <xdr:to>
      <xdr:col>98</xdr:col>
      <xdr:colOff>38100</xdr:colOff>
      <xdr:row>99</xdr:row>
      <xdr:rowOff>138902</xdr:rowOff>
    </xdr:to>
    <xdr:sp macro="" textlink="">
      <xdr:nvSpPr>
        <xdr:cNvPr id="942" name="フローチャート: 判断 941">
          <a:extLst>
            <a:ext uri="{FF2B5EF4-FFF2-40B4-BE49-F238E27FC236}">
              <a16:creationId xmlns:a16="http://schemas.microsoft.com/office/drawing/2014/main" id="{00000000-0008-0000-0600-0000AE030000}"/>
            </a:ext>
          </a:extLst>
        </xdr:cNvPr>
        <xdr:cNvSpPr/>
      </xdr:nvSpPr>
      <xdr:spPr>
        <a:xfrm>
          <a:off x="18605500" y="1701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155429</xdr:rowOff>
    </xdr:from>
    <xdr:ext cx="313932"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499333" y="16786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47" name="テキスト ボックス 946">
          <a:extLst>
            <a:ext uri="{FF2B5EF4-FFF2-40B4-BE49-F238E27FC236}">
              <a16:creationId xmlns:a16="http://schemas.microsoft.com/office/drawing/2014/main" id="{00000000-0008-0000-0600-0000B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48" name="テキスト ボックス 947">
          <a:extLst>
            <a:ext uri="{FF2B5EF4-FFF2-40B4-BE49-F238E27FC236}">
              <a16:creationId xmlns:a16="http://schemas.microsoft.com/office/drawing/2014/main" id="{00000000-0008-0000-0600-0000B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49" name="楕円 948">
          <a:extLst>
            <a:ext uri="{FF2B5EF4-FFF2-40B4-BE49-F238E27FC236}">
              <a16:creationId xmlns:a16="http://schemas.microsoft.com/office/drawing/2014/main" id="{00000000-0008-0000-0600-0000B5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18832</xdr:rowOff>
    </xdr:from>
    <xdr:ext cx="249299" cy="259045"/>
    <xdr:sp macro="" textlink="">
      <xdr:nvSpPr>
        <xdr:cNvPr id="950" name="前年度繰上充用金該当値テキスト">
          <a:extLst>
            <a:ext uri="{FF2B5EF4-FFF2-40B4-BE49-F238E27FC236}">
              <a16:creationId xmlns:a16="http://schemas.microsoft.com/office/drawing/2014/main" id="{00000000-0008-0000-0600-0000B6030000}"/>
            </a:ext>
          </a:extLst>
        </xdr:cNvPr>
        <xdr:cNvSpPr txBox="1"/>
      </xdr:nvSpPr>
      <xdr:spPr>
        <a:xfrm>
          <a:off x="22212300" y="16992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51" name="楕円 950">
          <a:extLst>
            <a:ext uri="{FF2B5EF4-FFF2-40B4-BE49-F238E27FC236}">
              <a16:creationId xmlns:a16="http://schemas.microsoft.com/office/drawing/2014/main" id="{00000000-0008-0000-0600-0000B7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52" name="テキスト ボックス 951">
          <a:extLst>
            <a:ext uri="{FF2B5EF4-FFF2-40B4-BE49-F238E27FC236}">
              <a16:creationId xmlns:a16="http://schemas.microsoft.com/office/drawing/2014/main" id="{00000000-0008-0000-0600-0000B8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53" name="楕円 952">
          <a:extLst>
            <a:ext uri="{FF2B5EF4-FFF2-40B4-BE49-F238E27FC236}">
              <a16:creationId xmlns:a16="http://schemas.microsoft.com/office/drawing/2014/main" id="{00000000-0008-0000-0600-0000B9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54" name="テキスト ボックス 953">
          <a:extLst>
            <a:ext uri="{FF2B5EF4-FFF2-40B4-BE49-F238E27FC236}">
              <a16:creationId xmlns:a16="http://schemas.microsoft.com/office/drawing/2014/main" id="{00000000-0008-0000-0600-0000BA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55" name="楕円 954">
          <a:extLst>
            <a:ext uri="{FF2B5EF4-FFF2-40B4-BE49-F238E27FC236}">
              <a16:creationId xmlns:a16="http://schemas.microsoft.com/office/drawing/2014/main" id="{00000000-0008-0000-0600-0000BB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56" name="テキスト ボックス 955">
          <a:extLst>
            <a:ext uri="{FF2B5EF4-FFF2-40B4-BE49-F238E27FC236}">
              <a16:creationId xmlns:a16="http://schemas.microsoft.com/office/drawing/2014/main" id="{00000000-0008-0000-0600-0000BC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57" name="楕円 956">
          <a:extLst>
            <a:ext uri="{FF2B5EF4-FFF2-40B4-BE49-F238E27FC236}">
              <a16:creationId xmlns:a16="http://schemas.microsoft.com/office/drawing/2014/main" id="{00000000-0008-0000-0600-0000BD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58" name="テキスト ボックス 957">
          <a:extLst>
            <a:ext uri="{FF2B5EF4-FFF2-40B4-BE49-F238E27FC236}">
              <a16:creationId xmlns:a16="http://schemas.microsoft.com/office/drawing/2014/main" id="{00000000-0008-0000-0600-0000BE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59" name="正方形/長方形 958">
          <a:extLst>
            <a:ext uri="{FF2B5EF4-FFF2-40B4-BE49-F238E27FC236}">
              <a16:creationId xmlns:a16="http://schemas.microsoft.com/office/drawing/2014/main" id="{00000000-0008-0000-0600-0000B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60" name="正方形/長方形 959">
          <a:extLst>
            <a:ext uri="{FF2B5EF4-FFF2-40B4-BE49-F238E27FC236}">
              <a16:creationId xmlns:a16="http://schemas.microsoft.com/office/drawing/2014/main" id="{00000000-0008-0000-0600-0000C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61" name="テキスト ボックス 960">
          <a:extLst>
            <a:ext uri="{FF2B5EF4-FFF2-40B4-BE49-F238E27FC236}">
              <a16:creationId xmlns:a16="http://schemas.microsoft.com/office/drawing/2014/main" id="{00000000-0008-0000-0600-0000C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170,894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47,192</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増加し、類似団体内平均値との比較では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68,182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円上回っている。前年度から増加した主な要因は、ふるさと納税の返礼品等に係る経費が増加</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（対前年度＋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554</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したことなどである。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維持補修費は、住民一人当たり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8,218</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6,317</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円減少し、類似団体内平均値との比較では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2,539</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円下回っている。前年度から減少した主な要因は、除雪に係る経費が減少（▲</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191</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百万円）したことなどである。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普通建設事業（うち新規整備）は、住民一人当たり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2,293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3,281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16,206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円下回っている。前年度から</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した主な要因は、消防庁舎増築工事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の皆減</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百万円）などである。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74,145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1,210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円増加し、類似団体内平均値との比較では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3,408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円下回っている。前年度から増加した要因は、繰上償還元金の増（対前年度＋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28,584
28,408
240.93
19,272,927
17,780,724
1,328,276
8,390,874
13,431,984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37592</xdr:rowOff>
    </xdr:from>
    <xdr:to>
      <xdr:col>24</xdr:col>
      <xdr:colOff>62865</xdr:colOff>
      <xdr:row>37</xdr:row>
      <xdr:rowOff>149987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1092"/>
          <a:ext cx="127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153814</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149987</xdr:rowOff>
    </xdr:from>
    <xdr:to>
      <xdr:col>24</xdr:col>
      <xdr:colOff>152400</xdr:colOff>
      <xdr:row>37</xdr:row>
      <xdr:rowOff>149987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3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155719</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5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37592</xdr:rowOff>
    </xdr:from>
    <xdr:to>
      <xdr:col>24</xdr:col>
      <xdr:colOff>152400</xdr:colOff>
      <xdr:row>30</xdr:row>
      <xdr:rowOff>37592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100647</xdr:rowOff>
    </xdr:from>
    <xdr:to>
      <xdr:col>24</xdr:col>
      <xdr:colOff>63500</xdr:colOff>
      <xdr:row>35</xdr:row>
      <xdr:rowOff>133985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01397"/>
          <a:ext cx="838200" cy="3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68280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89853</xdr:rowOff>
    </xdr:from>
    <xdr:to>
      <xdr:col>24</xdr:col>
      <xdr:colOff>114300</xdr:colOff>
      <xdr:row>36</xdr:row>
      <xdr:rowOff>20003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133985</xdr:rowOff>
    </xdr:from>
    <xdr:to>
      <xdr:col>19</xdr:col>
      <xdr:colOff>177800</xdr:colOff>
      <xdr:row>35</xdr:row>
      <xdr:rowOff>149797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4735"/>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100521</xdr:rowOff>
    </xdr:from>
    <xdr:to>
      <xdr:col>20</xdr:col>
      <xdr:colOff>38100</xdr:colOff>
      <xdr:row>36</xdr:row>
      <xdr:rowOff>30671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21798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122365</xdr:rowOff>
    </xdr:from>
    <xdr:to>
      <xdr:col>15</xdr:col>
      <xdr:colOff>50800</xdr:colOff>
      <xdr:row>35</xdr:row>
      <xdr:rowOff>149797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2311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125666</xdr:rowOff>
    </xdr:from>
    <xdr:to>
      <xdr:col>15</xdr:col>
      <xdr:colOff>101600</xdr:colOff>
      <xdr:row>36</xdr:row>
      <xdr:rowOff>55816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46943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122365</xdr:rowOff>
    </xdr:from>
    <xdr:to>
      <xdr:col>10</xdr:col>
      <xdr:colOff>114300</xdr:colOff>
      <xdr:row>35</xdr:row>
      <xdr:rowOff>140272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23115"/>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86233</xdr:rowOff>
    </xdr:from>
    <xdr:to>
      <xdr:col>10</xdr:col>
      <xdr:colOff>165100</xdr:colOff>
      <xdr:row>36</xdr:row>
      <xdr:rowOff>16383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7510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81280</xdr:rowOff>
    </xdr:from>
    <xdr:to>
      <xdr:col>6</xdr:col>
      <xdr:colOff>38100</xdr:colOff>
      <xdr:row>36</xdr:row>
      <xdr:rowOff>11430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27957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49847</xdr:rowOff>
    </xdr:from>
    <xdr:to>
      <xdr:col>24</xdr:col>
      <xdr:colOff>114300</xdr:colOff>
      <xdr:row>35</xdr:row>
      <xdr:rowOff>151447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5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72724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0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83185</xdr:rowOff>
    </xdr:from>
    <xdr:to>
      <xdr:col>20</xdr:col>
      <xdr:colOff>38100</xdr:colOff>
      <xdr:row>36</xdr:row>
      <xdr:rowOff>13335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29862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5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98997</xdr:rowOff>
    </xdr:from>
    <xdr:to>
      <xdr:col>15</xdr:col>
      <xdr:colOff>101600</xdr:colOff>
      <xdr:row>36</xdr:row>
      <xdr:rowOff>29147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9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45674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71565</xdr:rowOff>
    </xdr:from>
    <xdr:to>
      <xdr:col>10</xdr:col>
      <xdr:colOff>165100</xdr:colOff>
      <xdr:row>36</xdr:row>
      <xdr:rowOff>1715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18242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4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89472</xdr:rowOff>
    </xdr:from>
    <xdr:to>
      <xdr:col>6</xdr:col>
      <xdr:colOff>38100</xdr:colOff>
      <xdr:row>36</xdr:row>
      <xdr:rowOff>19622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8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39994</xdr:rowOff>
    </xdr:from>
    <xdr:to>
      <xdr:col>24</xdr:col>
      <xdr:colOff>62865</xdr:colOff>
      <xdr:row>59</xdr:row>
      <xdr:rowOff>52163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3944"/>
          <a:ext cx="1270" cy="1383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55990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52163</xdr:rowOff>
    </xdr:from>
    <xdr:to>
      <xdr:col>24</xdr:col>
      <xdr:colOff>152400</xdr:colOff>
      <xdr:row>59</xdr:row>
      <xdr:rowOff>52163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67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158121</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1,314,093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39994</xdr:rowOff>
    </xdr:from>
    <xdr:to>
      <xdr:col>24</xdr:col>
      <xdr:colOff>152400</xdr:colOff>
      <xdr:row>51</xdr:row>
      <xdr:rowOff>39994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131971</xdr:rowOff>
    </xdr:from>
    <xdr:to>
      <xdr:col>24</xdr:col>
      <xdr:colOff>63500</xdr:colOff>
      <xdr:row>58</xdr:row>
      <xdr:rowOff>152875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76071"/>
          <a:ext cx="838200" cy="2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99248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71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76371</xdr:rowOff>
    </xdr:from>
    <xdr:to>
      <xdr:col>24</xdr:col>
      <xdr:colOff>114300</xdr:colOff>
      <xdr:row>59</xdr:row>
      <xdr:rowOff>6521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60519</xdr:rowOff>
    </xdr:from>
    <xdr:to>
      <xdr:col>19</xdr:col>
      <xdr:colOff>177800</xdr:colOff>
      <xdr:row>58</xdr:row>
      <xdr:rowOff>152875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04619"/>
          <a:ext cx="889000" cy="9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73365</xdr:rowOff>
    </xdr:from>
    <xdr:to>
      <xdr:col>20</xdr:col>
      <xdr:colOff>38100</xdr:colOff>
      <xdr:row>59</xdr:row>
      <xdr:rowOff>3515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1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20042</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60519</xdr:rowOff>
    </xdr:from>
    <xdr:to>
      <xdr:col>15</xdr:col>
      <xdr:colOff>50800</xdr:colOff>
      <xdr:row>59</xdr:row>
      <xdr:rowOff>4975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04619"/>
          <a:ext cx="889000" cy="11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161600</xdr:rowOff>
    </xdr:from>
    <xdr:to>
      <xdr:col>15</xdr:col>
      <xdr:colOff>101600</xdr:colOff>
      <xdr:row>58</xdr:row>
      <xdr:rowOff>91750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3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108277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0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4975</xdr:rowOff>
    </xdr:from>
    <xdr:to>
      <xdr:col>10</xdr:col>
      <xdr:colOff>114300</xdr:colOff>
      <xdr:row>59</xdr:row>
      <xdr:rowOff>21771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120525"/>
          <a:ext cx="889000" cy="1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108933</xdr:rowOff>
    </xdr:from>
    <xdr:to>
      <xdr:col>10</xdr:col>
      <xdr:colOff>165100</xdr:colOff>
      <xdr:row>59</xdr:row>
      <xdr:rowOff>39083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53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55610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28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122280</xdr:rowOff>
    </xdr:from>
    <xdr:to>
      <xdr:col>6</xdr:col>
      <xdr:colOff>38100</xdr:colOff>
      <xdr:row>59</xdr:row>
      <xdr:rowOff>52430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6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68957</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84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81171</xdr:rowOff>
    </xdr:from>
    <xdr:to>
      <xdr:col>24</xdr:col>
      <xdr:colOff>114300</xdr:colOff>
      <xdr:row>59</xdr:row>
      <xdr:rowOff>11321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2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54797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9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102075</xdr:rowOff>
    </xdr:from>
    <xdr:to>
      <xdr:col>20</xdr:col>
      <xdr:colOff>38100</xdr:colOff>
      <xdr:row>59</xdr:row>
      <xdr:rowOff>32225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23352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1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9719</xdr:rowOff>
    </xdr:from>
    <xdr:to>
      <xdr:col>15</xdr:col>
      <xdr:colOff>101600</xdr:colOff>
      <xdr:row>58</xdr:row>
      <xdr:rowOff>111319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5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102446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1004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125625</xdr:rowOff>
    </xdr:from>
    <xdr:to>
      <xdr:col>10</xdr:col>
      <xdr:colOff>165100</xdr:colOff>
      <xdr:row>59</xdr:row>
      <xdr:rowOff>55775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6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46902</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6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142421</xdr:rowOff>
    </xdr:from>
    <xdr:to>
      <xdr:col>6</xdr:col>
      <xdr:colOff>38100</xdr:colOff>
      <xdr:row>59</xdr:row>
      <xdr:rowOff>72571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8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63698</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17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9800</xdr:rowOff>
    </xdr:from>
    <xdr:to>
      <xdr:col>24</xdr:col>
      <xdr:colOff>62865</xdr:colOff>
      <xdr:row>77</xdr:row>
      <xdr:rowOff>74544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54200"/>
          <a:ext cx="1270" cy="921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78371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8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74544</xdr:rowOff>
    </xdr:from>
    <xdr:to>
      <xdr:col>24</xdr:col>
      <xdr:colOff>152400</xdr:colOff>
      <xdr:row>77</xdr:row>
      <xdr:rowOff>74544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7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127927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12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9800</xdr:rowOff>
    </xdr:from>
    <xdr:to>
      <xdr:col>24</xdr:col>
      <xdr:colOff>152400</xdr:colOff>
      <xdr:row>72</xdr:row>
      <xdr:rowOff>9800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141900</xdr:rowOff>
    </xdr:from>
    <xdr:to>
      <xdr:col>24</xdr:col>
      <xdr:colOff>63500</xdr:colOff>
      <xdr:row>76</xdr:row>
      <xdr:rowOff>165601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172100"/>
          <a:ext cx="838200" cy="2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133394</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206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110517</xdr:rowOff>
    </xdr:from>
    <xdr:to>
      <xdr:col>24</xdr:col>
      <xdr:colOff>114300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141900</xdr:rowOff>
    </xdr:from>
    <xdr:to>
      <xdr:col>19</xdr:col>
      <xdr:colOff>177800</xdr:colOff>
      <xdr:row>77</xdr:row>
      <xdr:rowOff>64714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72100"/>
          <a:ext cx="889000" cy="9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70173</xdr:rowOff>
    </xdr:from>
    <xdr:to>
      <xdr:col>20</xdr:col>
      <xdr:colOff>38100</xdr:colOff>
      <xdr:row>76</xdr:row>
      <xdr:rowOff>322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16850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64714</xdr:rowOff>
    </xdr:from>
    <xdr:to>
      <xdr:col>15</xdr:col>
      <xdr:colOff>50800</xdr:colOff>
      <xdr:row>77</xdr:row>
      <xdr:rowOff>73155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66364"/>
          <a:ext cx="889000" cy="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26127</xdr:rowOff>
    </xdr:from>
    <xdr:to>
      <xdr:col>15</xdr:col>
      <xdr:colOff>101600</xdr:colOff>
      <xdr:row>76</xdr:row>
      <xdr:rowOff>127727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144253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73155</xdr:rowOff>
    </xdr:from>
    <xdr:to>
      <xdr:col>10</xdr:col>
      <xdr:colOff>114300</xdr:colOff>
      <xdr:row>77</xdr:row>
      <xdr:rowOff>132499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74805"/>
          <a:ext cx="889000" cy="5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40798</xdr:rowOff>
    </xdr:from>
    <xdr:to>
      <xdr:col>10</xdr:col>
      <xdr:colOff>165100</xdr:colOff>
      <xdr:row>76</xdr:row>
      <xdr:rowOff>142398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158925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63946</xdr:rowOff>
    </xdr:from>
    <xdr:to>
      <xdr:col>6</xdr:col>
      <xdr:colOff>38100</xdr:colOff>
      <xdr:row>76</xdr:row>
      <xdr:rowOff>165546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10623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114801</xdr:rowOff>
    </xdr:from>
    <xdr:to>
      <xdr:col>24</xdr:col>
      <xdr:colOff>114300</xdr:colOff>
      <xdr:row>77</xdr:row>
      <xdr:rowOff>44951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4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29728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5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91100</xdr:rowOff>
    </xdr:from>
    <xdr:to>
      <xdr:col>20</xdr:col>
      <xdr:colOff>38100</xdr:colOff>
      <xdr:row>77</xdr:row>
      <xdr:rowOff>21250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12377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1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13914</xdr:rowOff>
    </xdr:from>
    <xdr:to>
      <xdr:col>15</xdr:col>
      <xdr:colOff>101600</xdr:colOff>
      <xdr:row>77</xdr:row>
      <xdr:rowOff>115514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106641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22355</xdr:rowOff>
    </xdr:from>
    <xdr:to>
      <xdr:col>10</xdr:col>
      <xdr:colOff>165100</xdr:colOff>
      <xdr:row>77</xdr:row>
      <xdr:rowOff>123955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2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115082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81699</xdr:rowOff>
    </xdr:from>
    <xdr:to>
      <xdr:col>6</xdr:col>
      <xdr:colOff>38100</xdr:colOff>
      <xdr:row>78</xdr:row>
      <xdr:rowOff>11849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8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2976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7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124430</xdr:rowOff>
    </xdr:from>
    <xdr:to>
      <xdr:col>24</xdr:col>
      <xdr:colOff>62865</xdr:colOff>
      <xdr:row>98</xdr:row>
      <xdr:rowOff>162429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54930"/>
          <a:ext cx="1270" cy="140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166256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162429</xdr:rowOff>
    </xdr:from>
    <xdr:to>
      <xdr:col>24</xdr:col>
      <xdr:colOff>152400</xdr:colOff>
      <xdr:row>98</xdr:row>
      <xdr:rowOff>162429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71107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464,676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124430</xdr:rowOff>
    </xdr:from>
    <xdr:to>
      <xdr:col>24</xdr:col>
      <xdr:colOff>152400</xdr:colOff>
      <xdr:row>90</xdr:row>
      <xdr:rowOff>124430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5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108790</xdr:rowOff>
    </xdr:from>
    <xdr:to>
      <xdr:col>24</xdr:col>
      <xdr:colOff>63500</xdr:colOff>
      <xdr:row>98</xdr:row>
      <xdr:rowOff>114263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10890"/>
          <a:ext cx="838200" cy="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27351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5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4474</xdr:rowOff>
    </xdr:from>
    <xdr:to>
      <xdr:col>24</xdr:col>
      <xdr:colOff>114300</xdr:colOff>
      <xdr:row>98</xdr:row>
      <xdr:rowOff>106074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0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114263</xdr:rowOff>
    </xdr:from>
    <xdr:to>
      <xdr:col>19</xdr:col>
      <xdr:colOff>177800</xdr:colOff>
      <xdr:row>99</xdr:row>
      <xdr:rowOff>16579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16363"/>
          <a:ext cx="889000" cy="7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8691</xdr:rowOff>
    </xdr:from>
    <xdr:to>
      <xdr:col>20</xdr:col>
      <xdr:colOff>38100</xdr:colOff>
      <xdr:row>98</xdr:row>
      <xdr:rowOff>110291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1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126818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58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16579</xdr:rowOff>
    </xdr:from>
    <xdr:to>
      <xdr:col>15</xdr:col>
      <xdr:colOff>50800</xdr:colOff>
      <xdr:row>99</xdr:row>
      <xdr:rowOff>19374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90129"/>
          <a:ext cx="8890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33361</xdr:rowOff>
    </xdr:from>
    <xdr:to>
      <xdr:col>15</xdr:col>
      <xdr:colOff>101600</xdr:colOff>
      <xdr:row>98</xdr:row>
      <xdr:rowOff>134961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3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151488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121337</xdr:rowOff>
    </xdr:from>
    <xdr:to>
      <xdr:col>10</xdr:col>
      <xdr:colOff>114300</xdr:colOff>
      <xdr:row>99</xdr:row>
      <xdr:rowOff>19374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923437"/>
          <a:ext cx="889000" cy="6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37824</xdr:rowOff>
    </xdr:from>
    <xdr:to>
      <xdr:col>10</xdr:col>
      <xdr:colOff>165100</xdr:colOff>
      <xdr:row>98</xdr:row>
      <xdr:rowOff>139424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3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155951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1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45633</xdr:rowOff>
    </xdr:from>
    <xdr:to>
      <xdr:col>6</xdr:col>
      <xdr:colOff>38100</xdr:colOff>
      <xdr:row>98</xdr:row>
      <xdr:rowOff>147233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47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163760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57990</xdr:rowOff>
    </xdr:from>
    <xdr:to>
      <xdr:col>24</xdr:col>
      <xdr:colOff>114300</xdr:colOff>
      <xdr:row>98</xdr:row>
      <xdr:rowOff>159590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6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154352</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8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63463</xdr:rowOff>
    </xdr:from>
    <xdr:to>
      <xdr:col>20</xdr:col>
      <xdr:colOff>38100</xdr:colOff>
      <xdr:row>98</xdr:row>
      <xdr:rowOff>165063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6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156190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5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137229</xdr:rowOff>
    </xdr:from>
    <xdr:to>
      <xdr:col>15</xdr:col>
      <xdr:colOff>101600</xdr:colOff>
      <xdr:row>99</xdr:row>
      <xdr:rowOff>67379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93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58506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703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140024</xdr:rowOff>
    </xdr:from>
    <xdr:to>
      <xdr:col>10</xdr:col>
      <xdr:colOff>165100</xdr:colOff>
      <xdr:row>99</xdr:row>
      <xdr:rowOff>70174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94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61301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703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70537</xdr:rowOff>
    </xdr:from>
    <xdr:to>
      <xdr:col>6</xdr:col>
      <xdr:colOff>38100</xdr:colOff>
      <xdr:row>99</xdr:row>
      <xdr:rowOff>687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163264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6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21155</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64655"/>
          <a:ext cx="1270" cy="162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139282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3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21155</xdr:rowOff>
    </xdr:from>
    <xdr:to>
      <xdr:col>55</xdr:col>
      <xdr:colOff>88900</xdr:colOff>
      <xdr:row>30</xdr:row>
      <xdr:rowOff>21155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6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7439</xdr:rowOff>
    </xdr:from>
    <xdr:to>
      <xdr:col>55</xdr:col>
      <xdr:colOff>0</xdr:colOff>
      <xdr:row>37</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351089"/>
          <a:ext cx="8382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97698</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413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119271</xdr:rowOff>
    </xdr:from>
    <xdr:to>
      <xdr:col>55</xdr:col>
      <xdr:colOff>50800</xdr:colOff>
      <xdr:row>38</xdr:row>
      <xdr:rowOff>49421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53158</xdr:rowOff>
    </xdr:from>
    <xdr:to>
      <xdr:col>50</xdr:col>
      <xdr:colOff>114300</xdr:colOff>
      <xdr:row>37</xdr:row>
      <xdr:rowOff>7439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225358"/>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132987</xdr:rowOff>
    </xdr:from>
    <xdr:to>
      <xdr:col>50</xdr:col>
      <xdr:colOff>165100</xdr:colOff>
      <xdr:row>38</xdr:row>
      <xdr:rowOff>63137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54264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43688</xdr:rowOff>
    </xdr:from>
    <xdr:to>
      <xdr:col>45</xdr:col>
      <xdr:colOff>177800</xdr:colOff>
      <xdr:row>36</xdr:row>
      <xdr:rowOff>53158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215888"/>
          <a:ext cx="8890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158133</xdr:rowOff>
    </xdr:from>
    <xdr:to>
      <xdr:col>46</xdr:col>
      <xdr:colOff>38100</xdr:colOff>
      <xdr:row>38</xdr:row>
      <xdr:rowOff>88283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79410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907</xdr:rowOff>
    </xdr:from>
    <xdr:to>
      <xdr:col>41</xdr:col>
      <xdr:colOff>50800</xdr:colOff>
      <xdr:row>36</xdr:row>
      <xdr:rowOff>43688</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173107"/>
          <a:ext cx="889000" cy="4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154541</xdr:rowOff>
    </xdr:from>
    <xdr:to>
      <xdr:col>41</xdr:col>
      <xdr:colOff>101600</xdr:colOff>
      <xdr:row>38</xdr:row>
      <xdr:rowOff>84691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75818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156500</xdr:rowOff>
    </xdr:from>
    <xdr:to>
      <xdr:col>36</xdr:col>
      <xdr:colOff>165100</xdr:colOff>
      <xdr:row>38</xdr:row>
      <xdr:rowOff>86651</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77778</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136579</xdr:rowOff>
    </xdr:from>
    <xdr:to>
      <xdr:col>55</xdr:col>
      <xdr:colOff>50800</xdr:colOff>
      <xdr:row>37</xdr:row>
      <xdr:rowOff>66729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0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159456</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16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128089</xdr:rowOff>
    </xdr:from>
    <xdr:to>
      <xdr:col>50</xdr:col>
      <xdr:colOff>165100</xdr:colOff>
      <xdr:row>37</xdr:row>
      <xdr:rowOff>58239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0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74766</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607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2358</xdr:rowOff>
    </xdr:from>
    <xdr:to>
      <xdr:col>46</xdr:col>
      <xdr:colOff>38100</xdr:colOff>
      <xdr:row>36</xdr:row>
      <xdr:rowOff>103958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17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120485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594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164338</xdr:rowOff>
    </xdr:from>
    <xdr:to>
      <xdr:col>41</xdr:col>
      <xdr:colOff>101600</xdr:colOff>
      <xdr:row>36</xdr:row>
      <xdr:rowOff>94488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111015</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5940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121557</xdr:rowOff>
    </xdr:from>
    <xdr:to>
      <xdr:col>36</xdr:col>
      <xdr:colOff>165100</xdr:colOff>
      <xdr:row>36</xdr:row>
      <xdr:rowOff>51707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12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68234</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589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142291</xdr:rowOff>
    </xdr:from>
    <xdr:to>
      <xdr:col>54</xdr:col>
      <xdr:colOff>189865</xdr:colOff>
      <xdr:row>59</xdr:row>
      <xdr:rowOff>40096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14791"/>
          <a:ext cx="1270" cy="1440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43923</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15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40096</xdr:rowOff>
    </xdr:from>
    <xdr:to>
      <xdr:col>55</xdr:col>
      <xdr:colOff>88900</xdr:colOff>
      <xdr:row>59</xdr:row>
      <xdr:rowOff>40096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155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88968</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9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137,762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142291</xdr:rowOff>
    </xdr:from>
    <xdr:to>
      <xdr:col>55</xdr:col>
      <xdr:colOff>88900</xdr:colOff>
      <xdr:row>50</xdr:row>
      <xdr:rowOff>142291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1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52647</xdr:rowOff>
    </xdr:from>
    <xdr:to>
      <xdr:col>55</xdr:col>
      <xdr:colOff>0</xdr:colOff>
      <xdr:row>58</xdr:row>
      <xdr:rowOff>65231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996747"/>
          <a:ext cx="838200" cy="1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163680</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93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140803</xdr:rowOff>
    </xdr:from>
    <xdr:to>
      <xdr:col>55</xdr:col>
      <xdr:colOff>50800</xdr:colOff>
      <xdr:row>57</xdr:row>
      <xdr:rowOff>70953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74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65231</xdr:rowOff>
    </xdr:from>
    <xdr:to>
      <xdr:col>50</xdr:col>
      <xdr:colOff>114300</xdr:colOff>
      <xdr:row>58</xdr:row>
      <xdr:rowOff>81799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10009331"/>
          <a:ext cx="889000" cy="1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135872</xdr:rowOff>
    </xdr:from>
    <xdr:to>
      <xdr:col>50</xdr:col>
      <xdr:colOff>165100</xdr:colOff>
      <xdr:row>57</xdr:row>
      <xdr:rowOff>66022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3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82549</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51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81069</xdr:rowOff>
    </xdr:from>
    <xdr:to>
      <xdr:col>45</xdr:col>
      <xdr:colOff>177800</xdr:colOff>
      <xdr:row>58</xdr:row>
      <xdr:rowOff>81799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10025169"/>
          <a:ext cx="889000" cy="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145614</xdr:rowOff>
    </xdr:from>
    <xdr:to>
      <xdr:col>46</xdr:col>
      <xdr:colOff>38100</xdr:colOff>
      <xdr:row>57</xdr:row>
      <xdr:rowOff>75764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4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92291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52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70696</xdr:rowOff>
    </xdr:from>
    <xdr:to>
      <xdr:col>41</xdr:col>
      <xdr:colOff>50800</xdr:colOff>
      <xdr:row>58</xdr:row>
      <xdr:rowOff>81069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10014796"/>
          <a:ext cx="889000" cy="1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5831</xdr:rowOff>
    </xdr:from>
    <xdr:to>
      <xdr:col>41</xdr:col>
      <xdr:colOff>101600</xdr:colOff>
      <xdr:row>57</xdr:row>
      <xdr:rowOff>107431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77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123958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55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169280</xdr:rowOff>
    </xdr:from>
    <xdr:to>
      <xdr:col>36</xdr:col>
      <xdr:colOff>165100</xdr:colOff>
      <xdr:row>57</xdr:row>
      <xdr:rowOff>99430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77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115957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54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1847</xdr:rowOff>
    </xdr:from>
    <xdr:to>
      <xdr:col>55</xdr:col>
      <xdr:colOff>50800</xdr:colOff>
      <xdr:row>58</xdr:row>
      <xdr:rowOff>103447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4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151724</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14431</xdr:rowOff>
    </xdr:from>
    <xdr:to>
      <xdr:col>50</xdr:col>
      <xdr:colOff>165100</xdr:colOff>
      <xdr:row>58</xdr:row>
      <xdr:rowOff>116031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95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107158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1005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30999</xdr:rowOff>
    </xdr:from>
    <xdr:to>
      <xdr:col>46</xdr:col>
      <xdr:colOff>38100</xdr:colOff>
      <xdr:row>58</xdr:row>
      <xdr:rowOff>132599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97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123726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1006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30269</xdr:rowOff>
    </xdr:from>
    <xdr:to>
      <xdr:col>41</xdr:col>
      <xdr:colOff>101600</xdr:colOff>
      <xdr:row>58</xdr:row>
      <xdr:rowOff>131869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97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122996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1006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19896</xdr:rowOff>
    </xdr:from>
    <xdr:to>
      <xdr:col>36</xdr:col>
      <xdr:colOff>165100</xdr:colOff>
      <xdr:row>58</xdr:row>
      <xdr:rowOff>121496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112623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1005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73086</xdr:rowOff>
    </xdr:from>
    <xdr:to>
      <xdr:col>54</xdr:col>
      <xdr:colOff>189865</xdr:colOff>
      <xdr:row>78</xdr:row>
      <xdr:rowOff>121193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417486"/>
          <a:ext cx="1270" cy="107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125020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121193</xdr:rowOff>
    </xdr:from>
    <xdr:to>
      <xdr:col>55</xdr:col>
      <xdr:colOff>88900</xdr:colOff>
      <xdr:row>78</xdr:row>
      <xdr:rowOff>121193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4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19763</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19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73086</xdr:rowOff>
    </xdr:from>
    <xdr:to>
      <xdr:col>55</xdr:col>
      <xdr:colOff>88900</xdr:colOff>
      <xdr:row>72</xdr:row>
      <xdr:rowOff>73086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4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31933</xdr:rowOff>
    </xdr:from>
    <xdr:to>
      <xdr:col>55</xdr:col>
      <xdr:colOff>0</xdr:colOff>
      <xdr:row>77</xdr:row>
      <xdr:rowOff>71220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233583"/>
          <a:ext cx="838200" cy="3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101764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034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123337</xdr:rowOff>
    </xdr:from>
    <xdr:to>
      <xdr:col>55</xdr:col>
      <xdr:colOff>50800</xdr:colOff>
      <xdr:row>78</xdr:row>
      <xdr:rowOff>53487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51118</xdr:rowOff>
    </xdr:from>
    <xdr:to>
      <xdr:col>50</xdr:col>
      <xdr:colOff>114300</xdr:colOff>
      <xdr:row>77</xdr:row>
      <xdr:rowOff>71220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52768"/>
          <a:ext cx="889000" cy="2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119176</xdr:rowOff>
    </xdr:from>
    <xdr:to>
      <xdr:col>50</xdr:col>
      <xdr:colOff>165100</xdr:colOff>
      <xdr:row>78</xdr:row>
      <xdr:rowOff>49326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40453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51118</xdr:rowOff>
    </xdr:from>
    <xdr:to>
      <xdr:col>45</xdr:col>
      <xdr:colOff>177800</xdr:colOff>
      <xdr:row>77</xdr:row>
      <xdr:rowOff>91041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252768"/>
          <a:ext cx="889000" cy="3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112016</xdr:rowOff>
    </xdr:from>
    <xdr:to>
      <xdr:col>46</xdr:col>
      <xdr:colOff>38100</xdr:colOff>
      <xdr:row>78</xdr:row>
      <xdr:rowOff>42166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33293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81224</xdr:rowOff>
    </xdr:from>
    <xdr:to>
      <xdr:col>41</xdr:col>
      <xdr:colOff>50800</xdr:colOff>
      <xdr:row>77</xdr:row>
      <xdr:rowOff>91041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82874"/>
          <a:ext cx="889000" cy="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161348</xdr:rowOff>
    </xdr:from>
    <xdr:to>
      <xdr:col>41</xdr:col>
      <xdr:colOff>101600</xdr:colOff>
      <xdr:row>78</xdr:row>
      <xdr:rowOff>91498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82625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1423</xdr:rowOff>
    </xdr:from>
    <xdr:to>
      <xdr:col>36</xdr:col>
      <xdr:colOff>165100</xdr:colOff>
      <xdr:row>78</xdr:row>
      <xdr:rowOff>103023</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94150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6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152583</xdr:rowOff>
    </xdr:from>
    <xdr:to>
      <xdr:col>55</xdr:col>
      <xdr:colOff>50800</xdr:colOff>
      <xdr:row>77</xdr:row>
      <xdr:rowOff>82733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8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4010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03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20420</xdr:rowOff>
    </xdr:from>
    <xdr:to>
      <xdr:col>50</xdr:col>
      <xdr:colOff>165100</xdr:colOff>
      <xdr:row>77</xdr:row>
      <xdr:rowOff>122020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138547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99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318</xdr:rowOff>
    </xdr:from>
    <xdr:to>
      <xdr:col>46</xdr:col>
      <xdr:colOff>38100</xdr:colOff>
      <xdr:row>77</xdr:row>
      <xdr:rowOff>101918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0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118445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7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40241</xdr:rowOff>
    </xdr:from>
    <xdr:to>
      <xdr:col>41</xdr:col>
      <xdr:colOff>101600</xdr:colOff>
      <xdr:row>77</xdr:row>
      <xdr:rowOff>141841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158368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1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30424</xdr:rowOff>
    </xdr:from>
    <xdr:to>
      <xdr:col>36</xdr:col>
      <xdr:colOff>165100</xdr:colOff>
      <xdr:row>77</xdr:row>
      <xdr:rowOff>132024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3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148551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95847</xdr:rowOff>
    </xdr:from>
    <xdr:to>
      <xdr:col>54</xdr:col>
      <xdr:colOff>189865</xdr:colOff>
      <xdr:row>98</xdr:row>
      <xdr:rowOff>112173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526347"/>
          <a:ext cx="1270" cy="1387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116000</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1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112173</xdr:rowOff>
    </xdr:from>
    <xdr:to>
      <xdr:col>55</xdr:col>
      <xdr:colOff>88900</xdr:colOff>
      <xdr:row>98</xdr:row>
      <xdr:rowOff>112173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1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42524</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30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95847</xdr:rowOff>
    </xdr:from>
    <xdr:to>
      <xdr:col>55</xdr:col>
      <xdr:colOff>88900</xdr:colOff>
      <xdr:row>90</xdr:row>
      <xdr:rowOff>95847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52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28600</xdr:rowOff>
    </xdr:from>
    <xdr:to>
      <xdr:col>55</xdr:col>
      <xdr:colOff>0</xdr:colOff>
      <xdr:row>97</xdr:row>
      <xdr:rowOff>126575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659250"/>
          <a:ext cx="838200" cy="9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23680</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1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803</xdr:rowOff>
    </xdr:from>
    <xdr:to>
      <xdr:col>55</xdr:col>
      <xdr:colOff>50800</xdr:colOff>
      <xdr:row>96</xdr:row>
      <xdr:rowOff>102403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6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28600</xdr:rowOff>
    </xdr:from>
    <xdr:to>
      <xdr:col>50</xdr:col>
      <xdr:colOff>114300</xdr:colOff>
      <xdr:row>97</xdr:row>
      <xdr:rowOff>76740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659250"/>
          <a:ext cx="889000" cy="4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156460</xdr:rowOff>
    </xdr:from>
    <xdr:to>
      <xdr:col>50</xdr:col>
      <xdr:colOff>165100</xdr:colOff>
      <xdr:row>96</xdr:row>
      <xdr:rowOff>86610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103137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76740</xdr:rowOff>
    </xdr:from>
    <xdr:to>
      <xdr:col>45</xdr:col>
      <xdr:colOff>177800</xdr:colOff>
      <xdr:row>97</xdr:row>
      <xdr:rowOff>151445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707390"/>
          <a:ext cx="889000" cy="7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35083</xdr:rowOff>
    </xdr:from>
    <xdr:to>
      <xdr:col>46</xdr:col>
      <xdr:colOff>38100</xdr:colOff>
      <xdr:row>96</xdr:row>
      <xdr:rowOff>136683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9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153210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6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111258</xdr:rowOff>
    </xdr:from>
    <xdr:to>
      <xdr:col>41</xdr:col>
      <xdr:colOff>50800</xdr:colOff>
      <xdr:row>97</xdr:row>
      <xdr:rowOff>151445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741908"/>
          <a:ext cx="889000" cy="4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85213</xdr:rowOff>
    </xdr:from>
    <xdr:to>
      <xdr:col>41</xdr:col>
      <xdr:colOff>101600</xdr:colOff>
      <xdr:row>97</xdr:row>
      <xdr:rowOff>15363</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31890</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1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75622</xdr:rowOff>
    </xdr:from>
    <xdr:to>
      <xdr:col>36</xdr:col>
      <xdr:colOff>165100</xdr:colOff>
      <xdr:row>97</xdr:row>
      <xdr:rowOff>5772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22299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75775</xdr:rowOff>
    </xdr:from>
    <xdr:to>
      <xdr:col>55</xdr:col>
      <xdr:colOff>50800</xdr:colOff>
      <xdr:row>98</xdr:row>
      <xdr:rowOff>5925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7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54202</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8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149250</xdr:rowOff>
    </xdr:from>
    <xdr:to>
      <xdr:col>50</xdr:col>
      <xdr:colOff>165100</xdr:colOff>
      <xdr:row>97</xdr:row>
      <xdr:rowOff>79400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60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70527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70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25940</xdr:rowOff>
    </xdr:from>
    <xdr:to>
      <xdr:col>46</xdr:col>
      <xdr:colOff>38100</xdr:colOff>
      <xdr:row>97</xdr:row>
      <xdr:rowOff>127540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65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118667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74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100645</xdr:rowOff>
    </xdr:from>
    <xdr:to>
      <xdr:col>41</xdr:col>
      <xdr:colOff>101600</xdr:colOff>
      <xdr:row>98</xdr:row>
      <xdr:rowOff>30795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73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21922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8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60458</xdr:rowOff>
    </xdr:from>
    <xdr:to>
      <xdr:col>36</xdr:col>
      <xdr:colOff>165100</xdr:colOff>
      <xdr:row>97</xdr:row>
      <xdr:rowOff>162058</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6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153185</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783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32848</xdr:rowOff>
    </xdr:from>
    <xdr:to>
      <xdr:col>85</xdr:col>
      <xdr:colOff>126364</xdr:colOff>
      <xdr:row>38</xdr:row>
      <xdr:rowOff>16104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47798"/>
          <a:ext cx="1269" cy="118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19931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53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16104</xdr:rowOff>
    </xdr:from>
    <xdr:to>
      <xdr:col>86</xdr:col>
      <xdr:colOff>25400</xdr:colOff>
      <xdr:row>38</xdr:row>
      <xdr:rowOff>16104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3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150975</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32848</xdr:rowOff>
    </xdr:from>
    <xdr:to>
      <xdr:col>86</xdr:col>
      <xdr:colOff>25400</xdr:colOff>
      <xdr:row>31</xdr:row>
      <xdr:rowOff>32848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166294</xdr:rowOff>
    </xdr:from>
    <xdr:to>
      <xdr:col>85</xdr:col>
      <xdr:colOff>127000</xdr:colOff>
      <xdr:row>37</xdr:row>
      <xdr:rowOff>55385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38494"/>
          <a:ext cx="838200" cy="6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35367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36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12490</xdr:rowOff>
    </xdr:from>
    <xdr:to>
      <xdr:col>85</xdr:col>
      <xdr:colOff>177800</xdr:colOff>
      <xdr:row>36</xdr:row>
      <xdr:rowOff>114090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8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166294</xdr:rowOff>
    </xdr:from>
    <xdr:to>
      <xdr:col>81</xdr:col>
      <xdr:colOff>50800</xdr:colOff>
      <xdr:row>37</xdr:row>
      <xdr:rowOff>18352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38494"/>
          <a:ext cx="889000" cy="2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166967</xdr:rowOff>
    </xdr:from>
    <xdr:to>
      <xdr:col>81</xdr:col>
      <xdr:colOff>101600</xdr:colOff>
      <xdr:row>36</xdr:row>
      <xdr:rowOff>97117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113644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94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17818</xdr:rowOff>
    </xdr:from>
    <xdr:to>
      <xdr:col>76</xdr:col>
      <xdr:colOff>114300</xdr:colOff>
      <xdr:row>37</xdr:row>
      <xdr:rowOff>18352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61468"/>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156737</xdr:rowOff>
    </xdr:from>
    <xdr:to>
      <xdr:col>76</xdr:col>
      <xdr:colOff>165100</xdr:colOff>
      <xdr:row>36</xdr:row>
      <xdr:rowOff>86887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103414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5512</xdr:rowOff>
    </xdr:from>
    <xdr:to>
      <xdr:col>71</xdr:col>
      <xdr:colOff>177800</xdr:colOff>
      <xdr:row>37</xdr:row>
      <xdr:rowOff>17818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349162"/>
          <a:ext cx="889000" cy="1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33388</xdr:rowOff>
    </xdr:from>
    <xdr:to>
      <xdr:col>72</xdr:col>
      <xdr:colOff>38100</xdr:colOff>
      <xdr:row>36</xdr:row>
      <xdr:rowOff>134988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151515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8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37274</xdr:rowOff>
    </xdr:from>
    <xdr:to>
      <xdr:col>67</xdr:col>
      <xdr:colOff>101600</xdr:colOff>
      <xdr:row>36</xdr:row>
      <xdr:rowOff>138874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155401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4585</xdr:rowOff>
    </xdr:from>
    <xdr:to>
      <xdr:col>85</xdr:col>
      <xdr:colOff>177800</xdr:colOff>
      <xdr:row>37</xdr:row>
      <xdr:rowOff>106185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4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154462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2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115494</xdr:rowOff>
    </xdr:from>
    <xdr:to>
      <xdr:col>81</xdr:col>
      <xdr:colOff>101600</xdr:colOff>
      <xdr:row>37</xdr:row>
      <xdr:rowOff>45644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8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38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139002</xdr:rowOff>
    </xdr:from>
    <xdr:to>
      <xdr:col>76</xdr:col>
      <xdr:colOff>165100</xdr:colOff>
      <xdr:row>37</xdr:row>
      <xdr:rowOff>69152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1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60279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0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138468</xdr:rowOff>
    </xdr:from>
    <xdr:to>
      <xdr:col>72</xdr:col>
      <xdr:colOff>38100</xdr:colOff>
      <xdr:row>37</xdr:row>
      <xdr:rowOff>68618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1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59745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0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126162</xdr:rowOff>
    </xdr:from>
    <xdr:to>
      <xdr:col>67</xdr:col>
      <xdr:colOff>101600</xdr:colOff>
      <xdr:row>37</xdr:row>
      <xdr:rowOff>56312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9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47439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39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62395</xdr:rowOff>
    </xdr:from>
    <xdr:to>
      <xdr:col>85</xdr:col>
      <xdr:colOff>126364</xdr:colOff>
      <xdr:row>59</xdr:row>
      <xdr:rowOff>72301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34895"/>
          <a:ext cx="1269" cy="155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76128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9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72301</xdr:rowOff>
    </xdr:from>
    <xdr:to>
      <xdr:col>86</xdr:col>
      <xdr:colOff>25400</xdr:colOff>
      <xdr:row>59</xdr:row>
      <xdr:rowOff>72301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8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9072</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10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150,087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62395</xdr:rowOff>
    </xdr:from>
    <xdr:to>
      <xdr:col>86</xdr:col>
      <xdr:colOff>25400</xdr:colOff>
      <xdr:row>50</xdr:row>
      <xdr:rowOff>62395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3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22809</xdr:rowOff>
    </xdr:from>
    <xdr:to>
      <xdr:col>85</xdr:col>
      <xdr:colOff>127000</xdr:colOff>
      <xdr:row>57</xdr:row>
      <xdr:rowOff>71945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795459"/>
          <a:ext cx="838200" cy="4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95610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25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72733</xdr:rowOff>
    </xdr:from>
    <xdr:to>
      <xdr:col>85</xdr:col>
      <xdr:colOff>177800</xdr:colOff>
      <xdr:row>57</xdr:row>
      <xdr:rowOff>2883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67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23114</xdr:rowOff>
    </xdr:from>
    <xdr:to>
      <xdr:col>81</xdr:col>
      <xdr:colOff>50800</xdr:colOff>
      <xdr:row>57</xdr:row>
      <xdr:rowOff>71945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795764"/>
          <a:ext cx="889000" cy="4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53708</xdr:rowOff>
    </xdr:from>
    <xdr:to>
      <xdr:col>81</xdr:col>
      <xdr:colOff>101600</xdr:colOff>
      <xdr:row>56</xdr:row>
      <xdr:rowOff>155308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5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385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3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23114</xdr:rowOff>
    </xdr:from>
    <xdr:to>
      <xdr:col>76</xdr:col>
      <xdr:colOff>114300</xdr:colOff>
      <xdr:row>57</xdr:row>
      <xdr:rowOff>112344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795764"/>
          <a:ext cx="889000" cy="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161074</xdr:rowOff>
    </xdr:from>
    <xdr:to>
      <xdr:col>76</xdr:col>
      <xdr:colOff>165100</xdr:colOff>
      <xdr:row>56</xdr:row>
      <xdr:rowOff>91224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107751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36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112344</xdr:rowOff>
    </xdr:from>
    <xdr:to>
      <xdr:col>71</xdr:col>
      <xdr:colOff>177800</xdr:colOff>
      <xdr:row>57</xdr:row>
      <xdr:rowOff>130607</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884994"/>
          <a:ext cx="889000" cy="1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42659</xdr:rowOff>
    </xdr:from>
    <xdr:to>
      <xdr:col>72</xdr:col>
      <xdr:colOff>38100</xdr:colOff>
      <xdr:row>56</xdr:row>
      <xdr:rowOff>144259</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643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160786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41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128918</xdr:rowOff>
    </xdr:from>
    <xdr:to>
      <xdr:col>67</xdr:col>
      <xdr:colOff>101600</xdr:colOff>
      <xdr:row>57</xdr:row>
      <xdr:rowOff>59068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7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75595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5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143459</xdr:rowOff>
    </xdr:from>
    <xdr:to>
      <xdr:col>85</xdr:col>
      <xdr:colOff>177800</xdr:colOff>
      <xdr:row>57</xdr:row>
      <xdr:rowOff>73609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74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121886</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72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21145</xdr:rowOff>
    </xdr:from>
    <xdr:to>
      <xdr:col>81</xdr:col>
      <xdr:colOff>101600</xdr:colOff>
      <xdr:row>57</xdr:row>
      <xdr:rowOff>122745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79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113872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88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143764</xdr:rowOff>
    </xdr:from>
    <xdr:to>
      <xdr:col>76</xdr:col>
      <xdr:colOff>165100</xdr:colOff>
      <xdr:row>57</xdr:row>
      <xdr:rowOff>73914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74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65041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83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61544</xdr:rowOff>
    </xdr:from>
    <xdr:to>
      <xdr:col>72</xdr:col>
      <xdr:colOff>38100</xdr:colOff>
      <xdr:row>57</xdr:row>
      <xdr:rowOff>163144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83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154271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92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79807</xdr:rowOff>
    </xdr:from>
    <xdr:to>
      <xdr:col>67</xdr:col>
      <xdr:colOff>101600</xdr:colOff>
      <xdr:row>58</xdr:row>
      <xdr:rowOff>9957</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85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1084</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94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29874</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02824"/>
          <a:ext cx="1269" cy="144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148001</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7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88,226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29874</xdr:rowOff>
    </xdr:from>
    <xdr:to>
      <xdr:col>86</xdr:col>
      <xdr:colOff>25400</xdr:colOff>
      <xdr:row>71</xdr:row>
      <xdr:rowOff>29874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0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86877</xdr:rowOff>
    </xdr:from>
    <xdr:to>
      <xdr:col>85</xdr:col>
      <xdr:colOff>127000</xdr:colOff>
      <xdr:row>79</xdr:row>
      <xdr:rowOff>87057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631427"/>
          <a:ext cx="8382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97947</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9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75070</xdr:rowOff>
    </xdr:from>
    <xdr:to>
      <xdr:col>85</xdr:col>
      <xdr:colOff>177800</xdr:colOff>
      <xdr:row>79</xdr:row>
      <xdr:rowOff>5220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18836</xdr:rowOff>
    </xdr:from>
    <xdr:to>
      <xdr:col>81</xdr:col>
      <xdr:colOff>50800</xdr:colOff>
      <xdr:row>79</xdr:row>
      <xdr:rowOff>87057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63386"/>
          <a:ext cx="889000" cy="6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55198</xdr:rowOff>
    </xdr:from>
    <xdr:to>
      <xdr:col>81</xdr:col>
      <xdr:colOff>101600</xdr:colOff>
      <xdr:row>78</xdr:row>
      <xdr:rowOff>156798</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2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1875</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20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18836</xdr:rowOff>
    </xdr:from>
    <xdr:to>
      <xdr:col>76</xdr:col>
      <xdr:colOff>114300</xdr:colOff>
      <xdr:row>79</xdr:row>
      <xdr:rowOff>90469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63386"/>
          <a:ext cx="889000" cy="7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69143</xdr:rowOff>
    </xdr:from>
    <xdr:to>
      <xdr:col>76</xdr:col>
      <xdr:colOff>165100</xdr:colOff>
      <xdr:row>78</xdr:row>
      <xdr:rowOff>170743</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4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15820</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1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90469</xdr:rowOff>
    </xdr:from>
    <xdr:to>
      <xdr:col>71</xdr:col>
      <xdr:colOff>177800</xdr:colOff>
      <xdr:row>79</xdr:row>
      <xdr:rowOff>93343</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635019"/>
          <a:ext cx="8890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54333</xdr:rowOff>
    </xdr:from>
    <xdr:to>
      <xdr:col>72</xdr:col>
      <xdr:colOff>38100</xdr:colOff>
      <xdr:row>78</xdr:row>
      <xdr:rowOff>155933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2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70776</xdr:rowOff>
    </xdr:from>
    <xdr:to>
      <xdr:col>67</xdr:col>
      <xdr:colOff>101600</xdr:colOff>
      <xdr:row>79</xdr:row>
      <xdr:rowOff>926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17453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36077</xdr:rowOff>
    </xdr:from>
    <xdr:to>
      <xdr:col>85</xdr:col>
      <xdr:colOff>177800</xdr:colOff>
      <xdr:row>79</xdr:row>
      <xdr:rowOff>137677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8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122454</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95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36257</xdr:rowOff>
    </xdr:from>
    <xdr:to>
      <xdr:col>81</xdr:col>
      <xdr:colOff>101600</xdr:colOff>
      <xdr:row>79</xdr:row>
      <xdr:rowOff>137857</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8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128984</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73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139486</xdr:rowOff>
    </xdr:from>
    <xdr:to>
      <xdr:col>76</xdr:col>
      <xdr:colOff>165100</xdr:colOff>
      <xdr:row>79</xdr:row>
      <xdr:rowOff>69636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1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60763</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0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39669</xdr:rowOff>
    </xdr:from>
    <xdr:to>
      <xdr:col>72</xdr:col>
      <xdr:colOff>38100</xdr:colOff>
      <xdr:row>79</xdr:row>
      <xdr:rowOff>141269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8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132396</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76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42543</xdr:rowOff>
    </xdr:from>
    <xdr:to>
      <xdr:col>67</xdr:col>
      <xdr:colOff>101600</xdr:colOff>
      <xdr:row>79</xdr:row>
      <xdr:rowOff>144143</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8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135270</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79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109120</xdr:rowOff>
    </xdr:from>
    <xdr:to>
      <xdr:col>85</xdr:col>
      <xdr:colOff>126364</xdr:colOff>
      <xdr:row>98</xdr:row>
      <xdr:rowOff>166325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368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170152</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7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166325</xdr:rowOff>
    </xdr:from>
    <xdr:to>
      <xdr:col>86</xdr:col>
      <xdr:colOff>25400</xdr:colOff>
      <xdr:row>98</xdr:row>
      <xdr:rowOff>166325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68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55797</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1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521,864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109120</xdr:rowOff>
    </xdr:from>
    <xdr:to>
      <xdr:col>86</xdr:col>
      <xdr:colOff>25400</xdr:colOff>
      <xdr:row>89</xdr:row>
      <xdr:rowOff>109120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3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27911</xdr:rowOff>
    </xdr:from>
    <xdr:to>
      <xdr:col>85</xdr:col>
      <xdr:colOff>127000</xdr:colOff>
      <xdr:row>98</xdr:row>
      <xdr:rowOff>31517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830011"/>
          <a:ext cx="838200" cy="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160577</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6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137700</xdr:rowOff>
    </xdr:from>
    <xdr:to>
      <xdr:col>85</xdr:col>
      <xdr:colOff>177800</xdr:colOff>
      <xdr:row>98</xdr:row>
      <xdr:rowOff>67850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7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31517</xdr:rowOff>
    </xdr:from>
    <xdr:to>
      <xdr:col>81</xdr:col>
      <xdr:colOff>50800</xdr:colOff>
      <xdr:row>98</xdr:row>
      <xdr:rowOff>88491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833617"/>
          <a:ext cx="889000" cy="5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145941</xdr:rowOff>
    </xdr:from>
    <xdr:to>
      <xdr:col>81</xdr:col>
      <xdr:colOff>101600</xdr:colOff>
      <xdr:row>98</xdr:row>
      <xdr:rowOff>76091</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92618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5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88491</xdr:rowOff>
    </xdr:from>
    <xdr:to>
      <xdr:col>76</xdr:col>
      <xdr:colOff>114300</xdr:colOff>
      <xdr:row>98</xdr:row>
      <xdr:rowOff>117709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890591"/>
          <a:ext cx="889000" cy="2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160686</xdr:rowOff>
    </xdr:from>
    <xdr:to>
      <xdr:col>76</xdr:col>
      <xdr:colOff>165100</xdr:colOff>
      <xdr:row>98</xdr:row>
      <xdr:rowOff>90836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107363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6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91652</xdr:rowOff>
    </xdr:from>
    <xdr:to>
      <xdr:col>71</xdr:col>
      <xdr:colOff>177800</xdr:colOff>
      <xdr:row>98</xdr:row>
      <xdr:rowOff>117709</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722302"/>
          <a:ext cx="889000" cy="1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165060</xdr:rowOff>
    </xdr:from>
    <xdr:to>
      <xdr:col>72</xdr:col>
      <xdr:colOff>38100</xdr:colOff>
      <xdr:row>98</xdr:row>
      <xdr:rowOff>95210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111737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162902</xdr:rowOff>
    </xdr:from>
    <xdr:to>
      <xdr:col>67</xdr:col>
      <xdr:colOff>101600</xdr:colOff>
      <xdr:row>98</xdr:row>
      <xdr:rowOff>93052</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84179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8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148561</xdr:rowOff>
    </xdr:from>
    <xdr:to>
      <xdr:col>85</xdr:col>
      <xdr:colOff>177800</xdr:colOff>
      <xdr:row>98</xdr:row>
      <xdr:rowOff>78711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77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126988</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5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152167</xdr:rowOff>
    </xdr:from>
    <xdr:to>
      <xdr:col>81</xdr:col>
      <xdr:colOff>101600</xdr:colOff>
      <xdr:row>98</xdr:row>
      <xdr:rowOff>82317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78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73444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87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37691</xdr:rowOff>
    </xdr:from>
    <xdr:to>
      <xdr:col>76</xdr:col>
      <xdr:colOff>165100</xdr:colOff>
      <xdr:row>98</xdr:row>
      <xdr:rowOff>139291</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83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130418</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93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66909</xdr:rowOff>
    </xdr:from>
    <xdr:to>
      <xdr:col>72</xdr:col>
      <xdr:colOff>38100</xdr:colOff>
      <xdr:row>98</xdr:row>
      <xdr:rowOff>168509</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8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159636</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96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40852</xdr:rowOff>
    </xdr:from>
    <xdr:to>
      <xdr:col>67</xdr:col>
      <xdr:colOff>101600</xdr:colOff>
      <xdr:row>97</xdr:row>
      <xdr:rowOff>142452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7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158979</xdr:rowOff>
    </xdr:from>
    <xdr:ext cx="599010"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14795" y="1644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2906</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146406"/>
          <a:ext cx="1269" cy="150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10167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96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121033</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492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2906</xdr:rowOff>
    </xdr:from>
    <xdr:to>
      <xdr:col>116</xdr:col>
      <xdr:colOff>152400</xdr:colOff>
      <xdr:row>30</xdr:row>
      <xdr:rowOff>2906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14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99067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427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76190</xdr:rowOff>
    </xdr:from>
    <xdr:to>
      <xdr:col>116</xdr:col>
      <xdr:colOff>114300</xdr:colOff>
      <xdr:row>39</xdr:row>
      <xdr:rowOff>6340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9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83322</xdr:rowOff>
    </xdr:from>
    <xdr:to>
      <xdr:col>112</xdr:col>
      <xdr:colOff>38100</xdr:colOff>
      <xdr:row>39</xdr:row>
      <xdr:rowOff>13472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29999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373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55850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399500"/>
          <a:ext cx="889000" cy="25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76556</xdr:rowOff>
    </xdr:from>
    <xdr:to>
      <xdr:col>107</xdr:col>
      <xdr:colOff>101600</xdr:colOff>
      <xdr:row>39</xdr:row>
      <xdr:rowOff>6706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23233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66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55850</xdr:rowOff>
    </xdr:from>
    <xdr:to>
      <xdr:col>102</xdr:col>
      <xdr:colOff>114300</xdr:colOff>
      <xdr:row>38</xdr:row>
      <xdr:rowOff>25400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flipV="1">
          <a:off x="18656300" y="6399500"/>
          <a:ext cx="889000" cy="14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77927</xdr:rowOff>
    </xdr:from>
    <xdr:to>
      <xdr:col>102</xdr:col>
      <xdr:colOff>165100</xdr:colOff>
      <xdr:row>39</xdr:row>
      <xdr:rowOff>8077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9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170654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685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74178</xdr:rowOff>
    </xdr:from>
    <xdr:to>
      <xdr:col>98</xdr:col>
      <xdr:colOff>38100</xdr:colOff>
      <xdr:row>39</xdr:row>
      <xdr:rowOff>4328</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166905</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682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54617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6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5050</xdr:rowOff>
    </xdr:from>
    <xdr:to>
      <xdr:col>102</xdr:col>
      <xdr:colOff>165100</xdr:colOff>
      <xdr:row>37</xdr:row>
      <xdr:rowOff>106650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34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123177</xdr:rowOff>
    </xdr:from>
    <xdr:ext cx="469744"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310428" y="612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92727</xdr:rowOff>
    </xdr:from>
    <xdr:ext cx="469744"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421428"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88428</xdr:rowOff>
    </xdr:from>
    <xdr:to>
      <xdr:col>116</xdr:col>
      <xdr:colOff>62864</xdr:colOff>
      <xdr:row>59</xdr:row>
      <xdr:rowOff>98878</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flipV="1">
          <a:off x="22159595" y="8660928"/>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145831</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261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35105</xdr:rowOff>
    </xdr:from>
    <xdr:ext cx="469744"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843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88428</xdr:rowOff>
    </xdr:from>
    <xdr:to>
      <xdr:col>116</xdr:col>
      <xdr:colOff>152400</xdr:colOff>
      <xdr:row>50</xdr:row>
      <xdr:rowOff>88428</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866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63282</xdr:rowOff>
    </xdr:from>
    <xdr:ext cx="313932"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073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40405</xdr:rowOff>
    </xdr:from>
    <xdr:to>
      <xdr:col>116</xdr:col>
      <xdr:colOff>114300</xdr:colOff>
      <xdr:row>59</xdr:row>
      <xdr:rowOff>142005</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39915</xdr:rowOff>
    </xdr:from>
    <xdr:to>
      <xdr:col>112</xdr:col>
      <xdr:colOff>38100</xdr:colOff>
      <xdr:row>59</xdr:row>
      <xdr:rowOff>141515</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158042</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66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39261</xdr:rowOff>
    </xdr:from>
    <xdr:to>
      <xdr:col>107</xdr:col>
      <xdr:colOff>101600</xdr:colOff>
      <xdr:row>59</xdr:row>
      <xdr:rowOff>140861</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157388</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77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37628</xdr:rowOff>
    </xdr:from>
    <xdr:to>
      <xdr:col>102</xdr:col>
      <xdr:colOff>165100</xdr:colOff>
      <xdr:row>59</xdr:row>
      <xdr:rowOff>139228</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155755</xdr:rowOff>
    </xdr:from>
    <xdr:ext cx="313932"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88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37302</xdr:rowOff>
    </xdr:from>
    <xdr:to>
      <xdr:col>98</xdr:col>
      <xdr:colOff>38100</xdr:colOff>
      <xdr:row>59</xdr:row>
      <xdr:rowOff>138902</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1015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155429</xdr:rowOff>
    </xdr:from>
    <xdr:ext cx="313932"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992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18831</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10134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127,100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19,203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4,410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円下回っている。前年度から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した主な要因は、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ふるさと納税寄附金の増に伴う返礼品の送付等に要する経費の増（＋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554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民生費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169,335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38,437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円下回っている。前年度から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した主な要因は、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「子育て世帯への臨時特別特別給付金」の減（対前年度▲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百万円）などである。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商工費は、住民一人当たり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61,071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8,593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31,103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円上回っている。前年度から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した主な要因は、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キャッシュレス決済ポイント還元事業委託料の増（対前年度＋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百万円）などである。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37,378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10,286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25,871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下回っている。前年度から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した主な要因は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、除雪対策費の減（対前年度▲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百万円）などである。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年度は、標準財政規模が前年度と比べ</a:t>
          </a:r>
          <a:r>
            <a:rPr kumimoji="1" lang="en-US" altLang="ja-JP" sz="1100">
              <a:solidFill>
                <a:schemeClr val="dk1"/>
              </a:solidFill>
              <a:effectLst/>
              <a:latin typeface="+mn-lt"/>
              <a:ea typeface="+mn-ea"/>
              <a:cs typeface="+mn-cs"/>
            </a:rPr>
            <a:t>253</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ことなどにより</a:t>
          </a:r>
          <a:r>
            <a:rPr kumimoji="1" lang="ja-JP" altLang="ja-JP" sz="1100">
              <a:solidFill>
                <a:schemeClr val="dk1"/>
              </a:solidFill>
              <a:effectLst/>
              <a:latin typeface="+mn-lt"/>
              <a:ea typeface="+mn-ea"/>
              <a:cs typeface="+mn-cs"/>
            </a:rPr>
            <a:t>、財政調整基金残高の標準財政規模比は、前年度から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19.19</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実質収支額の標準財政規模比は</a:t>
          </a:r>
          <a:r>
            <a:rPr kumimoji="1" lang="ja-JP" altLang="en-US" sz="1100">
              <a:solidFill>
                <a:schemeClr val="dk1"/>
              </a:solidFill>
              <a:effectLst/>
              <a:latin typeface="+mn-lt"/>
              <a:ea typeface="+mn-ea"/>
              <a:cs typeface="+mn-cs"/>
            </a:rPr>
            <a:t>特別交付税の増（対前年度＋</a:t>
          </a:r>
          <a:r>
            <a:rPr kumimoji="1" lang="en-US" altLang="ja-JP" sz="1100">
              <a:solidFill>
                <a:schemeClr val="dk1"/>
              </a:solidFill>
              <a:effectLst/>
              <a:latin typeface="+mn-lt"/>
              <a:ea typeface="+mn-ea"/>
              <a:cs typeface="+mn-cs"/>
            </a:rPr>
            <a:t>74</a:t>
          </a:r>
          <a:r>
            <a:rPr kumimoji="1" lang="ja-JP" altLang="en-US" sz="1100">
              <a:solidFill>
                <a:schemeClr val="dk1"/>
              </a:solidFill>
              <a:effectLst/>
              <a:latin typeface="+mn-lt"/>
              <a:ea typeface="+mn-ea"/>
              <a:cs typeface="+mn-cs"/>
            </a:rPr>
            <a:t>百万円）などにより、</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4.8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15.83</a:t>
          </a:r>
          <a:r>
            <a:rPr kumimoji="1" lang="ja-JP" altLang="ja-JP" sz="1100">
              <a:solidFill>
                <a:schemeClr val="dk1"/>
              </a:solidFill>
              <a:effectLst/>
              <a:latin typeface="+mn-lt"/>
              <a:ea typeface="+mn-ea"/>
              <a:cs typeface="+mn-cs"/>
            </a:rPr>
            <a:t>となった。財政調整基金への積立や取崩し、地方債の繰上償還の影響を除いて求められる実質単年度収支の比率は、繰上償還元金の増（対前年度＋</a:t>
          </a:r>
          <a:r>
            <a:rPr kumimoji="1" lang="en-US" altLang="ja-JP" sz="1100">
              <a:solidFill>
                <a:schemeClr val="dk1"/>
              </a:solidFill>
              <a:effectLst/>
              <a:latin typeface="+mn-lt"/>
              <a:ea typeface="+mn-ea"/>
              <a:cs typeface="+mn-cs"/>
            </a:rPr>
            <a:t>124</a:t>
          </a:r>
          <a:r>
            <a:rPr kumimoji="1" lang="ja-JP" altLang="ja-JP" sz="1100">
              <a:solidFill>
                <a:schemeClr val="dk1"/>
              </a:solidFill>
              <a:effectLst/>
              <a:latin typeface="+mn-lt"/>
              <a:ea typeface="+mn-ea"/>
              <a:cs typeface="+mn-cs"/>
            </a:rPr>
            <a:t>百万円）などにより、前年度から</a:t>
          </a:r>
          <a:r>
            <a:rPr kumimoji="1" lang="en-US" altLang="ja-JP" sz="1100">
              <a:solidFill>
                <a:schemeClr val="dk1"/>
              </a:solidFill>
              <a:effectLst/>
              <a:latin typeface="+mn-lt"/>
              <a:ea typeface="+mn-ea"/>
              <a:cs typeface="+mn-cs"/>
            </a:rPr>
            <a:t>7.04</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16.69</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年度は対象となる全会計の収支が黒字となったことから、連結実質赤字比率は発生しなかった。</a:t>
          </a:r>
          <a:endParaRPr lang="ja-JP" altLang="ja-JP" sz="1400">
            <a:effectLst/>
          </a:endParaRPr>
        </a:p>
        <a:p>
          <a:r>
            <a:rPr kumimoji="1" lang="ja-JP" altLang="ja-JP" sz="1100">
              <a:solidFill>
                <a:schemeClr val="dk1"/>
              </a:solidFill>
              <a:effectLst/>
              <a:latin typeface="+mn-lt"/>
              <a:ea typeface="+mn-ea"/>
              <a:cs typeface="+mn-cs"/>
            </a:rPr>
            <a:t>　黒字の大部分を一般会計</a:t>
          </a:r>
          <a:r>
            <a:rPr kumimoji="1" lang="ja-JP" altLang="en-US" sz="1100">
              <a:solidFill>
                <a:schemeClr val="dk1"/>
              </a:solidFill>
              <a:effectLst/>
              <a:latin typeface="+mn-lt"/>
              <a:ea typeface="+mn-ea"/>
              <a:cs typeface="+mn-cs"/>
            </a:rPr>
            <a:t>が占めており、一般会計に</a:t>
          </a:r>
          <a:r>
            <a:rPr kumimoji="1" lang="ja-JP" altLang="ja-JP" sz="1100">
              <a:solidFill>
                <a:schemeClr val="dk1"/>
              </a:solidFill>
              <a:effectLst/>
              <a:latin typeface="+mn-lt"/>
              <a:ea typeface="+mn-ea"/>
              <a:cs typeface="+mn-cs"/>
            </a:rPr>
            <a:t>水道事業会計</a:t>
          </a:r>
          <a:r>
            <a:rPr kumimoji="1" lang="ja-JP" altLang="en-US" sz="1100">
              <a:solidFill>
                <a:schemeClr val="dk1"/>
              </a:solidFill>
              <a:effectLst/>
              <a:latin typeface="+mn-lt"/>
              <a:ea typeface="+mn-ea"/>
              <a:cs typeface="+mn-cs"/>
            </a:rPr>
            <a:t>を合わせた</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つの会計で</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年度の標準財政規模に対する黒字の割合（</a:t>
          </a:r>
          <a:r>
            <a:rPr kumimoji="1" lang="en-US" altLang="ja-JP" sz="1100">
              <a:solidFill>
                <a:schemeClr val="dk1"/>
              </a:solidFill>
              <a:effectLst/>
              <a:latin typeface="+mn-lt"/>
              <a:ea typeface="+mn-ea"/>
              <a:cs typeface="+mn-cs"/>
            </a:rPr>
            <a:t>29.98%</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84.4</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25.3%</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占めている。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年度の実質公債費比率は前年度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年度の比率は令和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ヵ年平均で算定）。令和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年度以降、庁舎耐震化工事に係る元金償還が本格化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しているが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元利償還金が急激に増加しないよう、計画的な市債の発行と繰上償還等により抑制に努めている。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満期一括償還地方債の借入に係る積立金は行っていない。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市債の計画的な発行と</a:t>
          </a:r>
          <a:r>
            <a:rPr kumimoji="1" lang="ja-JP" altLang="ja-JP" sz="1100">
              <a:solidFill>
                <a:schemeClr val="dk1"/>
              </a:solidFill>
              <a:effectLst/>
              <a:latin typeface="+mn-lt"/>
              <a:ea typeface="+mn-ea"/>
              <a:cs typeface="+mn-cs"/>
            </a:rPr>
            <a:t>繰上償還の実施等により地方債残高が減少（▲</a:t>
          </a:r>
          <a:r>
            <a:rPr kumimoji="1" lang="en-US" altLang="ja-JP" sz="1100">
              <a:solidFill>
                <a:schemeClr val="dk1"/>
              </a:solidFill>
              <a:effectLst/>
              <a:latin typeface="+mn-lt"/>
              <a:ea typeface="+mn-ea"/>
              <a:cs typeface="+mn-cs"/>
            </a:rPr>
            <a:t>1,490</a:t>
          </a:r>
          <a:r>
            <a:rPr kumimoji="1" lang="ja-JP" altLang="ja-JP" sz="1100">
              <a:solidFill>
                <a:schemeClr val="dk1"/>
              </a:solidFill>
              <a:effectLst/>
              <a:latin typeface="+mn-lt"/>
              <a:ea typeface="+mn-ea"/>
              <a:cs typeface="+mn-cs"/>
            </a:rPr>
            <a:t>百万円）したことにより、将来負担比率の分子は前年度との比較で▲</a:t>
          </a:r>
          <a:r>
            <a:rPr kumimoji="1" lang="en-US" altLang="ja-JP" sz="1100">
              <a:solidFill>
                <a:schemeClr val="dk1"/>
              </a:solidFill>
              <a:effectLst/>
              <a:latin typeface="+mn-lt"/>
              <a:ea typeface="+mn-ea"/>
              <a:cs typeface="+mn-cs"/>
            </a:rPr>
            <a:t>700</a:t>
          </a:r>
          <a:r>
            <a:rPr kumimoji="1" lang="ja-JP" altLang="ja-JP" sz="1100">
              <a:solidFill>
                <a:schemeClr val="dk1"/>
              </a:solidFill>
              <a:effectLst/>
              <a:latin typeface="+mn-lt"/>
              <a:ea typeface="+mn-ea"/>
              <a:cs typeface="+mn-cs"/>
            </a:rPr>
            <a:t>百万円となった。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山形県上山市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減債基金</a:t>
          </a:r>
          <a:r>
            <a:rPr kumimoji="1" lang="ja-JP" altLang="en-US" sz="1200">
              <a:solidFill>
                <a:schemeClr val="dk1"/>
              </a:solidFill>
              <a:effectLst/>
              <a:latin typeface="+mn-lt"/>
              <a:ea typeface="+mn-ea"/>
              <a:cs typeface="+mn-cs"/>
            </a:rPr>
            <a:t>を活用した繰上償還や</a:t>
          </a:r>
          <a:r>
            <a:rPr kumimoji="1" lang="ja-JP" altLang="ja-JP" sz="1200">
              <a:solidFill>
                <a:schemeClr val="dk1"/>
              </a:solidFill>
              <a:effectLst/>
              <a:latin typeface="+mn-lt"/>
              <a:ea typeface="+mn-ea"/>
              <a:cs typeface="+mn-cs"/>
            </a:rPr>
            <a:t>公共施設等保全整備基金</a:t>
          </a:r>
          <a:r>
            <a:rPr kumimoji="1" lang="ja-JP" altLang="en-US" sz="1200">
              <a:solidFill>
                <a:schemeClr val="dk1"/>
              </a:solidFill>
              <a:effectLst/>
              <a:latin typeface="+mn-lt"/>
              <a:ea typeface="+mn-ea"/>
              <a:cs typeface="+mn-cs"/>
            </a:rPr>
            <a:t>を活用した廃止施設の解体事業など</a:t>
          </a:r>
          <a:r>
            <a:rPr kumimoji="1" lang="ja-JP" altLang="ja-JP" sz="1200">
              <a:solidFill>
                <a:schemeClr val="dk1"/>
              </a:solidFill>
              <a:effectLst/>
              <a:latin typeface="+mn-lt"/>
              <a:ea typeface="+mn-ea"/>
              <a:cs typeface="+mn-cs"/>
            </a:rPr>
            <a:t>により、前年度と比較して全体で</a:t>
          </a:r>
          <a:r>
            <a:rPr kumimoji="1" lang="en-US" altLang="ja-JP" sz="1200">
              <a:solidFill>
                <a:schemeClr val="dk1"/>
              </a:solidFill>
              <a:effectLst/>
              <a:latin typeface="+mn-lt"/>
              <a:ea typeface="+mn-ea"/>
              <a:cs typeface="+mn-cs"/>
            </a:rPr>
            <a:t>209</a:t>
          </a:r>
          <a:r>
            <a:rPr kumimoji="1" lang="ja-JP" altLang="ja-JP" sz="1200">
              <a:solidFill>
                <a:schemeClr val="dk1"/>
              </a:solidFill>
              <a:effectLst/>
              <a:latin typeface="+mn-lt"/>
              <a:ea typeface="+mn-ea"/>
              <a:cs typeface="+mn-cs"/>
            </a:rPr>
            <a:t>百万円</a:t>
          </a:r>
          <a:r>
            <a:rPr kumimoji="1" lang="ja-JP" altLang="en-US" sz="1200">
              <a:solidFill>
                <a:schemeClr val="dk1"/>
              </a:solidFill>
              <a:effectLst/>
              <a:latin typeface="+mn-lt"/>
              <a:ea typeface="+mn-ea"/>
              <a:cs typeface="+mn-cs"/>
            </a:rPr>
            <a:t>減少</a:t>
          </a:r>
          <a:r>
            <a:rPr kumimoji="1" lang="ja-JP" altLang="ja-JP" sz="1200">
              <a:solidFill>
                <a:schemeClr val="dk1"/>
              </a:solidFill>
              <a:effectLst/>
              <a:latin typeface="+mn-lt"/>
              <a:ea typeface="+mn-ea"/>
              <a:cs typeface="+mn-cs"/>
            </a:rPr>
            <a:t>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今後も各基金の使途に応じた取崩しを行うが、財政調整基金については安定した財政基盤を確立するとともに、災害等に対応できるよう、標準財政規模の</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％以上（約</a:t>
          </a:r>
          <a:r>
            <a:rPr kumimoji="1" lang="en-US" altLang="ja-JP" sz="1200">
              <a:solidFill>
                <a:schemeClr val="dk1"/>
              </a:solidFill>
              <a:effectLst/>
              <a:latin typeface="+mn-lt"/>
              <a:ea typeface="+mn-ea"/>
              <a:cs typeface="+mn-cs"/>
            </a:rPr>
            <a:t>8</a:t>
          </a:r>
          <a:r>
            <a:rPr kumimoji="1" lang="ja-JP" altLang="ja-JP" sz="1200">
              <a:solidFill>
                <a:schemeClr val="dk1"/>
              </a:solidFill>
              <a:effectLst/>
              <a:latin typeface="+mn-lt"/>
              <a:ea typeface="+mn-ea"/>
              <a:cs typeface="+mn-cs"/>
            </a:rPr>
            <a:t>億円以上）の残高を確保する。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　公共施設等保全整備基金：公共施設等の長寿命化に関する事業の推進及び計画的な更新等を図る。</a:t>
          </a:r>
          <a:endParaRPr lang="ja-JP" altLang="ja-JP" sz="1600">
            <a:effectLst/>
          </a:endParaRPr>
        </a:p>
        <a:p>
          <a:r>
            <a:rPr kumimoji="1" lang="ja-JP" altLang="ja-JP" sz="1200">
              <a:solidFill>
                <a:schemeClr val="dk1"/>
              </a:solidFill>
              <a:effectLst/>
              <a:latin typeface="+mn-lt"/>
              <a:ea typeface="+mn-ea"/>
              <a:cs typeface="+mn-cs"/>
            </a:rPr>
            <a:t>　ふるさと納税基金：ふるさと納税制度により、本市を応援するため寄せられた寄附金を活用して魅力あるまちづくりを推進する。</a:t>
          </a:r>
          <a:endParaRPr lang="ja-JP" altLang="ja-JP" sz="1600">
            <a:effectLst/>
          </a:endParaRPr>
        </a:p>
        <a:p>
          <a:r>
            <a:rPr kumimoji="1" lang="ja-JP" altLang="ja-JP" sz="1200">
              <a:solidFill>
                <a:schemeClr val="dk1"/>
              </a:solidFill>
              <a:effectLst/>
              <a:latin typeface="+mn-lt"/>
              <a:ea typeface="+mn-ea"/>
              <a:cs typeface="+mn-cs"/>
            </a:rPr>
            <a:t>　企業立地促進基金：企業立地を促進し、産業の振興を図る。</a:t>
          </a:r>
          <a:endParaRPr lang="ja-JP" altLang="ja-JP" sz="1600">
            <a:effectLst/>
          </a:endParaRPr>
        </a:p>
        <a:p>
          <a:r>
            <a:rPr kumimoji="1" lang="ja-JP" altLang="ja-JP" sz="1200">
              <a:solidFill>
                <a:schemeClr val="dk1"/>
              </a:solidFill>
              <a:effectLst/>
              <a:latin typeface="+mn-lt"/>
              <a:ea typeface="+mn-ea"/>
              <a:cs typeface="+mn-cs"/>
            </a:rPr>
            <a:t>　新型コロナウイルス感染症対策金融支援基金：感染症の影響で経営に支障をきたしている中小企業者に対し、利子等を補給する。</a:t>
          </a:r>
          <a:endParaRPr lang="ja-JP" altLang="ja-JP" sz="1600">
            <a:effectLst/>
          </a:endParaRPr>
        </a:p>
        <a:p>
          <a:r>
            <a:rPr kumimoji="1" lang="ja-JP" altLang="ja-JP" sz="1200">
              <a:solidFill>
                <a:schemeClr val="dk1"/>
              </a:solidFill>
              <a:effectLst/>
              <a:latin typeface="+mn-lt"/>
              <a:ea typeface="+mn-ea"/>
              <a:cs typeface="+mn-cs"/>
            </a:rPr>
            <a:t>　森林環境譲与税基金：間伐や人材育成、担い手の確保、木材利用の促進や普及啓発等の森林整備及びその促進を図る。</a:t>
          </a:r>
          <a:endParaRPr lang="ja-JP" altLang="ja-JP" sz="1600">
            <a:effectLst/>
          </a:endParaRPr>
        </a:p>
        <a:p>
          <a:r>
            <a:rPr kumimoji="1" lang="ja-JP" altLang="ja-JP" sz="1200">
              <a:solidFill>
                <a:schemeClr val="dk1"/>
              </a:solidFill>
              <a:effectLst/>
              <a:latin typeface="+mn-lt"/>
              <a:ea typeface="+mn-ea"/>
              <a:cs typeface="+mn-cs"/>
            </a:rPr>
            <a:t>　長寿社会福祉基金：福祉計画事業の推進を図る。</a:t>
          </a:r>
          <a:endParaRPr lang="ja-JP" altLang="ja-JP" sz="1600">
            <a:effectLst/>
          </a:endParaRPr>
        </a:p>
        <a:p>
          <a:r>
            <a:rPr kumimoji="1" lang="ja-JP" altLang="ja-JP" sz="1200">
              <a:solidFill>
                <a:schemeClr val="dk1"/>
              </a:solidFill>
              <a:effectLst/>
              <a:latin typeface="+mn-lt"/>
              <a:ea typeface="+mn-ea"/>
              <a:cs typeface="+mn-cs"/>
            </a:rPr>
            <a:t>　ふるさと水と土保全対策基金：農村地域の活性化を図る。</a:t>
          </a:r>
          <a:endParaRPr lang="ja-JP" altLang="ja-JP" sz="1600">
            <a:effectLst/>
          </a:endParaRPr>
        </a:p>
        <a:p>
          <a:r>
            <a:rPr kumimoji="1" lang="ja-JP" altLang="ja-JP" sz="1200">
              <a:solidFill>
                <a:schemeClr val="dk1"/>
              </a:solidFill>
              <a:effectLst/>
              <a:latin typeface="+mn-lt"/>
              <a:ea typeface="+mn-ea"/>
              <a:cs typeface="+mn-cs"/>
            </a:rPr>
            <a:t>　ふるさと文化基金：文化振興事業の推進を図る。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mn-lt"/>
              <a:ea typeface="+mn-ea"/>
              <a:cs typeface="+mn-cs"/>
            </a:rPr>
            <a:t>　ふるさと納税基金</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ふるさと納税寄附金を活用し、</a:t>
          </a:r>
          <a:r>
            <a:rPr kumimoji="1" lang="en-US" altLang="ja-JP" sz="1200">
              <a:solidFill>
                <a:schemeClr val="dk1"/>
              </a:solidFill>
              <a:effectLst/>
              <a:latin typeface="+mn-lt"/>
              <a:ea typeface="+mn-ea"/>
              <a:cs typeface="+mn-cs"/>
            </a:rPr>
            <a:t>82</a:t>
          </a:r>
          <a:r>
            <a:rPr kumimoji="1" lang="ja-JP" altLang="ja-JP" sz="1200">
              <a:solidFill>
                <a:schemeClr val="dk1"/>
              </a:solidFill>
              <a:effectLst/>
              <a:latin typeface="+mn-lt"/>
              <a:ea typeface="+mn-ea"/>
              <a:cs typeface="+mn-cs"/>
            </a:rPr>
            <a:t>百万円を積立てた。</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公共施設等保全整備基金：一般財源から</a:t>
          </a:r>
          <a:r>
            <a:rPr kumimoji="1" lang="en-US" altLang="ja-JP" sz="1200">
              <a:solidFill>
                <a:schemeClr val="dk1"/>
              </a:solidFill>
              <a:effectLst/>
              <a:latin typeface="+mn-lt"/>
              <a:ea typeface="+mn-ea"/>
              <a:cs typeface="+mn-cs"/>
            </a:rPr>
            <a:t>130</a:t>
          </a:r>
          <a:r>
            <a:rPr kumimoji="1" lang="ja-JP" altLang="en-US" sz="1200">
              <a:solidFill>
                <a:schemeClr val="dk1"/>
              </a:solidFill>
              <a:effectLst/>
              <a:latin typeface="+mn-lt"/>
              <a:ea typeface="+mn-ea"/>
              <a:cs typeface="+mn-cs"/>
            </a:rPr>
            <a:t>百万円積立てた一方、</a:t>
          </a:r>
          <a:r>
            <a:rPr kumimoji="1" lang="en-US" altLang="ja-JP" sz="1200">
              <a:solidFill>
                <a:schemeClr val="dk1"/>
              </a:solidFill>
              <a:effectLst/>
              <a:latin typeface="+mn-lt"/>
              <a:ea typeface="+mn-ea"/>
              <a:cs typeface="+mn-cs"/>
            </a:rPr>
            <a:t>225</a:t>
          </a:r>
          <a:r>
            <a:rPr kumimoji="1" lang="ja-JP" altLang="en-US" sz="1200">
              <a:solidFill>
                <a:schemeClr val="dk1"/>
              </a:solidFill>
              <a:effectLst/>
              <a:latin typeface="+mn-lt"/>
              <a:ea typeface="+mn-ea"/>
              <a:cs typeface="+mn-cs"/>
            </a:rPr>
            <a:t>百万円を取り崩した。</a:t>
          </a:r>
          <a:endParaRPr lang="ja-JP" altLang="ja-JP" sz="1600">
            <a:effectLst/>
          </a:endParaRPr>
        </a:p>
        <a:p>
          <a:r>
            <a:rPr kumimoji="1" lang="ja-JP" altLang="ja-JP" sz="1200">
              <a:solidFill>
                <a:schemeClr val="dk1"/>
              </a:solidFill>
              <a:effectLst/>
              <a:latin typeface="+mn-lt"/>
              <a:ea typeface="+mn-ea"/>
              <a:cs typeface="+mn-cs"/>
            </a:rPr>
            <a:t>　新型コロナウイルス感染症対策金融支援基金：利子等補給のため、</a:t>
          </a:r>
          <a:r>
            <a:rPr kumimoji="1" lang="en-US" altLang="ja-JP" sz="1200">
              <a:solidFill>
                <a:schemeClr val="dk1"/>
              </a:solidFill>
              <a:effectLst/>
              <a:latin typeface="+mn-lt"/>
              <a:ea typeface="+mn-ea"/>
              <a:cs typeface="+mn-cs"/>
            </a:rPr>
            <a:t>34</a:t>
          </a:r>
          <a:r>
            <a:rPr kumimoji="1" lang="ja-JP" altLang="ja-JP" sz="1200">
              <a:solidFill>
                <a:schemeClr val="dk1"/>
              </a:solidFill>
              <a:effectLst/>
              <a:latin typeface="+mn-lt"/>
              <a:ea typeface="+mn-ea"/>
              <a:cs typeface="+mn-cs"/>
            </a:rPr>
            <a:t>百万円を取り崩した。</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　ふるさと納税基金：今後の魅力あるまちづくりを推進する際に活用する。</a:t>
          </a:r>
          <a:endParaRPr lang="ja-JP" altLang="ja-JP" sz="1600">
            <a:effectLst/>
          </a:endParaRPr>
        </a:p>
        <a:p>
          <a:r>
            <a:rPr kumimoji="1" lang="ja-JP" altLang="ja-JP" sz="1200">
              <a:solidFill>
                <a:schemeClr val="dk1"/>
              </a:solidFill>
              <a:effectLst/>
              <a:latin typeface="+mn-lt"/>
              <a:ea typeface="+mn-ea"/>
              <a:cs typeface="+mn-cs"/>
            </a:rPr>
            <a:t>　公共施設等保全整備基金：</a:t>
          </a:r>
          <a:r>
            <a:rPr kumimoji="1" lang="ja-JP" altLang="en-US" sz="1200">
              <a:solidFill>
                <a:schemeClr val="dk1"/>
              </a:solidFill>
              <a:effectLst/>
              <a:latin typeface="+mn-lt"/>
              <a:ea typeface="+mn-ea"/>
              <a:cs typeface="+mn-cs"/>
            </a:rPr>
            <a:t>公共施設等の計画的な</a:t>
          </a:r>
          <a:r>
            <a:rPr kumimoji="1" lang="ja-JP" altLang="ja-JP" sz="1200">
              <a:solidFill>
                <a:schemeClr val="dk1"/>
              </a:solidFill>
              <a:effectLst/>
              <a:latin typeface="+mn-lt"/>
              <a:ea typeface="+mn-ea"/>
              <a:cs typeface="+mn-cs"/>
            </a:rPr>
            <a:t>解体や長寿命化等に活用する。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年度は</a:t>
          </a:r>
          <a:r>
            <a:rPr kumimoji="1" lang="ja-JP" altLang="en-US" sz="1200">
              <a:solidFill>
                <a:schemeClr val="dk1"/>
              </a:solidFill>
              <a:effectLst/>
              <a:latin typeface="+mn-lt"/>
              <a:ea typeface="+mn-ea"/>
              <a:cs typeface="+mn-cs"/>
            </a:rPr>
            <a:t>年度末の収支状況を考慮した積立（＋</a:t>
          </a:r>
          <a:r>
            <a:rPr kumimoji="1" lang="en-US" altLang="ja-JP" sz="1200">
              <a:solidFill>
                <a:schemeClr val="dk1"/>
              </a:solidFill>
              <a:effectLst/>
              <a:latin typeface="+mn-lt"/>
              <a:ea typeface="+mn-ea"/>
              <a:cs typeface="+mn-cs"/>
            </a:rPr>
            <a:t>55</a:t>
          </a:r>
          <a:r>
            <a:rPr kumimoji="1" lang="ja-JP" altLang="en-US" sz="1200">
              <a:solidFill>
                <a:schemeClr val="dk1"/>
              </a:solidFill>
              <a:effectLst/>
              <a:latin typeface="+mn-lt"/>
              <a:ea typeface="+mn-ea"/>
              <a:cs typeface="+mn-cs"/>
            </a:rPr>
            <a:t>百万円）を行った一方、取崩を行わなかったため、対前年度比で＋</a:t>
          </a:r>
          <a:r>
            <a:rPr kumimoji="1" lang="en-US" altLang="ja-JP" sz="1200">
              <a:solidFill>
                <a:schemeClr val="dk1"/>
              </a:solidFill>
              <a:effectLst/>
              <a:latin typeface="+mn-lt"/>
              <a:ea typeface="+mn-ea"/>
              <a:cs typeface="+mn-cs"/>
            </a:rPr>
            <a:t>55</a:t>
          </a:r>
          <a:r>
            <a:rPr kumimoji="1" lang="ja-JP" altLang="en-US" sz="1200">
              <a:solidFill>
                <a:schemeClr val="dk1"/>
              </a:solidFill>
              <a:effectLst/>
              <a:latin typeface="+mn-lt"/>
              <a:ea typeface="+mn-ea"/>
              <a:cs typeface="+mn-cs"/>
            </a:rPr>
            <a:t>百万円増加した。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安定した財政基盤を確立するとともに、災害等に対応できるよう、標準財政規模の</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％以上（約</a:t>
          </a:r>
          <a:r>
            <a:rPr kumimoji="1" lang="en-US" altLang="ja-JP" sz="1200">
              <a:solidFill>
                <a:schemeClr val="dk1"/>
              </a:solidFill>
              <a:effectLst/>
              <a:latin typeface="+mn-lt"/>
              <a:ea typeface="+mn-ea"/>
              <a:cs typeface="+mn-cs"/>
            </a:rPr>
            <a:t>8</a:t>
          </a:r>
          <a:r>
            <a:rPr kumimoji="1" lang="ja-JP" altLang="ja-JP" sz="1200">
              <a:solidFill>
                <a:schemeClr val="dk1"/>
              </a:solidFill>
              <a:effectLst/>
              <a:latin typeface="+mn-lt"/>
              <a:ea typeface="+mn-ea"/>
              <a:cs typeface="+mn-cs"/>
            </a:rPr>
            <a:t>億円以上）の残高を確保する。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年度は剰余金処分により</a:t>
          </a:r>
          <a:r>
            <a:rPr kumimoji="1" lang="en-US" altLang="ja-JP" sz="1200">
              <a:solidFill>
                <a:schemeClr val="dk1"/>
              </a:solidFill>
              <a:effectLst/>
              <a:latin typeface="+mn-lt"/>
              <a:ea typeface="+mn-ea"/>
              <a:cs typeface="+mn-cs"/>
            </a:rPr>
            <a:t>600</a:t>
          </a:r>
          <a:r>
            <a:rPr kumimoji="1" lang="ja-JP" altLang="ja-JP" sz="1200">
              <a:solidFill>
                <a:schemeClr val="dk1"/>
              </a:solidFill>
              <a:effectLst/>
              <a:latin typeface="+mn-lt"/>
              <a:ea typeface="+mn-ea"/>
              <a:cs typeface="+mn-cs"/>
            </a:rPr>
            <a:t>百万円を積立て、歳出予算から</a:t>
          </a:r>
          <a:r>
            <a:rPr kumimoji="1" lang="en-US" altLang="ja-JP" sz="1200">
              <a:solidFill>
                <a:schemeClr val="dk1"/>
              </a:solidFill>
              <a:effectLst/>
              <a:latin typeface="+mn-lt"/>
              <a:ea typeface="+mn-ea"/>
              <a:cs typeface="+mn-cs"/>
            </a:rPr>
            <a:t>76</a:t>
          </a:r>
          <a:r>
            <a:rPr kumimoji="1" lang="ja-JP" altLang="ja-JP" sz="1200">
              <a:solidFill>
                <a:schemeClr val="dk1"/>
              </a:solidFill>
              <a:effectLst/>
              <a:latin typeface="+mn-lt"/>
              <a:ea typeface="+mn-ea"/>
              <a:cs typeface="+mn-cs"/>
            </a:rPr>
            <a:t>百万円を積立てた。一方で、繰上償還の財源として</a:t>
          </a:r>
          <a:r>
            <a:rPr kumimoji="1" lang="en-US" altLang="ja-JP" sz="1200">
              <a:solidFill>
                <a:schemeClr val="dk1"/>
              </a:solidFill>
              <a:effectLst/>
              <a:latin typeface="+mn-lt"/>
              <a:ea typeface="+mn-ea"/>
              <a:cs typeface="+mn-cs"/>
            </a:rPr>
            <a:t>900</a:t>
          </a:r>
          <a:r>
            <a:rPr kumimoji="1" lang="ja-JP" altLang="ja-JP" sz="1200">
              <a:solidFill>
                <a:schemeClr val="dk1"/>
              </a:solidFill>
              <a:effectLst/>
              <a:latin typeface="+mn-lt"/>
              <a:ea typeface="+mn-ea"/>
              <a:cs typeface="+mn-cs"/>
            </a:rPr>
            <a:t>百万円を取崩したため、令和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年度末残高は令和</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年度末残高との比較で</a:t>
          </a:r>
          <a:r>
            <a:rPr kumimoji="1" lang="en-US" altLang="ja-JP" sz="1200">
              <a:solidFill>
                <a:schemeClr val="dk1"/>
              </a:solidFill>
              <a:effectLst/>
              <a:latin typeface="+mn-lt"/>
              <a:ea typeface="+mn-ea"/>
              <a:cs typeface="+mn-cs"/>
            </a:rPr>
            <a:t>224</a:t>
          </a:r>
          <a:r>
            <a:rPr kumimoji="1" lang="ja-JP" altLang="ja-JP" sz="1200">
              <a:solidFill>
                <a:schemeClr val="dk1"/>
              </a:solidFill>
              <a:effectLst/>
              <a:latin typeface="+mn-lt"/>
              <a:ea typeface="+mn-ea"/>
              <a:cs typeface="+mn-cs"/>
            </a:rPr>
            <a:t>百万円の</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各年度の決算状況を見ながら、その年度に予定している繰上償還相当額を積み立てる。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FA5E23B-E711-46BB-9104-65EBEAF4F2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BFA232F-0C6F-4ACF-98A9-A72246FEB0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09204DE-BD6D-45A6-9B18-AC0FC6A1C21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4D48081-FB8D-448C-B4C8-234CFFBBEFA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CAF3E52-D96B-41A7-A780-04F19301C93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240A49D-A04E-4F90-8A04-58FDFAA2626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92FA423-9CF2-420F-9A32-844ABCF2DDA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27B5CB4-416D-4387-A958-A386A5D7693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CA0997C-F2D9-4D57-BE0A-FD8E771E4A6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4290532-C471-41D3-943E-BF194CBB1C2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FB9B05C-AD74-4B40-B69B-22332FAB0F5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457F203-2776-4A47-93F5-8C2813A3787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28,584
28,408
240.93
19,272,927
17,780,724
1,328,276
8,390,874
13,431,984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CE65BE3-8768-4E90-B8F4-DF52A2C766F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7A219BA-389D-4FFF-A291-59E1D6FE367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D252E58-3399-4EBA-88DA-BA98F4F2D42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D1FEA42-81D3-4253-8D06-471A3BB1D9F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3C5F0FA-90C5-4269-81D7-2DAB934864C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76A124B-F2F4-412F-8C9D-8A3FE3EC6E6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4BB0DDF-295A-4765-838D-CADEDCFBD91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316DDAC-D03E-4835-8CF4-3ACBF769A9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C6D12CB-1AF3-4EB8-9E66-60F3BF072ED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2B16D44-5220-4AA1-912B-E8CFDADCB34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0F5BEC4-2052-48A8-852B-51EDAC72F2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6120F69-FFA0-41CA-AC91-8A3D2A918D7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DE626FD-7812-40B0-A982-F2C3C926E3E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81663CC-9704-40BE-BB6F-C2929747C49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546A88A-2163-4FCE-834D-F0FDED79662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040C18F-307B-4BA5-B749-EA045BFA8BD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C2EA2C0-D6E5-41C1-9866-C04CAEEA2E7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6E34354-2262-4A46-967A-4D57EE1D0E7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2E5402B-FD46-43C6-8C9A-0E816D7DF3E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2EF10A4-BC9F-4615-8DF8-6438750CE18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1BCADA95-A64F-432B-BF0D-7E76D069E77C}"/>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9EA1DF53-B500-4751-8955-477263ADB855}"/>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3319337-26DA-4AEC-8A87-1E367C317DB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0E37CDE-6E95-4A99-AEE5-E0380BD77B3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6EEC601-B1A8-4C2C-A220-509B57450B4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1ADA127-D15F-42D5-BEC5-4713A641A26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29E8C66-847C-435E-9871-327457D8B69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D4FCA30-ED3A-4330-B67B-FC85A72B2E7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8FF8503-C913-4C65-A24F-8E4D0165A8C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6A79EE8-C249-4263-8BE3-32CD16705F2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99568D-2187-4EB1-9E57-4414EEF2244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D711484-61D1-47BB-87F3-D21E091BDA9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327B75C-C199-4E8C-BAC6-E279796E8F0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548D8C3-5B6B-42F0-995D-B44C955BD23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79CB86B-C6A9-443D-AEA3-9F2B152D18E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当市の有形固定資産減価償却率は、類似団体内平均値をやや下回っているものの、昭和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年代後半から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年代前半にかけて整備された施設が多く、その大部分が耐用年数を経過していることから、数値は上昇している。</a:t>
          </a:r>
        </a:p>
        <a:p>
          <a:r>
            <a:rPr kumimoji="1" lang="ja-JP" altLang="en-US" sz="1100">
              <a:latin typeface="ＭＳ Ｐゴシック" panose="020B0600070205080204" pitchFamily="50" charset="-128"/>
              <a:ea typeface="ＭＳ Ｐゴシック" panose="020B0600070205080204" pitchFamily="50" charset="-128"/>
            </a:rPr>
            <a:t>　令和２年度に策定した、公共施設等総合管理計画個別施設計画において、令和３年度の公共施設に係る延床面積</a:t>
          </a:r>
          <a:r>
            <a:rPr kumimoji="1" lang="en-US" altLang="ja-JP" sz="1100">
              <a:latin typeface="ＭＳ Ｐゴシック" panose="020B0600070205080204" pitchFamily="50" charset="-128"/>
              <a:ea typeface="ＭＳ Ｐゴシック" panose="020B0600070205080204" pitchFamily="50" charset="-128"/>
            </a:rPr>
            <a:t>141.953㎡</a:t>
          </a:r>
          <a:r>
            <a:rPr kumimoji="1" lang="ja-JP" altLang="en-US" sz="1100">
              <a:latin typeface="ＭＳ Ｐゴシック" panose="020B0600070205080204" pitchFamily="50" charset="-128"/>
              <a:ea typeface="ＭＳ Ｐゴシック" panose="020B0600070205080204" pitchFamily="50" charset="-128"/>
            </a:rPr>
            <a:t>を、令和７年度時点で</a:t>
          </a:r>
          <a:r>
            <a:rPr kumimoji="1" lang="en-US" altLang="ja-JP" sz="1100">
              <a:latin typeface="ＭＳ Ｐゴシック" panose="020B0600070205080204" pitchFamily="50" charset="-128"/>
              <a:ea typeface="ＭＳ Ｐゴシック" panose="020B0600070205080204" pitchFamily="50" charset="-128"/>
            </a:rPr>
            <a:t>130.028㎡</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）まで縮減することとしており、施設の目的や利用状況、耐用年数等を踏まえた適正化を図る。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E71FAD3-89C0-4557-8505-350E993BF8A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D28F9CD-03D1-4685-852D-6739D0E9C8E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6BDC7EB-FA2A-4258-9D98-AACEF43D53B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7F74860-5866-4602-AE19-0E345308BF8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107B7559-3277-4229-B2AB-7C1A591B5CDF}"/>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A92D2D9-3365-4A36-86D2-E21BDFD7F07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90F7B38-25B7-406B-B2B0-1385D47BF58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7D7D853-3F0D-41DC-BCC2-02F8A15DDBA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F0C1943-54F3-44A1-8969-5AE376FF75C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F9AE386-F520-4A50-9F73-3FCAA67B76B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816D43B-807E-45C4-AE80-04C3B8D995D1}"/>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7F04344-676C-4BB9-8BF3-19EEB3DB0E4E}"/>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42A3A63-4E8F-44D8-951E-3752B0B580E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2E9010A-0C2D-4F7F-BEE3-3CA0EF7BB50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90D37AF3-5FA7-4CEE-A82F-13D8308E7155}"/>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1D95F025-FAD0-4D36-8696-F979EC250F1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36830</xdr:rowOff>
    </xdr:from>
    <xdr:to>
      <xdr:col>23</xdr:col>
      <xdr:colOff>85090</xdr:colOff>
      <xdr:row>33</xdr:row>
      <xdr:rowOff>155469</xdr:rowOff>
    </xdr:to>
    <xdr:cxnSp macro="">
      <xdr:nvCxnSpPr>
        <xdr:cNvPr id="65" name="直線コネクタ 64">
          <a:extLst>
            <a:ext uri="{FF2B5EF4-FFF2-40B4-BE49-F238E27FC236}">
              <a16:creationId xmlns:a16="http://schemas.microsoft.com/office/drawing/2014/main" id="{ACB4476A-ECD2-4482-AC75-9B6856D9905F}"/>
            </a:ext>
          </a:extLst>
        </xdr:cNvPr>
        <xdr:cNvCxnSpPr/>
      </xdr:nvCxnSpPr>
      <xdr:spPr>
        <a:xfrm flipV="1">
          <a:off x="4760595" y="5266055"/>
          <a:ext cx="1270" cy="131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159296</xdr:rowOff>
    </xdr:from>
    <xdr:ext cx="405111" cy="259045"/>
    <xdr:sp macro="" textlink="">
      <xdr:nvSpPr>
        <xdr:cNvPr id="66" name="有形固定資産減価償却率最小値テキスト">
          <a:extLst>
            <a:ext uri="{FF2B5EF4-FFF2-40B4-BE49-F238E27FC236}">
              <a16:creationId xmlns:a16="http://schemas.microsoft.com/office/drawing/2014/main" id="{28B77FAA-7C2B-46AC-B185-D9E6DB4E8B34}"/>
            </a:ext>
          </a:extLst>
        </xdr:cNvPr>
        <xdr:cNvSpPr txBox="1"/>
      </xdr:nvSpPr>
      <xdr:spPr>
        <a:xfrm>
          <a:off x="4813300" y="658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155469</xdr:rowOff>
    </xdr:from>
    <xdr:to>
      <xdr:col>23</xdr:col>
      <xdr:colOff>174625</xdr:colOff>
      <xdr:row>33</xdr:row>
      <xdr:rowOff>155469</xdr:rowOff>
    </xdr:to>
    <xdr:cxnSp macro="">
      <xdr:nvCxnSpPr>
        <xdr:cNvPr id="67" name="直線コネクタ 66">
          <a:extLst>
            <a:ext uri="{FF2B5EF4-FFF2-40B4-BE49-F238E27FC236}">
              <a16:creationId xmlns:a16="http://schemas.microsoft.com/office/drawing/2014/main" id="{AF9A6101-5773-47F6-9962-A870DC8EC443}"/>
            </a:ext>
          </a:extLst>
        </xdr:cNvPr>
        <xdr:cNvCxnSpPr/>
      </xdr:nvCxnSpPr>
      <xdr:spPr>
        <a:xfrm>
          <a:off x="4673600" y="658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154957</xdr:rowOff>
    </xdr:from>
    <xdr:ext cx="405111" cy="259045"/>
    <xdr:sp macro="" textlink="">
      <xdr:nvSpPr>
        <xdr:cNvPr id="68" name="有形固定資産減価償却率最大値テキスト">
          <a:extLst>
            <a:ext uri="{FF2B5EF4-FFF2-40B4-BE49-F238E27FC236}">
              <a16:creationId xmlns:a16="http://schemas.microsoft.com/office/drawing/2014/main" id="{FB441631-7906-4835-B130-478389DD2573}"/>
            </a:ext>
          </a:extLst>
        </xdr:cNvPr>
        <xdr:cNvSpPr txBox="1"/>
      </xdr:nvSpPr>
      <xdr:spPr>
        <a:xfrm>
          <a:off x="4813300" y="504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36830</xdr:rowOff>
    </xdr:from>
    <xdr:to>
      <xdr:col>23</xdr:col>
      <xdr:colOff>174625</xdr:colOff>
      <xdr:row>26</xdr:row>
      <xdr:rowOff>36830</xdr:rowOff>
    </xdr:to>
    <xdr:cxnSp macro="">
      <xdr:nvCxnSpPr>
        <xdr:cNvPr id="69" name="直線コネクタ 68">
          <a:extLst>
            <a:ext uri="{FF2B5EF4-FFF2-40B4-BE49-F238E27FC236}">
              <a16:creationId xmlns:a16="http://schemas.microsoft.com/office/drawing/2014/main" id="{BA39169A-BC27-490A-8A52-95AF82608F9B}"/>
            </a:ext>
          </a:extLst>
        </xdr:cNvPr>
        <xdr:cNvCxnSpPr/>
      </xdr:nvCxnSpPr>
      <xdr:spPr>
        <a:xfrm>
          <a:off x="4673600" y="526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135060</xdr:rowOff>
    </xdr:from>
    <xdr:ext cx="405111" cy="259045"/>
    <xdr:sp macro="" textlink="">
      <xdr:nvSpPr>
        <xdr:cNvPr id="70" name="有形固定資産減価償却率平均値テキスト">
          <a:extLst>
            <a:ext uri="{FF2B5EF4-FFF2-40B4-BE49-F238E27FC236}">
              <a16:creationId xmlns:a16="http://schemas.microsoft.com/office/drawing/2014/main" id="{20971892-1250-4820-9840-06A7B8B25E1F}"/>
            </a:ext>
          </a:extLst>
        </xdr:cNvPr>
        <xdr:cNvSpPr txBox="1"/>
      </xdr:nvSpPr>
      <xdr:spPr>
        <a:xfrm>
          <a:off x="4813300" y="6050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156633</xdr:rowOff>
    </xdr:from>
    <xdr:to>
      <xdr:col>23</xdr:col>
      <xdr:colOff>136525</xdr:colOff>
      <xdr:row>31</xdr:row>
      <xdr:rowOff>86783</xdr:rowOff>
    </xdr:to>
    <xdr:sp macro="" textlink="">
      <xdr:nvSpPr>
        <xdr:cNvPr id="71" name="フローチャート: 判断 70">
          <a:extLst>
            <a:ext uri="{FF2B5EF4-FFF2-40B4-BE49-F238E27FC236}">
              <a16:creationId xmlns:a16="http://schemas.microsoft.com/office/drawing/2014/main" id="{342F28DA-53E4-462D-A65C-D308176695F4}"/>
            </a:ext>
          </a:extLst>
        </xdr:cNvPr>
        <xdr:cNvSpPr/>
      </xdr:nvSpPr>
      <xdr:spPr>
        <a:xfrm>
          <a:off x="4711700" y="60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111654</xdr:rowOff>
    </xdr:from>
    <xdr:to>
      <xdr:col>19</xdr:col>
      <xdr:colOff>187325</xdr:colOff>
      <xdr:row>31</xdr:row>
      <xdr:rowOff>41804</xdr:rowOff>
    </xdr:to>
    <xdr:sp macro="" textlink="">
      <xdr:nvSpPr>
        <xdr:cNvPr id="72" name="フローチャート: 判断 71">
          <a:extLst>
            <a:ext uri="{FF2B5EF4-FFF2-40B4-BE49-F238E27FC236}">
              <a16:creationId xmlns:a16="http://schemas.microsoft.com/office/drawing/2014/main" id="{A6FBC821-5F15-448D-B907-9A625F361CCB}"/>
            </a:ext>
          </a:extLst>
        </xdr:cNvPr>
        <xdr:cNvSpPr/>
      </xdr:nvSpPr>
      <xdr:spPr>
        <a:xfrm>
          <a:off x="4000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97261</xdr:rowOff>
    </xdr:from>
    <xdr:to>
      <xdr:col>15</xdr:col>
      <xdr:colOff>187325</xdr:colOff>
      <xdr:row>31</xdr:row>
      <xdr:rowOff>27411</xdr:rowOff>
    </xdr:to>
    <xdr:sp macro="" textlink="">
      <xdr:nvSpPr>
        <xdr:cNvPr id="73" name="フローチャート: 判断 72">
          <a:extLst>
            <a:ext uri="{FF2B5EF4-FFF2-40B4-BE49-F238E27FC236}">
              <a16:creationId xmlns:a16="http://schemas.microsoft.com/office/drawing/2014/main" id="{A8D3B1EB-EF8A-4910-A4FF-C3E9A9B0F3B7}"/>
            </a:ext>
          </a:extLst>
        </xdr:cNvPr>
        <xdr:cNvSpPr/>
      </xdr:nvSpPr>
      <xdr:spPr>
        <a:xfrm>
          <a:off x="3238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84667</xdr:rowOff>
    </xdr:from>
    <xdr:to>
      <xdr:col>11</xdr:col>
      <xdr:colOff>187325</xdr:colOff>
      <xdr:row>31</xdr:row>
      <xdr:rowOff>14817</xdr:rowOff>
    </xdr:to>
    <xdr:sp macro="" textlink="">
      <xdr:nvSpPr>
        <xdr:cNvPr id="74" name="フローチャート: 判断 73">
          <a:extLst>
            <a:ext uri="{FF2B5EF4-FFF2-40B4-BE49-F238E27FC236}">
              <a16:creationId xmlns:a16="http://schemas.microsoft.com/office/drawing/2014/main" id="{4E02D119-7437-49A7-B882-F5535A4297D7}"/>
            </a:ext>
          </a:extLst>
        </xdr:cNvPr>
        <xdr:cNvSpPr/>
      </xdr:nvSpPr>
      <xdr:spPr>
        <a:xfrm>
          <a:off x="2476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macro="" textlink="">
      <xdr:nvSpPr>
        <xdr:cNvPr id="75" name="フローチャート: 判断 74">
          <a:extLst>
            <a:ext uri="{FF2B5EF4-FFF2-40B4-BE49-F238E27FC236}">
              <a16:creationId xmlns:a16="http://schemas.microsoft.com/office/drawing/2014/main" id="{137B8EFC-88B4-4888-88FE-C2E8BBA5C2EF}"/>
            </a:ext>
          </a:extLst>
        </xdr:cNvPr>
        <xdr:cNvSpPr/>
      </xdr:nvSpPr>
      <xdr:spPr>
        <a:xfrm>
          <a:off x="1714500" y="599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8D72F4C-5031-4A92-A3B4-29C8C0768C8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826AA0F-1C3B-4AAD-ABCB-82C28BAF8C5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4C264CA-FF86-4D21-9524-B2FF47722E9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F07CBF0-05DB-41B4-8A3F-9065E3886FA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FFA0C2A-2CE9-4E63-BB52-154CAD4C1F8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111654</xdr:rowOff>
    </xdr:from>
    <xdr:to>
      <xdr:col>23</xdr:col>
      <xdr:colOff>136525</xdr:colOff>
      <xdr:row>31</xdr:row>
      <xdr:rowOff>41804</xdr:rowOff>
    </xdr:to>
    <xdr:sp macro="" textlink="">
      <xdr:nvSpPr>
        <xdr:cNvPr id="81" name="楕円 80">
          <a:extLst>
            <a:ext uri="{FF2B5EF4-FFF2-40B4-BE49-F238E27FC236}">
              <a16:creationId xmlns:a16="http://schemas.microsoft.com/office/drawing/2014/main" id="{BEF84473-E85E-47D6-95ED-0C9BA31D52F3}"/>
            </a:ext>
          </a:extLst>
        </xdr:cNvPr>
        <xdr:cNvSpPr/>
      </xdr:nvSpPr>
      <xdr:spPr>
        <a:xfrm>
          <a:off x="4711700" y="602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134531</xdr:rowOff>
    </xdr:from>
    <xdr:ext cx="405111" cy="259045"/>
    <xdr:sp macro="" textlink="">
      <xdr:nvSpPr>
        <xdr:cNvPr id="82" name="有形固定資産減価償却率該当値テキスト">
          <a:extLst>
            <a:ext uri="{FF2B5EF4-FFF2-40B4-BE49-F238E27FC236}">
              <a16:creationId xmlns:a16="http://schemas.microsoft.com/office/drawing/2014/main" id="{3C750D32-F5E1-4EF7-8736-501E5B430590}"/>
            </a:ext>
          </a:extLst>
        </xdr:cNvPr>
        <xdr:cNvSpPr txBox="1"/>
      </xdr:nvSpPr>
      <xdr:spPr>
        <a:xfrm>
          <a:off x="4813300" y="587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79269</xdr:rowOff>
    </xdr:from>
    <xdr:to>
      <xdr:col>19</xdr:col>
      <xdr:colOff>187325</xdr:colOff>
      <xdr:row>31</xdr:row>
      <xdr:rowOff>9419</xdr:rowOff>
    </xdr:to>
    <xdr:sp macro="" textlink="">
      <xdr:nvSpPr>
        <xdr:cNvPr id="83" name="楕円 82">
          <a:extLst>
            <a:ext uri="{FF2B5EF4-FFF2-40B4-BE49-F238E27FC236}">
              <a16:creationId xmlns:a16="http://schemas.microsoft.com/office/drawing/2014/main" id="{090DDA96-9E37-4050-8472-885C8B150872}"/>
            </a:ext>
          </a:extLst>
        </xdr:cNvPr>
        <xdr:cNvSpPr/>
      </xdr:nvSpPr>
      <xdr:spPr>
        <a:xfrm>
          <a:off x="4000500" y="59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130069</xdr:rowOff>
    </xdr:from>
    <xdr:to>
      <xdr:col>23</xdr:col>
      <xdr:colOff>85725</xdr:colOff>
      <xdr:row>30</xdr:row>
      <xdr:rowOff>162454</xdr:rowOff>
    </xdr:to>
    <xdr:cxnSp macro="">
      <xdr:nvCxnSpPr>
        <xdr:cNvPr id="84" name="直線コネクタ 83">
          <a:extLst>
            <a:ext uri="{FF2B5EF4-FFF2-40B4-BE49-F238E27FC236}">
              <a16:creationId xmlns:a16="http://schemas.microsoft.com/office/drawing/2014/main" id="{C86B17DF-5C99-4696-BC85-7B15C1C68563}"/>
            </a:ext>
          </a:extLst>
        </xdr:cNvPr>
        <xdr:cNvCxnSpPr/>
      </xdr:nvCxnSpPr>
      <xdr:spPr>
        <a:xfrm>
          <a:off x="4051300" y="6045094"/>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54081</xdr:rowOff>
    </xdr:from>
    <xdr:to>
      <xdr:col>15</xdr:col>
      <xdr:colOff>187325</xdr:colOff>
      <xdr:row>30</xdr:row>
      <xdr:rowOff>155681</xdr:rowOff>
    </xdr:to>
    <xdr:sp macro="" textlink="">
      <xdr:nvSpPr>
        <xdr:cNvPr id="85" name="楕円 84">
          <a:extLst>
            <a:ext uri="{FF2B5EF4-FFF2-40B4-BE49-F238E27FC236}">
              <a16:creationId xmlns:a16="http://schemas.microsoft.com/office/drawing/2014/main" id="{969EEE08-93E6-478A-AD98-90043595DAF5}"/>
            </a:ext>
          </a:extLst>
        </xdr:cNvPr>
        <xdr:cNvSpPr/>
      </xdr:nvSpPr>
      <xdr:spPr>
        <a:xfrm>
          <a:off x="3238500" y="596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104881</xdr:rowOff>
    </xdr:from>
    <xdr:to>
      <xdr:col>19</xdr:col>
      <xdr:colOff>136525</xdr:colOff>
      <xdr:row>30</xdr:row>
      <xdr:rowOff>130069</xdr:rowOff>
    </xdr:to>
    <xdr:cxnSp macro="">
      <xdr:nvCxnSpPr>
        <xdr:cNvPr id="86" name="直線コネクタ 85">
          <a:extLst>
            <a:ext uri="{FF2B5EF4-FFF2-40B4-BE49-F238E27FC236}">
              <a16:creationId xmlns:a16="http://schemas.microsoft.com/office/drawing/2014/main" id="{99DE04D1-FB7F-4903-874F-961E6C51E5E4}"/>
            </a:ext>
          </a:extLst>
        </xdr:cNvPr>
        <xdr:cNvCxnSpPr/>
      </xdr:nvCxnSpPr>
      <xdr:spPr>
        <a:xfrm>
          <a:off x="3289300" y="6019906"/>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32491</xdr:rowOff>
    </xdr:from>
    <xdr:to>
      <xdr:col>11</xdr:col>
      <xdr:colOff>187325</xdr:colOff>
      <xdr:row>30</xdr:row>
      <xdr:rowOff>134091</xdr:rowOff>
    </xdr:to>
    <xdr:sp macro="" textlink="">
      <xdr:nvSpPr>
        <xdr:cNvPr id="87" name="楕円 86">
          <a:extLst>
            <a:ext uri="{FF2B5EF4-FFF2-40B4-BE49-F238E27FC236}">
              <a16:creationId xmlns:a16="http://schemas.microsoft.com/office/drawing/2014/main" id="{2ACFE08A-31F9-49C4-838A-E9E1D827AADE}"/>
            </a:ext>
          </a:extLst>
        </xdr:cNvPr>
        <xdr:cNvSpPr/>
      </xdr:nvSpPr>
      <xdr:spPr>
        <a:xfrm>
          <a:off x="2476500" y="594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83291</xdr:rowOff>
    </xdr:from>
    <xdr:to>
      <xdr:col>15</xdr:col>
      <xdr:colOff>136525</xdr:colOff>
      <xdr:row>30</xdr:row>
      <xdr:rowOff>104881</xdr:rowOff>
    </xdr:to>
    <xdr:cxnSp macro="">
      <xdr:nvCxnSpPr>
        <xdr:cNvPr id="88" name="直線コネクタ 87">
          <a:extLst>
            <a:ext uri="{FF2B5EF4-FFF2-40B4-BE49-F238E27FC236}">
              <a16:creationId xmlns:a16="http://schemas.microsoft.com/office/drawing/2014/main" id="{78868671-839D-43C3-829C-4ED7A0666B9C}"/>
            </a:ext>
          </a:extLst>
        </xdr:cNvPr>
        <xdr:cNvCxnSpPr/>
      </xdr:nvCxnSpPr>
      <xdr:spPr>
        <a:xfrm>
          <a:off x="2527300" y="599831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7303</xdr:rowOff>
    </xdr:from>
    <xdr:to>
      <xdr:col>7</xdr:col>
      <xdr:colOff>187325</xdr:colOff>
      <xdr:row>30</xdr:row>
      <xdr:rowOff>108903</xdr:rowOff>
    </xdr:to>
    <xdr:sp macro="" textlink="">
      <xdr:nvSpPr>
        <xdr:cNvPr id="89" name="楕円 88">
          <a:extLst>
            <a:ext uri="{FF2B5EF4-FFF2-40B4-BE49-F238E27FC236}">
              <a16:creationId xmlns:a16="http://schemas.microsoft.com/office/drawing/2014/main" id="{4FB5EF5C-42E1-4449-BAED-9B5AE05EC849}"/>
            </a:ext>
          </a:extLst>
        </xdr:cNvPr>
        <xdr:cNvSpPr/>
      </xdr:nvSpPr>
      <xdr:spPr>
        <a:xfrm>
          <a:off x="1714500" y="5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58103</xdr:rowOff>
    </xdr:from>
    <xdr:to>
      <xdr:col>11</xdr:col>
      <xdr:colOff>136525</xdr:colOff>
      <xdr:row>30</xdr:row>
      <xdr:rowOff>83291</xdr:rowOff>
    </xdr:to>
    <xdr:cxnSp macro="">
      <xdr:nvCxnSpPr>
        <xdr:cNvPr id="90" name="直線コネクタ 89">
          <a:extLst>
            <a:ext uri="{FF2B5EF4-FFF2-40B4-BE49-F238E27FC236}">
              <a16:creationId xmlns:a16="http://schemas.microsoft.com/office/drawing/2014/main" id="{FEE2194E-E4D3-4F08-A094-EB1F4F548FA7}"/>
            </a:ext>
          </a:extLst>
        </xdr:cNvPr>
        <xdr:cNvCxnSpPr/>
      </xdr:nvCxnSpPr>
      <xdr:spPr>
        <a:xfrm>
          <a:off x="1765300" y="5973128"/>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32931</xdr:rowOff>
    </xdr:from>
    <xdr:ext cx="405111" cy="259045"/>
    <xdr:sp macro="" textlink="">
      <xdr:nvSpPr>
        <xdr:cNvPr id="91" name="n_1aveValue有形固定資産減価償却率">
          <a:extLst>
            <a:ext uri="{FF2B5EF4-FFF2-40B4-BE49-F238E27FC236}">
              <a16:creationId xmlns:a16="http://schemas.microsoft.com/office/drawing/2014/main" id="{7F2FD604-10A8-4CCF-9319-F441FB5C0054}"/>
            </a:ext>
          </a:extLst>
        </xdr:cNvPr>
        <xdr:cNvSpPr txBox="1"/>
      </xdr:nvSpPr>
      <xdr:spPr>
        <a:xfrm>
          <a:off x="38360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18538</xdr:rowOff>
    </xdr:from>
    <xdr:ext cx="405111" cy="259045"/>
    <xdr:sp macro="" textlink="">
      <xdr:nvSpPr>
        <xdr:cNvPr id="92" name="n_2aveValue有形固定資産減価償却率">
          <a:extLst>
            <a:ext uri="{FF2B5EF4-FFF2-40B4-BE49-F238E27FC236}">
              <a16:creationId xmlns:a16="http://schemas.microsoft.com/office/drawing/2014/main" id="{EFD64826-4946-494C-BF61-43CA1C0E79E6}"/>
            </a:ext>
          </a:extLst>
        </xdr:cNvPr>
        <xdr:cNvSpPr txBox="1"/>
      </xdr:nvSpPr>
      <xdr:spPr>
        <a:xfrm>
          <a:off x="3086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5944</xdr:rowOff>
    </xdr:from>
    <xdr:ext cx="405111" cy="259045"/>
    <xdr:sp macro="" textlink="">
      <xdr:nvSpPr>
        <xdr:cNvPr id="93" name="n_3aveValue有形固定資産減価償却率">
          <a:extLst>
            <a:ext uri="{FF2B5EF4-FFF2-40B4-BE49-F238E27FC236}">
              <a16:creationId xmlns:a16="http://schemas.microsoft.com/office/drawing/2014/main" id="{B39710F9-D3F6-4A17-A26B-8B701B152185}"/>
            </a:ext>
          </a:extLst>
        </xdr:cNvPr>
        <xdr:cNvSpPr txBox="1"/>
      </xdr:nvSpPr>
      <xdr:spPr>
        <a:xfrm>
          <a:off x="2324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2345</xdr:rowOff>
    </xdr:from>
    <xdr:ext cx="405111" cy="259045"/>
    <xdr:sp macro="" textlink="">
      <xdr:nvSpPr>
        <xdr:cNvPr id="94" name="n_4aveValue有形固定資産減価償却率">
          <a:extLst>
            <a:ext uri="{FF2B5EF4-FFF2-40B4-BE49-F238E27FC236}">
              <a16:creationId xmlns:a16="http://schemas.microsoft.com/office/drawing/2014/main" id="{70720307-8681-4B93-AE39-B246C9AAF7AA}"/>
            </a:ext>
          </a:extLst>
        </xdr:cNvPr>
        <xdr:cNvSpPr txBox="1"/>
      </xdr:nvSpPr>
      <xdr:spPr>
        <a:xfrm>
          <a:off x="15627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25946</xdr:rowOff>
    </xdr:from>
    <xdr:ext cx="405111" cy="259045"/>
    <xdr:sp macro="" textlink="">
      <xdr:nvSpPr>
        <xdr:cNvPr id="95" name="n_1mainValue有形固定資産減価償却率">
          <a:extLst>
            <a:ext uri="{FF2B5EF4-FFF2-40B4-BE49-F238E27FC236}">
              <a16:creationId xmlns:a16="http://schemas.microsoft.com/office/drawing/2014/main" id="{C52BB9A7-DF35-4529-9BE8-CC4E7ABA0948}"/>
            </a:ext>
          </a:extLst>
        </xdr:cNvPr>
        <xdr:cNvSpPr txBox="1"/>
      </xdr:nvSpPr>
      <xdr:spPr>
        <a:xfrm>
          <a:off x="3836044" y="576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758</xdr:rowOff>
    </xdr:from>
    <xdr:ext cx="405111" cy="259045"/>
    <xdr:sp macro="" textlink="">
      <xdr:nvSpPr>
        <xdr:cNvPr id="96" name="n_2mainValue有形固定資産減価償却率">
          <a:extLst>
            <a:ext uri="{FF2B5EF4-FFF2-40B4-BE49-F238E27FC236}">
              <a16:creationId xmlns:a16="http://schemas.microsoft.com/office/drawing/2014/main" id="{7F1E8BE2-94B6-470B-B465-0467BA4F08A2}"/>
            </a:ext>
          </a:extLst>
        </xdr:cNvPr>
        <xdr:cNvSpPr txBox="1"/>
      </xdr:nvSpPr>
      <xdr:spPr>
        <a:xfrm>
          <a:off x="3086744" y="5744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150618</xdr:rowOff>
    </xdr:from>
    <xdr:ext cx="405111" cy="259045"/>
    <xdr:sp macro="" textlink="">
      <xdr:nvSpPr>
        <xdr:cNvPr id="97" name="n_3mainValue有形固定資産減価償却率">
          <a:extLst>
            <a:ext uri="{FF2B5EF4-FFF2-40B4-BE49-F238E27FC236}">
              <a16:creationId xmlns:a16="http://schemas.microsoft.com/office/drawing/2014/main" id="{2A92AAA0-3BAA-40F1-A1DA-E90BF67FB271}"/>
            </a:ext>
          </a:extLst>
        </xdr:cNvPr>
        <xdr:cNvSpPr txBox="1"/>
      </xdr:nvSpPr>
      <xdr:spPr>
        <a:xfrm>
          <a:off x="2324744" y="572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125430</xdr:rowOff>
    </xdr:from>
    <xdr:ext cx="405111" cy="259045"/>
    <xdr:sp macro="" textlink="">
      <xdr:nvSpPr>
        <xdr:cNvPr id="98" name="n_4mainValue有形固定資産減価償却率">
          <a:extLst>
            <a:ext uri="{FF2B5EF4-FFF2-40B4-BE49-F238E27FC236}">
              <a16:creationId xmlns:a16="http://schemas.microsoft.com/office/drawing/2014/main" id="{BE56875B-028B-409C-9538-4574D7D4A6E6}"/>
            </a:ext>
          </a:extLst>
        </xdr:cNvPr>
        <xdr:cNvSpPr txBox="1"/>
      </xdr:nvSpPr>
      <xdr:spPr>
        <a:xfrm>
          <a:off x="1562744" y="569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C6AA358-AA5C-47FC-82A4-90CC16A6D68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C476E66-9835-4BA2-BCAA-65C3B89418A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08FDA95-2542-42FE-9495-AF080F9A334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F1955B0-6A1D-499E-B38C-51A1E3D67EC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9906057-B886-4EA4-9966-926084EAC61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7549F0B-73BC-4CEE-B735-540B7D95E39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5517848-8D66-4A74-950A-BE57AB1E9AB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99422C1-203C-4CDF-9447-B398212E212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FB5C913-33DD-4F90-800D-9783FC2F578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FCA9824-3E55-4A7C-9A6E-2453F0D8AE7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855D670-E656-4B5F-97B1-6BCC2AE7B90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CC6076D-C131-4568-9077-3EBA9DC8E0F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02A01BE-BF5D-4DEC-97A0-69788414596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当市の債務償還比率は、計画的な繰上償還等により地方債残高が約</a:t>
          </a:r>
          <a:r>
            <a:rPr kumimoji="1" lang="en-US" altLang="ja-JP" sz="1100">
              <a:solidFill>
                <a:schemeClr val="tx1"/>
              </a:solidFill>
              <a:latin typeface="ＭＳ Ｐゴシック" panose="020B0600070205080204" pitchFamily="50" charset="-128"/>
              <a:ea typeface="ＭＳ Ｐゴシック" panose="020B0600070205080204" pitchFamily="50" charset="-128"/>
            </a:rPr>
            <a:t>14.9</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億円減少し、将来負担額が約</a:t>
          </a:r>
          <a:r>
            <a:rPr kumimoji="1" lang="en-US" altLang="ja-JP" sz="1100">
              <a:solidFill>
                <a:schemeClr val="tx1"/>
              </a:solidFill>
              <a:latin typeface="ＭＳ Ｐゴシック" panose="020B0600070205080204" pitchFamily="50" charset="-128"/>
              <a:ea typeface="ＭＳ Ｐゴシック" panose="020B0600070205080204" pitchFamily="50" charset="-128"/>
            </a:rPr>
            <a:t>16.3</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億円減少した一方、主に臨時財政対策債発行可能額が約</a:t>
          </a:r>
          <a:r>
            <a:rPr kumimoji="1" lang="en-US" altLang="ja-JP" sz="1100">
              <a:solidFill>
                <a:schemeClr val="tx1"/>
              </a:solidFill>
              <a:latin typeface="ＭＳ Ｐゴシック" panose="020B0600070205080204" pitchFamily="50" charset="-128"/>
              <a:ea typeface="ＭＳ Ｐゴシック" panose="020B0600070205080204" pitchFamily="50" charset="-128"/>
            </a:rPr>
            <a:t>3.5</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億円減少したことにより、経常一般財源等が約</a:t>
          </a:r>
          <a:r>
            <a:rPr kumimoji="1" lang="en-US" altLang="ja-JP" sz="1100">
              <a:solidFill>
                <a:schemeClr val="tx1"/>
              </a:solidFill>
              <a:latin typeface="ＭＳ Ｐゴシック" panose="020B0600070205080204" pitchFamily="50" charset="-128"/>
              <a:ea typeface="ＭＳ Ｐゴシック" panose="020B0600070205080204" pitchFamily="50" charset="-128"/>
            </a:rPr>
            <a:t>3.6</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億円減少し、前年度より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19.0</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ポイント増加した。</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類似団体内平均値を</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ポイント上回る比率となっているが、今後も公共施設の老朽化対策等に係る起債事業が見込まれているため、引続き繰上償還の実施等により地方債残高等の低減を図るとともに、基金残高の確保に努め、比率の低減に取組む。</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A2EBC07-E517-4B3C-956C-FB58B82D87D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937AF05-2DCF-400F-A9CC-365B734D99D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731E3ABA-0931-4198-9A89-528C3B8DD4D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338594F-3B0A-4C0E-B464-7B6C2C5CF0F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6B4CD8C1-E310-4104-8A52-F96C758D3402}"/>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5013A98A-4CDD-4CE6-AB60-000F10BC7D6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17011BAC-73F8-44A5-8C4D-581AD9F5A86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4D5E8AD2-622C-403A-B378-9A3E0DE1E31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56C80AEE-5837-41A1-980B-4E55C7EE873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B217030-93EC-4CE7-AE27-27C369DDF31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B07280D-5C7B-4640-8234-F995FCD3B11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95090AD-49BB-4581-BF70-45B922265381}"/>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6D716B6D-BF08-4E1B-A2E1-C095FF9AF18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C2438FF5-4E6F-47A9-9529-A6BEE40106D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74B6CE8-A4F2-425A-87F8-CF129BEE668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6329</xdr:rowOff>
    </xdr:to>
    <xdr:cxnSp macro="">
      <xdr:nvCxnSpPr>
        <xdr:cNvPr id="127" name="直線コネクタ 126">
          <a:extLst>
            <a:ext uri="{FF2B5EF4-FFF2-40B4-BE49-F238E27FC236}">
              <a16:creationId xmlns:a16="http://schemas.microsoft.com/office/drawing/2014/main" id="{55271CAD-A521-4942-91C1-E266923863BB}"/>
            </a:ext>
          </a:extLst>
        </xdr:cNvPr>
        <xdr:cNvCxnSpPr/>
      </xdr:nvCxnSpPr>
      <xdr:spPr>
        <a:xfrm flipV="1">
          <a:off x="14793595" y="5312833"/>
          <a:ext cx="1269" cy="12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10156</xdr:rowOff>
    </xdr:from>
    <xdr:ext cx="560923" cy="259045"/>
    <xdr:sp macro="" textlink="">
      <xdr:nvSpPr>
        <xdr:cNvPr id="128" name="債務償還比率最小値テキスト">
          <a:extLst>
            <a:ext uri="{FF2B5EF4-FFF2-40B4-BE49-F238E27FC236}">
              <a16:creationId xmlns:a16="http://schemas.microsoft.com/office/drawing/2014/main" id="{A50468D6-8C66-4104-BF03-BA80BD84416A}"/>
            </a:ext>
          </a:extLst>
        </xdr:cNvPr>
        <xdr:cNvSpPr txBox="1"/>
      </xdr:nvSpPr>
      <xdr:spPr>
        <a:xfrm>
          <a:off x="14846300" y="661098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6329</xdr:rowOff>
    </xdr:from>
    <xdr:to>
      <xdr:col>76</xdr:col>
      <xdr:colOff>111125</xdr:colOff>
      <xdr:row>34</xdr:row>
      <xdr:rowOff>6329</xdr:rowOff>
    </xdr:to>
    <xdr:cxnSp macro="">
      <xdr:nvCxnSpPr>
        <xdr:cNvPr id="129" name="直線コネクタ 128">
          <a:extLst>
            <a:ext uri="{FF2B5EF4-FFF2-40B4-BE49-F238E27FC236}">
              <a16:creationId xmlns:a16="http://schemas.microsoft.com/office/drawing/2014/main" id="{BCC2B578-CFA5-4B62-B0DC-D42BEF6B271E}"/>
            </a:ext>
          </a:extLst>
        </xdr:cNvPr>
        <xdr:cNvCxnSpPr/>
      </xdr:nvCxnSpPr>
      <xdr:spPr>
        <a:xfrm>
          <a:off x="14706600" y="6607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82A4280-1D0E-4CA4-BF2C-A20E77878C6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BB312A82-7EC8-4902-88EF-E39F90011C8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35217</xdr:rowOff>
    </xdr:from>
    <xdr:ext cx="469744" cy="259045"/>
    <xdr:sp macro="" textlink="">
      <xdr:nvSpPr>
        <xdr:cNvPr id="132" name="債務償還比率平均値テキスト">
          <a:extLst>
            <a:ext uri="{FF2B5EF4-FFF2-40B4-BE49-F238E27FC236}">
              <a16:creationId xmlns:a16="http://schemas.microsoft.com/office/drawing/2014/main" id="{3DE90541-3A32-4F2D-85F3-8AE5A65CAECE}"/>
            </a:ext>
          </a:extLst>
        </xdr:cNvPr>
        <xdr:cNvSpPr txBox="1"/>
      </xdr:nvSpPr>
      <xdr:spPr>
        <a:xfrm>
          <a:off x="14846300" y="5778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12340</xdr:rowOff>
    </xdr:from>
    <xdr:to>
      <xdr:col>76</xdr:col>
      <xdr:colOff>73025</xdr:colOff>
      <xdr:row>30</xdr:row>
      <xdr:rowOff>113940</xdr:rowOff>
    </xdr:to>
    <xdr:sp macro="" textlink="">
      <xdr:nvSpPr>
        <xdr:cNvPr id="133" name="フローチャート: 判断 132">
          <a:extLst>
            <a:ext uri="{FF2B5EF4-FFF2-40B4-BE49-F238E27FC236}">
              <a16:creationId xmlns:a16="http://schemas.microsoft.com/office/drawing/2014/main" id="{B0818824-5739-41F0-A4F1-54BDE8B1F60D}"/>
            </a:ext>
          </a:extLst>
        </xdr:cNvPr>
        <xdr:cNvSpPr/>
      </xdr:nvSpPr>
      <xdr:spPr>
        <a:xfrm>
          <a:off x="14744700" y="592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146847</xdr:rowOff>
    </xdr:from>
    <xdr:to>
      <xdr:col>72</xdr:col>
      <xdr:colOff>123825</xdr:colOff>
      <xdr:row>30</xdr:row>
      <xdr:rowOff>76997</xdr:rowOff>
    </xdr:to>
    <xdr:sp macro="" textlink="">
      <xdr:nvSpPr>
        <xdr:cNvPr id="134" name="フローチャート: 判断 133">
          <a:extLst>
            <a:ext uri="{FF2B5EF4-FFF2-40B4-BE49-F238E27FC236}">
              <a16:creationId xmlns:a16="http://schemas.microsoft.com/office/drawing/2014/main" id="{1462BDE5-FC3F-4276-A4F3-AAE0E49E0762}"/>
            </a:ext>
          </a:extLst>
        </xdr:cNvPr>
        <xdr:cNvSpPr/>
      </xdr:nvSpPr>
      <xdr:spPr>
        <a:xfrm>
          <a:off x="14033500" y="58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147638</xdr:rowOff>
    </xdr:from>
    <xdr:to>
      <xdr:col>68</xdr:col>
      <xdr:colOff>123825</xdr:colOff>
      <xdr:row>31</xdr:row>
      <xdr:rowOff>77788</xdr:rowOff>
    </xdr:to>
    <xdr:sp macro="" textlink="">
      <xdr:nvSpPr>
        <xdr:cNvPr id="135" name="フローチャート: 判断 134">
          <a:extLst>
            <a:ext uri="{FF2B5EF4-FFF2-40B4-BE49-F238E27FC236}">
              <a16:creationId xmlns:a16="http://schemas.microsoft.com/office/drawing/2014/main" id="{D2E524AF-4EB3-4CC5-AD76-BB2A173AC4FF}"/>
            </a:ext>
          </a:extLst>
        </xdr:cNvPr>
        <xdr:cNvSpPr/>
      </xdr:nvSpPr>
      <xdr:spPr>
        <a:xfrm>
          <a:off x="13271500" y="606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34361</xdr:rowOff>
    </xdr:from>
    <xdr:to>
      <xdr:col>64</xdr:col>
      <xdr:colOff>123825</xdr:colOff>
      <xdr:row>31</xdr:row>
      <xdr:rowOff>135961</xdr:rowOff>
    </xdr:to>
    <xdr:sp macro="" textlink="">
      <xdr:nvSpPr>
        <xdr:cNvPr id="136" name="フローチャート: 判断 135">
          <a:extLst>
            <a:ext uri="{FF2B5EF4-FFF2-40B4-BE49-F238E27FC236}">
              <a16:creationId xmlns:a16="http://schemas.microsoft.com/office/drawing/2014/main" id="{6A994D98-3B78-4841-8E78-1F94AE8DD0CD}"/>
            </a:ext>
          </a:extLst>
        </xdr:cNvPr>
        <xdr:cNvSpPr/>
      </xdr:nvSpPr>
      <xdr:spPr>
        <a:xfrm>
          <a:off x="12509500" y="612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7493</xdr:rowOff>
    </xdr:from>
    <xdr:to>
      <xdr:col>60</xdr:col>
      <xdr:colOff>123825</xdr:colOff>
      <xdr:row>31</xdr:row>
      <xdr:rowOff>109093</xdr:rowOff>
    </xdr:to>
    <xdr:sp macro="" textlink="">
      <xdr:nvSpPr>
        <xdr:cNvPr id="137" name="フローチャート: 判断 136">
          <a:extLst>
            <a:ext uri="{FF2B5EF4-FFF2-40B4-BE49-F238E27FC236}">
              <a16:creationId xmlns:a16="http://schemas.microsoft.com/office/drawing/2014/main" id="{A0102D11-01FA-451C-8B48-109CB4479D57}"/>
            </a:ext>
          </a:extLst>
        </xdr:cNvPr>
        <xdr:cNvSpPr/>
      </xdr:nvSpPr>
      <xdr:spPr>
        <a:xfrm>
          <a:off x="11747500" y="609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893F454-63E2-4152-AF10-DC7CDB2B128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C30EDE1-D61B-4835-8B86-AFA5CE18335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799D609-36FD-488F-8072-D5FF2C0BCC6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8B60C0E-2405-462B-841D-BE0936F020F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090B5CB-8AC2-45BB-9FD5-07055436E95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39927</xdr:rowOff>
    </xdr:from>
    <xdr:to>
      <xdr:col>76</xdr:col>
      <xdr:colOff>73025</xdr:colOff>
      <xdr:row>30</xdr:row>
      <xdr:rowOff>141527</xdr:rowOff>
    </xdr:to>
    <xdr:sp macro="" textlink="">
      <xdr:nvSpPr>
        <xdr:cNvPr id="143" name="楕円 142">
          <a:extLst>
            <a:ext uri="{FF2B5EF4-FFF2-40B4-BE49-F238E27FC236}">
              <a16:creationId xmlns:a16="http://schemas.microsoft.com/office/drawing/2014/main" id="{BC7714D6-2092-4351-98AA-257CB4C8EAEE}"/>
            </a:ext>
          </a:extLst>
        </xdr:cNvPr>
        <xdr:cNvSpPr/>
      </xdr:nvSpPr>
      <xdr:spPr>
        <a:xfrm>
          <a:off x="14744700" y="59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18354</xdr:rowOff>
    </xdr:from>
    <xdr:ext cx="469744" cy="259045"/>
    <xdr:sp macro="" textlink="">
      <xdr:nvSpPr>
        <xdr:cNvPr id="144" name="債務償還比率該当値テキスト">
          <a:extLst>
            <a:ext uri="{FF2B5EF4-FFF2-40B4-BE49-F238E27FC236}">
              <a16:creationId xmlns:a16="http://schemas.microsoft.com/office/drawing/2014/main" id="{85CB76C0-C4DF-4BBD-8CC8-14E091D1D6F0}"/>
            </a:ext>
          </a:extLst>
        </xdr:cNvPr>
        <xdr:cNvSpPr txBox="1"/>
      </xdr:nvSpPr>
      <xdr:spPr>
        <a:xfrm>
          <a:off x="14846300" y="593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17138</xdr:rowOff>
    </xdr:from>
    <xdr:to>
      <xdr:col>72</xdr:col>
      <xdr:colOff>123825</xdr:colOff>
      <xdr:row>30</xdr:row>
      <xdr:rowOff>118738</xdr:rowOff>
    </xdr:to>
    <xdr:sp macro="" textlink="">
      <xdr:nvSpPr>
        <xdr:cNvPr id="145" name="楕円 144">
          <a:extLst>
            <a:ext uri="{FF2B5EF4-FFF2-40B4-BE49-F238E27FC236}">
              <a16:creationId xmlns:a16="http://schemas.microsoft.com/office/drawing/2014/main" id="{7B16AC39-B5B2-4804-97CC-9FD6C29BF5B1}"/>
            </a:ext>
          </a:extLst>
        </xdr:cNvPr>
        <xdr:cNvSpPr/>
      </xdr:nvSpPr>
      <xdr:spPr>
        <a:xfrm>
          <a:off x="14033500" y="593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67938</xdr:rowOff>
    </xdr:from>
    <xdr:to>
      <xdr:col>76</xdr:col>
      <xdr:colOff>22225</xdr:colOff>
      <xdr:row>30</xdr:row>
      <xdr:rowOff>90727</xdr:rowOff>
    </xdr:to>
    <xdr:cxnSp macro="">
      <xdr:nvCxnSpPr>
        <xdr:cNvPr id="146" name="直線コネクタ 145">
          <a:extLst>
            <a:ext uri="{FF2B5EF4-FFF2-40B4-BE49-F238E27FC236}">
              <a16:creationId xmlns:a16="http://schemas.microsoft.com/office/drawing/2014/main" id="{BBF64C13-B6FA-4405-8E39-384B76E5CBF0}"/>
            </a:ext>
          </a:extLst>
        </xdr:cNvPr>
        <xdr:cNvCxnSpPr/>
      </xdr:nvCxnSpPr>
      <xdr:spPr>
        <a:xfrm>
          <a:off x="14084300" y="5982963"/>
          <a:ext cx="7112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90135</xdr:rowOff>
    </xdr:from>
    <xdr:to>
      <xdr:col>68</xdr:col>
      <xdr:colOff>123825</xdr:colOff>
      <xdr:row>32</xdr:row>
      <xdr:rowOff>20285</xdr:rowOff>
    </xdr:to>
    <xdr:sp macro="" textlink="">
      <xdr:nvSpPr>
        <xdr:cNvPr id="147" name="楕円 146">
          <a:extLst>
            <a:ext uri="{FF2B5EF4-FFF2-40B4-BE49-F238E27FC236}">
              <a16:creationId xmlns:a16="http://schemas.microsoft.com/office/drawing/2014/main" id="{88652415-D2E7-49DC-BBBC-CEF90950CE76}"/>
            </a:ext>
          </a:extLst>
        </xdr:cNvPr>
        <xdr:cNvSpPr/>
      </xdr:nvSpPr>
      <xdr:spPr>
        <a:xfrm>
          <a:off x="13271500" y="617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67938</xdr:rowOff>
    </xdr:from>
    <xdr:to>
      <xdr:col>72</xdr:col>
      <xdr:colOff>73025</xdr:colOff>
      <xdr:row>31</xdr:row>
      <xdr:rowOff>140935</xdr:rowOff>
    </xdr:to>
    <xdr:cxnSp macro="">
      <xdr:nvCxnSpPr>
        <xdr:cNvPr id="148" name="直線コネクタ 147">
          <a:extLst>
            <a:ext uri="{FF2B5EF4-FFF2-40B4-BE49-F238E27FC236}">
              <a16:creationId xmlns:a16="http://schemas.microsoft.com/office/drawing/2014/main" id="{5CDDEA28-FA26-4F2B-AAE0-4221BCF793DA}"/>
            </a:ext>
          </a:extLst>
        </xdr:cNvPr>
        <xdr:cNvCxnSpPr/>
      </xdr:nvCxnSpPr>
      <xdr:spPr>
        <a:xfrm flipV="1">
          <a:off x="13322300" y="5982963"/>
          <a:ext cx="762000" cy="24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137823</xdr:rowOff>
    </xdr:from>
    <xdr:to>
      <xdr:col>64</xdr:col>
      <xdr:colOff>123825</xdr:colOff>
      <xdr:row>33</xdr:row>
      <xdr:rowOff>67973</xdr:rowOff>
    </xdr:to>
    <xdr:sp macro="" textlink="">
      <xdr:nvSpPr>
        <xdr:cNvPr id="149" name="楕円 148">
          <a:extLst>
            <a:ext uri="{FF2B5EF4-FFF2-40B4-BE49-F238E27FC236}">
              <a16:creationId xmlns:a16="http://schemas.microsoft.com/office/drawing/2014/main" id="{072F2FC3-0625-4256-BF98-70EB44107D11}"/>
            </a:ext>
          </a:extLst>
        </xdr:cNvPr>
        <xdr:cNvSpPr/>
      </xdr:nvSpPr>
      <xdr:spPr>
        <a:xfrm>
          <a:off x="12509500" y="639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140935</xdr:rowOff>
    </xdr:from>
    <xdr:to>
      <xdr:col>68</xdr:col>
      <xdr:colOff>73025</xdr:colOff>
      <xdr:row>33</xdr:row>
      <xdr:rowOff>17173</xdr:rowOff>
    </xdr:to>
    <xdr:cxnSp macro="">
      <xdr:nvCxnSpPr>
        <xdr:cNvPr id="150" name="直線コネクタ 149">
          <a:extLst>
            <a:ext uri="{FF2B5EF4-FFF2-40B4-BE49-F238E27FC236}">
              <a16:creationId xmlns:a16="http://schemas.microsoft.com/office/drawing/2014/main" id="{F23860AC-BD01-4E6B-99F3-D70C1110D46D}"/>
            </a:ext>
          </a:extLst>
        </xdr:cNvPr>
        <xdr:cNvCxnSpPr/>
      </xdr:nvCxnSpPr>
      <xdr:spPr>
        <a:xfrm flipV="1">
          <a:off x="12560300" y="6227410"/>
          <a:ext cx="762000" cy="21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54413</xdr:rowOff>
    </xdr:from>
    <xdr:to>
      <xdr:col>60</xdr:col>
      <xdr:colOff>123825</xdr:colOff>
      <xdr:row>33</xdr:row>
      <xdr:rowOff>156012</xdr:rowOff>
    </xdr:to>
    <xdr:sp macro="" textlink="">
      <xdr:nvSpPr>
        <xdr:cNvPr id="151" name="楕円 150">
          <a:extLst>
            <a:ext uri="{FF2B5EF4-FFF2-40B4-BE49-F238E27FC236}">
              <a16:creationId xmlns:a16="http://schemas.microsoft.com/office/drawing/2014/main" id="{EB349825-056D-4501-A165-DEE3AF29EBEC}"/>
            </a:ext>
          </a:extLst>
        </xdr:cNvPr>
        <xdr:cNvSpPr/>
      </xdr:nvSpPr>
      <xdr:spPr>
        <a:xfrm>
          <a:off x="11747500" y="64837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17173</xdr:rowOff>
    </xdr:from>
    <xdr:to>
      <xdr:col>64</xdr:col>
      <xdr:colOff>73025</xdr:colOff>
      <xdr:row>33</xdr:row>
      <xdr:rowOff>105212</xdr:rowOff>
    </xdr:to>
    <xdr:cxnSp macro="">
      <xdr:nvCxnSpPr>
        <xdr:cNvPr id="152" name="直線コネクタ 151">
          <a:extLst>
            <a:ext uri="{FF2B5EF4-FFF2-40B4-BE49-F238E27FC236}">
              <a16:creationId xmlns:a16="http://schemas.microsoft.com/office/drawing/2014/main" id="{074044BE-1327-4CE9-8E29-C1FDF68AED30}"/>
            </a:ext>
          </a:extLst>
        </xdr:cNvPr>
        <xdr:cNvCxnSpPr/>
      </xdr:nvCxnSpPr>
      <xdr:spPr>
        <a:xfrm flipV="1">
          <a:off x="11798300" y="6446548"/>
          <a:ext cx="762000" cy="8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93524</xdr:rowOff>
    </xdr:from>
    <xdr:ext cx="469744" cy="259045"/>
    <xdr:sp macro="" textlink="">
      <xdr:nvSpPr>
        <xdr:cNvPr id="153" name="n_1aveValue債務償還比率">
          <a:extLst>
            <a:ext uri="{FF2B5EF4-FFF2-40B4-BE49-F238E27FC236}">
              <a16:creationId xmlns:a16="http://schemas.microsoft.com/office/drawing/2014/main" id="{4A2B8B89-0F7A-4174-A388-8A8F77547A3D}"/>
            </a:ext>
          </a:extLst>
        </xdr:cNvPr>
        <xdr:cNvSpPr txBox="1"/>
      </xdr:nvSpPr>
      <xdr:spPr>
        <a:xfrm>
          <a:off x="13836727" y="566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94315</xdr:rowOff>
    </xdr:from>
    <xdr:ext cx="469744" cy="259045"/>
    <xdr:sp macro="" textlink="">
      <xdr:nvSpPr>
        <xdr:cNvPr id="154" name="n_2aveValue債務償還比率">
          <a:extLst>
            <a:ext uri="{FF2B5EF4-FFF2-40B4-BE49-F238E27FC236}">
              <a16:creationId xmlns:a16="http://schemas.microsoft.com/office/drawing/2014/main" id="{2D4A7826-5AE7-4A4D-A62D-1379F2825905}"/>
            </a:ext>
          </a:extLst>
        </xdr:cNvPr>
        <xdr:cNvSpPr txBox="1"/>
      </xdr:nvSpPr>
      <xdr:spPr>
        <a:xfrm>
          <a:off x="13087427" y="583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152488</xdr:rowOff>
    </xdr:from>
    <xdr:ext cx="469744" cy="259045"/>
    <xdr:sp macro="" textlink="">
      <xdr:nvSpPr>
        <xdr:cNvPr id="155" name="n_3aveValue債務償還比率">
          <a:extLst>
            <a:ext uri="{FF2B5EF4-FFF2-40B4-BE49-F238E27FC236}">
              <a16:creationId xmlns:a16="http://schemas.microsoft.com/office/drawing/2014/main" id="{62C6AA06-B66F-432F-9402-B141394F9B25}"/>
            </a:ext>
          </a:extLst>
        </xdr:cNvPr>
        <xdr:cNvSpPr txBox="1"/>
      </xdr:nvSpPr>
      <xdr:spPr>
        <a:xfrm>
          <a:off x="12325427" y="589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125620</xdr:rowOff>
    </xdr:from>
    <xdr:ext cx="469744" cy="259045"/>
    <xdr:sp macro="" textlink="">
      <xdr:nvSpPr>
        <xdr:cNvPr id="156" name="n_4aveValue債務償還比率">
          <a:extLst>
            <a:ext uri="{FF2B5EF4-FFF2-40B4-BE49-F238E27FC236}">
              <a16:creationId xmlns:a16="http://schemas.microsoft.com/office/drawing/2014/main" id="{72712CF1-078A-498A-9AAC-AB1E07E8C75E}"/>
            </a:ext>
          </a:extLst>
        </xdr:cNvPr>
        <xdr:cNvSpPr txBox="1"/>
      </xdr:nvSpPr>
      <xdr:spPr>
        <a:xfrm>
          <a:off x="11563427" y="586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109865</xdr:rowOff>
    </xdr:from>
    <xdr:ext cx="469744" cy="259045"/>
    <xdr:sp macro="" textlink="">
      <xdr:nvSpPr>
        <xdr:cNvPr id="157" name="n_1mainValue債務償還比率">
          <a:extLst>
            <a:ext uri="{FF2B5EF4-FFF2-40B4-BE49-F238E27FC236}">
              <a16:creationId xmlns:a16="http://schemas.microsoft.com/office/drawing/2014/main" id="{90BFBA43-CB48-47A7-A8C4-5A99B27BFE77}"/>
            </a:ext>
          </a:extLst>
        </xdr:cNvPr>
        <xdr:cNvSpPr txBox="1"/>
      </xdr:nvSpPr>
      <xdr:spPr>
        <a:xfrm>
          <a:off x="13836727" y="602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11412</xdr:rowOff>
    </xdr:from>
    <xdr:ext cx="469744" cy="259045"/>
    <xdr:sp macro="" textlink="">
      <xdr:nvSpPr>
        <xdr:cNvPr id="158" name="n_2mainValue債務償還比率">
          <a:extLst>
            <a:ext uri="{FF2B5EF4-FFF2-40B4-BE49-F238E27FC236}">
              <a16:creationId xmlns:a16="http://schemas.microsoft.com/office/drawing/2014/main" id="{776925CE-3911-4FD7-9FFB-BC5E1182BF9E}"/>
            </a:ext>
          </a:extLst>
        </xdr:cNvPr>
        <xdr:cNvSpPr txBox="1"/>
      </xdr:nvSpPr>
      <xdr:spPr>
        <a:xfrm>
          <a:off x="13087427" y="626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59100</xdr:rowOff>
    </xdr:from>
    <xdr:ext cx="469744" cy="259045"/>
    <xdr:sp macro="" textlink="">
      <xdr:nvSpPr>
        <xdr:cNvPr id="159" name="n_3mainValue債務償還比率">
          <a:extLst>
            <a:ext uri="{FF2B5EF4-FFF2-40B4-BE49-F238E27FC236}">
              <a16:creationId xmlns:a16="http://schemas.microsoft.com/office/drawing/2014/main" id="{E15597CC-C44F-42BC-9D34-A375D258583F}"/>
            </a:ext>
          </a:extLst>
        </xdr:cNvPr>
        <xdr:cNvSpPr txBox="1"/>
      </xdr:nvSpPr>
      <xdr:spPr>
        <a:xfrm>
          <a:off x="12325427" y="6488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147139</xdr:rowOff>
    </xdr:from>
    <xdr:ext cx="560923" cy="259045"/>
    <xdr:sp macro="" textlink="">
      <xdr:nvSpPr>
        <xdr:cNvPr id="160" name="n_4mainValue債務償還比率">
          <a:extLst>
            <a:ext uri="{FF2B5EF4-FFF2-40B4-BE49-F238E27FC236}">
              <a16:creationId xmlns:a16="http://schemas.microsoft.com/office/drawing/2014/main" id="{ED311EF6-AA8D-4B0E-BBD4-F7336AD59723}"/>
            </a:ext>
          </a:extLst>
        </xdr:cNvPr>
        <xdr:cNvSpPr txBox="1"/>
      </xdr:nvSpPr>
      <xdr:spPr>
        <a:xfrm>
          <a:off x="11517838" y="657651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368CD73-8128-4B24-9D3B-6820EB15EBC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19C39FD-1427-4590-A577-BF4CF1FE3AD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FF678C9-57C5-4A4F-9130-EECC75225B7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50A3144-E1E1-43CD-A715-AD71A18C3F9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00F1FD5-D2F8-48AD-A8A7-4A9C370BB6F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1F70ADEF-E7DF-4934-8902-5630598B815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BF0200-25E6-421E-9E1D-4C5E8363FB5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FAD91A-7BE6-4697-9831-9EF946B293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76A0DE4-F5A6-4293-AF43-EE55EE22317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2E05E6-B6C4-4F98-B1F5-1887F0383AA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28B312-E37A-4CA4-97DB-8F96389677B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CCDD47-00C4-4C9F-9FEA-35026241E6A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2DE84E-65CB-4C03-B3F3-E77CED4B6F0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18F46A-2BCE-40FF-8E0B-7186E936FFE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0037F2-D43C-42DE-BF02-2EADE00A07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FCC1790-DEAD-457E-BD97-46C1F0AD14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28,584
28,408
240.93
19,272,927
17,780,724
1,328,276
8,390,874
13,431,984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7D65A3-F494-421F-9E40-5E11F40606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8B8A6B-F450-4476-AB6F-BCA98B03C29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CB1BFC-83E5-4C1D-8E28-CC7EDA385BA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058A8D-156E-43D9-AE8D-F1EF3F288C8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37E192-D681-47C6-A750-FD254BB625D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1B41BC1-A0A7-4815-9F70-7041A0D0092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675EA7A-48FF-4DCA-810A-A0EDE6BBE4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A75654-B46D-4DC5-93E7-0AC8BB393DF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04E0EFC-0A5D-46E2-97F0-79C9A57E929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5AC305E-966F-4E37-8F62-FA96D5EE5C0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143744-09E0-40A7-8789-01B6753F521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E61936-5F11-4450-903B-2DC86D1E5B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BC41F4-B21B-47A1-A3D6-4A7860D614E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72CC97-E819-4F32-8EE1-669DA52F34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B55DC1-A656-42FD-BF0D-60DFE54F29D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A47897E-0F31-4B1A-A3C5-B0F558E4971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84C116-7393-4C52-8594-E2FA05C8016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311F96-7F45-4FB7-8B1E-64FFCE60B3F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4251D9-B7CB-4CB5-8A80-9F0A449EE95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6BB3D0F-2912-4C1B-B69B-442213D2FBE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C3287B-B487-4FEA-AB5B-35499AB31DA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F4D2318-8365-4688-947E-AC4E08FD20E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084683-D42F-49A9-812C-D29EAD2890B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531B96-5506-4AAC-8F1C-E9EDBDDBE77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8FFF7F-B3E9-4BCA-B4FF-A2D1EBE4761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04FBD4-98DF-4FFB-9574-F1A8E661578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7BB207-7FC0-49D8-819E-4A0A8D72D63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0FADCE5-2837-4325-9CF8-2772A77D446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8C75DB-CC0A-4EDB-8CBD-676293C66EF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AB50F40-2CB5-4E6B-AD16-A6709334B18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9AFF419-9EE5-4FD6-B633-8AD637A254D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03B02C-4B9F-4B93-A6D8-79B55CF8AAC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89E2188-F344-47BE-8C57-80019F0B22C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3FC1105-9831-4F87-A369-4771D5396A0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E1E5E11-9ECA-42FB-A0D4-38917C9CB26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4AF32CC-CF5D-4393-BD08-208359CECF4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4AE566A-02BE-42BE-ACB3-39B3E893416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6A58874-0018-4D2C-975B-96EBC1726A7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4473067-D648-4A5C-A12E-031D482D3F4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53EB836-6CBD-4C66-91DC-0656C4F4C3C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940F16A-0D99-486B-8807-CD78D2DE930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EB9F0A6-ADAC-486B-B6E2-EBD3102021C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CECFAD-6DDB-4394-AF19-088FDC2BF7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68C3027-1173-47D2-A5CF-46841922833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245B500-C57B-4DAF-8CCD-D849F2BBC78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18524506-74CE-4850-8AE2-476179A5BC2C}"/>
            </a:ext>
          </a:extLst>
        </xdr:cNvPr>
        <xdr:cNvCxnSpPr/>
      </xdr:nvCxnSpPr>
      <xdr:spPr>
        <a:xfrm flipV="1">
          <a:off x="4634865" y="580072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126845E8-AB03-4DF0-8631-83E063D1A029}"/>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89D20BA5-4B1A-420B-9F88-ACF5E0AF7A5C}"/>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macro="" textlink="">
      <xdr:nvSpPr>
        <xdr:cNvPr id="60" name="【道路】&#10;有形固定資産減価償却率最大値テキスト">
          <a:extLst>
            <a:ext uri="{FF2B5EF4-FFF2-40B4-BE49-F238E27FC236}">
              <a16:creationId xmlns:a16="http://schemas.microsoft.com/office/drawing/2014/main" id="{C32A19DD-1E7B-47DC-9C22-37A349839E09}"/>
            </a:ext>
          </a:extLst>
        </xdr:cNvPr>
        <xdr:cNvSpPr txBox="1"/>
      </xdr:nvSpPr>
      <xdr:spPr>
        <a:xfrm>
          <a:off x="4673600" y="557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1" name="直線コネクタ 60">
          <a:extLst>
            <a:ext uri="{FF2B5EF4-FFF2-40B4-BE49-F238E27FC236}">
              <a16:creationId xmlns:a16="http://schemas.microsoft.com/office/drawing/2014/main" id="{EE2E881E-E840-49ED-952B-955039DF9A7E}"/>
            </a:ext>
          </a:extLst>
        </xdr:cNvPr>
        <xdr:cNvCxnSpPr/>
      </xdr:nvCxnSpPr>
      <xdr:spPr>
        <a:xfrm>
          <a:off x="4546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60E02066-CA62-495F-99C7-D29333F32D73}"/>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FD939192-836F-46B8-BD29-48EA230E6F74}"/>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macro="" textlink="">
      <xdr:nvSpPr>
        <xdr:cNvPr id="64" name="フローチャート: 判断 63">
          <a:extLst>
            <a:ext uri="{FF2B5EF4-FFF2-40B4-BE49-F238E27FC236}">
              <a16:creationId xmlns:a16="http://schemas.microsoft.com/office/drawing/2014/main" id="{2F70C9C5-BEB1-4E82-BBBC-05DE66423CC5}"/>
            </a:ext>
          </a:extLst>
        </xdr:cNvPr>
        <xdr:cNvSpPr/>
      </xdr:nvSpPr>
      <xdr:spPr>
        <a:xfrm>
          <a:off x="3746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133985</xdr:rowOff>
    </xdr:from>
    <xdr:to>
      <xdr:col>15</xdr:col>
      <xdr:colOff>101600</xdr:colOff>
      <xdr:row>38</xdr:row>
      <xdr:rowOff>64135</xdr:rowOff>
    </xdr:to>
    <xdr:sp macro="" textlink="">
      <xdr:nvSpPr>
        <xdr:cNvPr id="65" name="フローチャート: 判断 64">
          <a:extLst>
            <a:ext uri="{FF2B5EF4-FFF2-40B4-BE49-F238E27FC236}">
              <a16:creationId xmlns:a16="http://schemas.microsoft.com/office/drawing/2014/main" id="{6CA2AC69-6951-4572-8121-DD87EC29E3BA}"/>
            </a:ext>
          </a:extLst>
        </xdr:cNvPr>
        <xdr:cNvSpPr/>
      </xdr:nvSpPr>
      <xdr:spPr>
        <a:xfrm>
          <a:off x="2857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113030</xdr:rowOff>
    </xdr:from>
    <xdr:to>
      <xdr:col>10</xdr:col>
      <xdr:colOff>165100</xdr:colOff>
      <xdr:row>38</xdr:row>
      <xdr:rowOff>43180</xdr:rowOff>
    </xdr:to>
    <xdr:sp macro="" textlink="">
      <xdr:nvSpPr>
        <xdr:cNvPr id="66" name="フローチャート: 判断 65">
          <a:extLst>
            <a:ext uri="{FF2B5EF4-FFF2-40B4-BE49-F238E27FC236}">
              <a16:creationId xmlns:a16="http://schemas.microsoft.com/office/drawing/2014/main" id="{916F4FCA-02B4-4BFE-ABA8-D6DBB1CC7F2E}"/>
            </a:ext>
          </a:extLst>
        </xdr:cNvPr>
        <xdr:cNvSpPr/>
      </xdr:nvSpPr>
      <xdr:spPr>
        <a:xfrm>
          <a:off x="1968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105410</xdr:rowOff>
    </xdr:from>
    <xdr:to>
      <xdr:col>6</xdr:col>
      <xdr:colOff>38100</xdr:colOff>
      <xdr:row>38</xdr:row>
      <xdr:rowOff>35560</xdr:rowOff>
    </xdr:to>
    <xdr:sp macro="" textlink="">
      <xdr:nvSpPr>
        <xdr:cNvPr id="67" name="フローチャート: 判断 66">
          <a:extLst>
            <a:ext uri="{FF2B5EF4-FFF2-40B4-BE49-F238E27FC236}">
              <a16:creationId xmlns:a16="http://schemas.microsoft.com/office/drawing/2014/main" id="{9EA3C68F-2377-4900-81EB-73CBDCC24196}"/>
            </a:ext>
          </a:extLst>
        </xdr:cNvPr>
        <xdr:cNvSpPr/>
      </xdr:nvSpPr>
      <xdr:spPr>
        <a:xfrm>
          <a:off x="1079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F2FE8CF-4D1F-4CA4-A484-13595BD4EE7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53F3CA1-247A-4DD8-ABF9-2F30A97B529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391A12A-9B0D-4410-A6B9-99955D7426A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A9E5875-4FBA-401B-B433-4E4D6B676FB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C889C96-1C53-4AE8-BA7F-CDC03F77F84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73" name="楕円 72">
          <a:extLst>
            <a:ext uri="{FF2B5EF4-FFF2-40B4-BE49-F238E27FC236}">
              <a16:creationId xmlns:a16="http://schemas.microsoft.com/office/drawing/2014/main" id="{7AABA785-662D-4FFE-99F7-AC6FCD945BBB}"/>
            </a:ext>
          </a:extLst>
        </xdr:cNvPr>
        <xdr:cNvSpPr/>
      </xdr:nvSpPr>
      <xdr:spPr>
        <a:xfrm>
          <a:off x="45847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10177</xdr:rowOff>
    </xdr:from>
    <xdr:ext cx="405111" cy="259045"/>
    <xdr:sp macro="" textlink="">
      <xdr:nvSpPr>
        <xdr:cNvPr id="74" name="【道路】&#10;有形固定資産減価償却率該当値テキスト">
          <a:extLst>
            <a:ext uri="{FF2B5EF4-FFF2-40B4-BE49-F238E27FC236}">
              <a16:creationId xmlns:a16="http://schemas.microsoft.com/office/drawing/2014/main" id="{ACAC2183-71FD-4934-8929-8187C5869D0F}"/>
            </a:ext>
          </a:extLst>
        </xdr:cNvPr>
        <xdr:cNvSpPr txBox="1"/>
      </xdr:nvSpPr>
      <xdr:spPr>
        <a:xfrm>
          <a:off x="4673600"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120650</xdr:rowOff>
    </xdr:from>
    <xdr:to>
      <xdr:col>20</xdr:col>
      <xdr:colOff>38100</xdr:colOff>
      <xdr:row>37</xdr:row>
      <xdr:rowOff>50800</xdr:rowOff>
    </xdr:to>
    <xdr:sp macro="" textlink="">
      <xdr:nvSpPr>
        <xdr:cNvPr id="75" name="楕円 74">
          <a:extLst>
            <a:ext uri="{FF2B5EF4-FFF2-40B4-BE49-F238E27FC236}">
              <a16:creationId xmlns:a16="http://schemas.microsoft.com/office/drawing/2014/main" id="{8114C0C2-8641-4EEA-AC66-34DBB0F66058}"/>
            </a:ext>
          </a:extLst>
        </xdr:cNvPr>
        <xdr:cNvSpPr/>
      </xdr:nvSpPr>
      <xdr:spPr>
        <a:xfrm>
          <a:off x="3746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0</xdr:rowOff>
    </xdr:from>
    <xdr:to>
      <xdr:col>24</xdr:col>
      <xdr:colOff>63500</xdr:colOff>
      <xdr:row>37</xdr:row>
      <xdr:rowOff>38100</xdr:rowOff>
    </xdr:to>
    <xdr:cxnSp macro="">
      <xdr:nvCxnSpPr>
        <xdr:cNvPr id="76" name="直線コネクタ 75">
          <a:extLst>
            <a:ext uri="{FF2B5EF4-FFF2-40B4-BE49-F238E27FC236}">
              <a16:creationId xmlns:a16="http://schemas.microsoft.com/office/drawing/2014/main" id="{3649AF98-55E5-4C1F-A1BE-B00549DCC662}"/>
            </a:ext>
          </a:extLst>
        </xdr:cNvPr>
        <xdr:cNvCxnSpPr/>
      </xdr:nvCxnSpPr>
      <xdr:spPr>
        <a:xfrm>
          <a:off x="3797300" y="6343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57785</xdr:rowOff>
    </xdr:from>
    <xdr:to>
      <xdr:col>15</xdr:col>
      <xdr:colOff>101600</xdr:colOff>
      <xdr:row>36</xdr:row>
      <xdr:rowOff>159385</xdr:rowOff>
    </xdr:to>
    <xdr:sp macro="" textlink="">
      <xdr:nvSpPr>
        <xdr:cNvPr id="77" name="楕円 76">
          <a:extLst>
            <a:ext uri="{FF2B5EF4-FFF2-40B4-BE49-F238E27FC236}">
              <a16:creationId xmlns:a16="http://schemas.microsoft.com/office/drawing/2014/main" id="{3E33B8C2-07C8-4083-BD95-95F4C6A30731}"/>
            </a:ext>
          </a:extLst>
        </xdr:cNvPr>
        <xdr:cNvSpPr/>
      </xdr:nvSpPr>
      <xdr:spPr>
        <a:xfrm>
          <a:off x="2857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108585</xdr:rowOff>
    </xdr:from>
    <xdr:to>
      <xdr:col>19</xdr:col>
      <xdr:colOff>177800</xdr:colOff>
      <xdr:row>37</xdr:row>
      <xdr:rowOff>0</xdr:rowOff>
    </xdr:to>
    <xdr:cxnSp macro="">
      <xdr:nvCxnSpPr>
        <xdr:cNvPr id="78" name="直線コネクタ 77">
          <a:extLst>
            <a:ext uri="{FF2B5EF4-FFF2-40B4-BE49-F238E27FC236}">
              <a16:creationId xmlns:a16="http://schemas.microsoft.com/office/drawing/2014/main" id="{9E4F661C-17E4-4924-8C7E-A1131B2B1506}"/>
            </a:ext>
          </a:extLst>
        </xdr:cNvPr>
        <xdr:cNvCxnSpPr/>
      </xdr:nvCxnSpPr>
      <xdr:spPr>
        <a:xfrm>
          <a:off x="2908300" y="62807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50165</xdr:rowOff>
    </xdr:from>
    <xdr:to>
      <xdr:col>10</xdr:col>
      <xdr:colOff>165100</xdr:colOff>
      <xdr:row>36</xdr:row>
      <xdr:rowOff>151765</xdr:rowOff>
    </xdr:to>
    <xdr:sp macro="" textlink="">
      <xdr:nvSpPr>
        <xdr:cNvPr id="79" name="楕円 78">
          <a:extLst>
            <a:ext uri="{FF2B5EF4-FFF2-40B4-BE49-F238E27FC236}">
              <a16:creationId xmlns:a16="http://schemas.microsoft.com/office/drawing/2014/main" id="{476024DE-E667-40A4-8703-544261F862A8}"/>
            </a:ext>
          </a:extLst>
        </xdr:cNvPr>
        <xdr:cNvSpPr/>
      </xdr:nvSpPr>
      <xdr:spPr>
        <a:xfrm>
          <a:off x="1968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100965</xdr:rowOff>
    </xdr:from>
    <xdr:to>
      <xdr:col>15</xdr:col>
      <xdr:colOff>50800</xdr:colOff>
      <xdr:row>36</xdr:row>
      <xdr:rowOff>108585</xdr:rowOff>
    </xdr:to>
    <xdr:cxnSp macro="">
      <xdr:nvCxnSpPr>
        <xdr:cNvPr id="80" name="直線コネクタ 79">
          <a:extLst>
            <a:ext uri="{FF2B5EF4-FFF2-40B4-BE49-F238E27FC236}">
              <a16:creationId xmlns:a16="http://schemas.microsoft.com/office/drawing/2014/main" id="{CE550777-1C1E-403B-A037-DCB0EAF7776E}"/>
            </a:ext>
          </a:extLst>
        </xdr:cNvPr>
        <xdr:cNvCxnSpPr/>
      </xdr:nvCxnSpPr>
      <xdr:spPr>
        <a:xfrm>
          <a:off x="2019300" y="62731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xdr:rowOff>
    </xdr:from>
    <xdr:to>
      <xdr:col>6</xdr:col>
      <xdr:colOff>38100</xdr:colOff>
      <xdr:row>36</xdr:row>
      <xdr:rowOff>117475</xdr:rowOff>
    </xdr:to>
    <xdr:sp macro="" textlink="">
      <xdr:nvSpPr>
        <xdr:cNvPr id="81" name="楕円 80">
          <a:extLst>
            <a:ext uri="{FF2B5EF4-FFF2-40B4-BE49-F238E27FC236}">
              <a16:creationId xmlns:a16="http://schemas.microsoft.com/office/drawing/2014/main" id="{B1A4838B-0578-4FAF-9652-1D3C4E173149}"/>
            </a:ext>
          </a:extLst>
        </xdr:cNvPr>
        <xdr:cNvSpPr/>
      </xdr:nvSpPr>
      <xdr:spPr>
        <a:xfrm>
          <a:off x="1079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66675</xdr:rowOff>
    </xdr:from>
    <xdr:to>
      <xdr:col>10</xdr:col>
      <xdr:colOff>114300</xdr:colOff>
      <xdr:row>36</xdr:row>
      <xdr:rowOff>100965</xdr:rowOff>
    </xdr:to>
    <xdr:cxnSp macro="">
      <xdr:nvCxnSpPr>
        <xdr:cNvPr id="82" name="直線コネクタ 81">
          <a:extLst>
            <a:ext uri="{FF2B5EF4-FFF2-40B4-BE49-F238E27FC236}">
              <a16:creationId xmlns:a16="http://schemas.microsoft.com/office/drawing/2014/main" id="{91BE38CA-DEDD-4AB7-83A7-8F8BA8F15329}"/>
            </a:ext>
          </a:extLst>
        </xdr:cNvPr>
        <xdr:cNvCxnSpPr/>
      </xdr:nvCxnSpPr>
      <xdr:spPr>
        <a:xfrm>
          <a:off x="1130300" y="62388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100982</xdr:rowOff>
    </xdr:from>
    <xdr:ext cx="405111" cy="259045"/>
    <xdr:sp macro="" textlink="">
      <xdr:nvSpPr>
        <xdr:cNvPr id="83" name="n_1aveValue【道路】&#10;有形固定資産減価償却率">
          <a:extLst>
            <a:ext uri="{FF2B5EF4-FFF2-40B4-BE49-F238E27FC236}">
              <a16:creationId xmlns:a16="http://schemas.microsoft.com/office/drawing/2014/main" id="{653B68EF-C36D-491F-A4F0-5497503C2580}"/>
            </a:ext>
          </a:extLst>
        </xdr:cNvPr>
        <xdr:cNvSpPr txBox="1"/>
      </xdr:nvSpPr>
      <xdr:spPr>
        <a:xfrm>
          <a:off x="35820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55262</xdr:rowOff>
    </xdr:from>
    <xdr:ext cx="405111" cy="259045"/>
    <xdr:sp macro="" textlink="">
      <xdr:nvSpPr>
        <xdr:cNvPr id="84" name="n_2aveValue【道路】&#10;有形固定資産減価償却率">
          <a:extLst>
            <a:ext uri="{FF2B5EF4-FFF2-40B4-BE49-F238E27FC236}">
              <a16:creationId xmlns:a16="http://schemas.microsoft.com/office/drawing/2014/main" id="{AB76F616-C305-48AB-9D1B-01D3AE6E1171}"/>
            </a:ext>
          </a:extLst>
        </xdr:cNvPr>
        <xdr:cNvSpPr txBox="1"/>
      </xdr:nvSpPr>
      <xdr:spPr>
        <a:xfrm>
          <a:off x="2705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34307</xdr:rowOff>
    </xdr:from>
    <xdr:ext cx="405111" cy="259045"/>
    <xdr:sp macro="" textlink="">
      <xdr:nvSpPr>
        <xdr:cNvPr id="85" name="n_3aveValue【道路】&#10;有形固定資産減価償却率">
          <a:extLst>
            <a:ext uri="{FF2B5EF4-FFF2-40B4-BE49-F238E27FC236}">
              <a16:creationId xmlns:a16="http://schemas.microsoft.com/office/drawing/2014/main" id="{997EE4D6-93E0-4379-A0E6-94A925DA2256}"/>
            </a:ext>
          </a:extLst>
        </xdr:cNvPr>
        <xdr:cNvSpPr txBox="1"/>
      </xdr:nvSpPr>
      <xdr:spPr>
        <a:xfrm>
          <a:off x="1816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26687</xdr:rowOff>
    </xdr:from>
    <xdr:ext cx="405111" cy="259045"/>
    <xdr:sp macro="" textlink="">
      <xdr:nvSpPr>
        <xdr:cNvPr id="86" name="n_4aveValue【道路】&#10;有形固定資産減価償却率">
          <a:extLst>
            <a:ext uri="{FF2B5EF4-FFF2-40B4-BE49-F238E27FC236}">
              <a16:creationId xmlns:a16="http://schemas.microsoft.com/office/drawing/2014/main" id="{870140E2-A3CF-4962-92F0-738D2C368132}"/>
            </a:ext>
          </a:extLst>
        </xdr:cNvPr>
        <xdr:cNvSpPr txBox="1"/>
      </xdr:nvSpPr>
      <xdr:spPr>
        <a:xfrm>
          <a:off x="927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67327</xdr:rowOff>
    </xdr:from>
    <xdr:ext cx="405111" cy="259045"/>
    <xdr:sp macro="" textlink="">
      <xdr:nvSpPr>
        <xdr:cNvPr id="87" name="n_1mainValue【道路】&#10;有形固定資産減価償却率">
          <a:extLst>
            <a:ext uri="{FF2B5EF4-FFF2-40B4-BE49-F238E27FC236}">
              <a16:creationId xmlns:a16="http://schemas.microsoft.com/office/drawing/2014/main" id="{71DD4664-3235-4726-A9E0-942EB46537CD}"/>
            </a:ext>
          </a:extLst>
        </xdr:cNvPr>
        <xdr:cNvSpPr txBox="1"/>
      </xdr:nvSpPr>
      <xdr:spPr>
        <a:xfrm>
          <a:off x="35820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4462</xdr:rowOff>
    </xdr:from>
    <xdr:ext cx="405111" cy="259045"/>
    <xdr:sp macro="" textlink="">
      <xdr:nvSpPr>
        <xdr:cNvPr id="88" name="n_2mainValue【道路】&#10;有形固定資産減価償却率">
          <a:extLst>
            <a:ext uri="{FF2B5EF4-FFF2-40B4-BE49-F238E27FC236}">
              <a16:creationId xmlns:a16="http://schemas.microsoft.com/office/drawing/2014/main" id="{FEBF2858-31BC-4CD0-9356-49502133E91D}"/>
            </a:ext>
          </a:extLst>
        </xdr:cNvPr>
        <xdr:cNvSpPr txBox="1"/>
      </xdr:nvSpPr>
      <xdr:spPr>
        <a:xfrm>
          <a:off x="2705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168292</xdr:rowOff>
    </xdr:from>
    <xdr:ext cx="405111" cy="259045"/>
    <xdr:sp macro="" textlink="">
      <xdr:nvSpPr>
        <xdr:cNvPr id="89" name="n_3mainValue【道路】&#10;有形固定資産減価償却率">
          <a:extLst>
            <a:ext uri="{FF2B5EF4-FFF2-40B4-BE49-F238E27FC236}">
              <a16:creationId xmlns:a16="http://schemas.microsoft.com/office/drawing/2014/main" id="{0A1A9C54-258E-4FB0-A377-DA0A49465E67}"/>
            </a:ext>
          </a:extLst>
        </xdr:cNvPr>
        <xdr:cNvSpPr txBox="1"/>
      </xdr:nvSpPr>
      <xdr:spPr>
        <a:xfrm>
          <a:off x="1816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134002</xdr:rowOff>
    </xdr:from>
    <xdr:ext cx="405111" cy="259045"/>
    <xdr:sp macro="" textlink="">
      <xdr:nvSpPr>
        <xdr:cNvPr id="90" name="n_4mainValue【道路】&#10;有形固定資産減価償却率">
          <a:extLst>
            <a:ext uri="{FF2B5EF4-FFF2-40B4-BE49-F238E27FC236}">
              <a16:creationId xmlns:a16="http://schemas.microsoft.com/office/drawing/2014/main" id="{4CBBFF7C-9256-4D23-B494-A2B96BE3140F}"/>
            </a:ext>
          </a:extLst>
        </xdr:cNvPr>
        <xdr:cNvSpPr txBox="1"/>
      </xdr:nvSpPr>
      <xdr:spPr>
        <a:xfrm>
          <a:off x="927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FC28D13-C1A0-4033-8DA8-29EC9AE9615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DA478E7-9227-4511-892B-B4DEB50BDD1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C47EBC3-8D8D-49C2-A7BC-3B83CD6120F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A020EF1-A5E4-430F-A794-91CCD0EDA32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D65DA7F-0214-4A9B-AC7C-5564DB439AC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E1491A3-B877-4330-AA13-6AEB1EEFF6C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F3CD6CD-33AF-48D9-A2FE-8A6B0DE6E3F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33972F2-FF21-437D-960C-D7FA03B3CFD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EE2CC0D-A35B-4641-A25E-D84C5FCFD46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F24C5AF-EF82-4DBB-8680-9C5D815D8F7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90FAD84-0EAB-41D3-AFE5-3219AC7E6D1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A3F5AEEA-EC7F-4DC8-8E4C-15C5652BBE1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FD3F91F9-231D-41C9-90AC-67416C4D8B3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49BBE5E8-6E5C-40EA-B079-AB09C40CB885}"/>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66D024E-01C2-4E9C-9AC5-035C40E73E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C0EB003C-0873-422F-B7B0-38EA46FB1DFD}"/>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0B695F8-BA88-4B1D-99B4-D80186CF156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FC6367C1-3B80-4C63-8667-4328DD6D49A8}"/>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068FB31-0528-4FE6-AF2B-69EADBA0FF8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186B6451-C213-413D-8031-725197054F9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1BF508C-D18A-42B0-9D2D-F82E53601CE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37960</xdr:rowOff>
    </xdr:from>
    <xdr:to>
      <xdr:col>54</xdr:col>
      <xdr:colOff>189865</xdr:colOff>
      <xdr:row>41</xdr:row>
      <xdr:rowOff>129299</xdr:rowOff>
    </xdr:to>
    <xdr:cxnSp macro="">
      <xdr:nvCxnSpPr>
        <xdr:cNvPr id="112" name="直線コネクタ 111">
          <a:extLst>
            <a:ext uri="{FF2B5EF4-FFF2-40B4-BE49-F238E27FC236}">
              <a16:creationId xmlns:a16="http://schemas.microsoft.com/office/drawing/2014/main" id="{7482A3B4-8B31-4D02-879C-0223CB9D4CFC}"/>
            </a:ext>
          </a:extLst>
        </xdr:cNvPr>
        <xdr:cNvCxnSpPr/>
      </xdr:nvCxnSpPr>
      <xdr:spPr>
        <a:xfrm flipV="1">
          <a:off x="10476865" y="5695810"/>
          <a:ext cx="0" cy="1462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133126</xdr:rowOff>
    </xdr:from>
    <xdr:ext cx="469744" cy="259045"/>
    <xdr:sp macro="" textlink="">
      <xdr:nvSpPr>
        <xdr:cNvPr id="113" name="【道路】&#10;一人当たり延長最小値テキスト">
          <a:extLst>
            <a:ext uri="{FF2B5EF4-FFF2-40B4-BE49-F238E27FC236}">
              <a16:creationId xmlns:a16="http://schemas.microsoft.com/office/drawing/2014/main" id="{816AE3DD-C35E-4644-BF08-316E0BC22635}"/>
            </a:ext>
          </a:extLst>
        </xdr:cNvPr>
        <xdr:cNvSpPr txBox="1"/>
      </xdr:nvSpPr>
      <xdr:spPr>
        <a:xfrm>
          <a:off x="10515600" y="716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129299</xdr:rowOff>
    </xdr:from>
    <xdr:to>
      <xdr:col>55</xdr:col>
      <xdr:colOff>88900</xdr:colOff>
      <xdr:row>41</xdr:row>
      <xdr:rowOff>129299</xdr:rowOff>
    </xdr:to>
    <xdr:cxnSp macro="">
      <xdr:nvCxnSpPr>
        <xdr:cNvPr id="114" name="直線コネクタ 113">
          <a:extLst>
            <a:ext uri="{FF2B5EF4-FFF2-40B4-BE49-F238E27FC236}">
              <a16:creationId xmlns:a16="http://schemas.microsoft.com/office/drawing/2014/main" id="{E3B4B673-EBCC-488A-AA97-418BE417DF43}"/>
            </a:ext>
          </a:extLst>
        </xdr:cNvPr>
        <xdr:cNvCxnSpPr/>
      </xdr:nvCxnSpPr>
      <xdr:spPr>
        <a:xfrm>
          <a:off x="10388600" y="715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156087</xdr:rowOff>
    </xdr:from>
    <xdr:ext cx="599010" cy="259045"/>
    <xdr:sp macro="" textlink="">
      <xdr:nvSpPr>
        <xdr:cNvPr id="115" name="【道路】&#10;一人当たり延長最大値テキスト">
          <a:extLst>
            <a:ext uri="{FF2B5EF4-FFF2-40B4-BE49-F238E27FC236}">
              <a16:creationId xmlns:a16="http://schemas.microsoft.com/office/drawing/2014/main" id="{EC603F9F-B394-4863-98B5-1C9BC39A08DC}"/>
            </a:ext>
          </a:extLst>
        </xdr:cNvPr>
        <xdr:cNvSpPr txBox="1"/>
      </xdr:nvSpPr>
      <xdr:spPr>
        <a:xfrm>
          <a:off x="10515600" y="547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37960</xdr:rowOff>
    </xdr:from>
    <xdr:to>
      <xdr:col>55</xdr:col>
      <xdr:colOff>88900</xdr:colOff>
      <xdr:row>33</xdr:row>
      <xdr:rowOff>37960</xdr:rowOff>
    </xdr:to>
    <xdr:cxnSp macro="">
      <xdr:nvCxnSpPr>
        <xdr:cNvPr id="116" name="直線コネクタ 115">
          <a:extLst>
            <a:ext uri="{FF2B5EF4-FFF2-40B4-BE49-F238E27FC236}">
              <a16:creationId xmlns:a16="http://schemas.microsoft.com/office/drawing/2014/main" id="{F58E47F9-C701-4887-BC0C-C121E64754EB}"/>
            </a:ext>
          </a:extLst>
        </xdr:cNvPr>
        <xdr:cNvCxnSpPr/>
      </xdr:nvCxnSpPr>
      <xdr:spPr>
        <a:xfrm>
          <a:off x="10388600" y="569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15029</xdr:rowOff>
    </xdr:from>
    <xdr:ext cx="534377" cy="259045"/>
    <xdr:sp macro="" textlink="">
      <xdr:nvSpPr>
        <xdr:cNvPr id="117" name="【道路】&#10;一人当たり延長平均値テキスト">
          <a:extLst>
            <a:ext uri="{FF2B5EF4-FFF2-40B4-BE49-F238E27FC236}">
              <a16:creationId xmlns:a16="http://schemas.microsoft.com/office/drawing/2014/main" id="{E94096A9-F797-4360-A741-EC51102A673A}"/>
            </a:ext>
          </a:extLst>
        </xdr:cNvPr>
        <xdr:cNvSpPr txBox="1"/>
      </xdr:nvSpPr>
      <xdr:spPr>
        <a:xfrm>
          <a:off x="10515600" y="6701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163602</xdr:rowOff>
    </xdr:from>
    <xdr:to>
      <xdr:col>55</xdr:col>
      <xdr:colOff>50800</xdr:colOff>
      <xdr:row>40</xdr:row>
      <xdr:rowOff>93752</xdr:rowOff>
    </xdr:to>
    <xdr:sp macro="" textlink="">
      <xdr:nvSpPr>
        <xdr:cNvPr id="118" name="フローチャート: 判断 117">
          <a:extLst>
            <a:ext uri="{FF2B5EF4-FFF2-40B4-BE49-F238E27FC236}">
              <a16:creationId xmlns:a16="http://schemas.microsoft.com/office/drawing/2014/main" id="{9AAB0ACF-2CDA-4112-8D08-79FBE40DC24A}"/>
            </a:ext>
          </a:extLst>
        </xdr:cNvPr>
        <xdr:cNvSpPr/>
      </xdr:nvSpPr>
      <xdr:spPr>
        <a:xfrm>
          <a:off x="10426700" y="685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170195</xdr:rowOff>
    </xdr:from>
    <xdr:to>
      <xdr:col>50</xdr:col>
      <xdr:colOff>165100</xdr:colOff>
      <xdr:row>40</xdr:row>
      <xdr:rowOff>100345</xdr:rowOff>
    </xdr:to>
    <xdr:sp macro="" textlink="">
      <xdr:nvSpPr>
        <xdr:cNvPr id="119" name="フローチャート: 判断 118">
          <a:extLst>
            <a:ext uri="{FF2B5EF4-FFF2-40B4-BE49-F238E27FC236}">
              <a16:creationId xmlns:a16="http://schemas.microsoft.com/office/drawing/2014/main" id="{46951ACC-3AC8-4EE3-A2DA-EB882851F5BE}"/>
            </a:ext>
          </a:extLst>
        </xdr:cNvPr>
        <xdr:cNvSpPr/>
      </xdr:nvSpPr>
      <xdr:spPr>
        <a:xfrm>
          <a:off x="9588500" y="685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14756</xdr:rowOff>
    </xdr:from>
    <xdr:to>
      <xdr:col>46</xdr:col>
      <xdr:colOff>38100</xdr:colOff>
      <xdr:row>40</xdr:row>
      <xdr:rowOff>116356</xdr:rowOff>
    </xdr:to>
    <xdr:sp macro="" textlink="">
      <xdr:nvSpPr>
        <xdr:cNvPr id="120" name="フローチャート: 判断 119">
          <a:extLst>
            <a:ext uri="{FF2B5EF4-FFF2-40B4-BE49-F238E27FC236}">
              <a16:creationId xmlns:a16="http://schemas.microsoft.com/office/drawing/2014/main" id="{9FD2C7A1-9F84-4C5D-9BC2-40960C1390D9}"/>
            </a:ext>
          </a:extLst>
        </xdr:cNvPr>
        <xdr:cNvSpPr/>
      </xdr:nvSpPr>
      <xdr:spPr>
        <a:xfrm>
          <a:off x="8699500" y="68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18890</xdr:rowOff>
    </xdr:from>
    <xdr:to>
      <xdr:col>41</xdr:col>
      <xdr:colOff>101600</xdr:colOff>
      <xdr:row>40</xdr:row>
      <xdr:rowOff>120490</xdr:rowOff>
    </xdr:to>
    <xdr:sp macro="" textlink="">
      <xdr:nvSpPr>
        <xdr:cNvPr id="121" name="フローチャート: 判断 120">
          <a:extLst>
            <a:ext uri="{FF2B5EF4-FFF2-40B4-BE49-F238E27FC236}">
              <a16:creationId xmlns:a16="http://schemas.microsoft.com/office/drawing/2014/main" id="{62DAF193-340F-4D71-B94B-9F1AF5054FF4}"/>
            </a:ext>
          </a:extLst>
        </xdr:cNvPr>
        <xdr:cNvSpPr/>
      </xdr:nvSpPr>
      <xdr:spPr>
        <a:xfrm>
          <a:off x="7810500" y="68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25775</xdr:rowOff>
    </xdr:from>
    <xdr:to>
      <xdr:col>36</xdr:col>
      <xdr:colOff>165100</xdr:colOff>
      <xdr:row>40</xdr:row>
      <xdr:rowOff>127375</xdr:rowOff>
    </xdr:to>
    <xdr:sp macro="" textlink="">
      <xdr:nvSpPr>
        <xdr:cNvPr id="122" name="フローチャート: 判断 121">
          <a:extLst>
            <a:ext uri="{FF2B5EF4-FFF2-40B4-BE49-F238E27FC236}">
              <a16:creationId xmlns:a16="http://schemas.microsoft.com/office/drawing/2014/main" id="{5E461AE6-D3CB-4026-8F5C-A68ACE89925B}"/>
            </a:ext>
          </a:extLst>
        </xdr:cNvPr>
        <xdr:cNvSpPr/>
      </xdr:nvSpPr>
      <xdr:spPr>
        <a:xfrm>
          <a:off x="6921500" y="6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57C9C2D-7460-40C9-AB47-C403B1F841B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A8682EA-59AB-40B2-8C51-1C7802EC239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1E89E4D-B58A-44A4-89AC-BCB3E73075D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1589D55-7BC9-4BFB-BA9A-6CB79F56B40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C1DC982-775D-42CD-BEB4-AB4E92ACC69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128279</xdr:rowOff>
    </xdr:from>
    <xdr:to>
      <xdr:col>55</xdr:col>
      <xdr:colOff>50800</xdr:colOff>
      <xdr:row>41</xdr:row>
      <xdr:rowOff>58429</xdr:rowOff>
    </xdr:to>
    <xdr:sp macro="" textlink="">
      <xdr:nvSpPr>
        <xdr:cNvPr id="128" name="楕円 127">
          <a:extLst>
            <a:ext uri="{FF2B5EF4-FFF2-40B4-BE49-F238E27FC236}">
              <a16:creationId xmlns:a16="http://schemas.microsoft.com/office/drawing/2014/main" id="{515AC9BC-CDDE-4E49-8A49-11968AA4C5A5}"/>
            </a:ext>
          </a:extLst>
        </xdr:cNvPr>
        <xdr:cNvSpPr/>
      </xdr:nvSpPr>
      <xdr:spPr>
        <a:xfrm>
          <a:off x="10426700" y="698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43206</xdr:rowOff>
    </xdr:from>
    <xdr:ext cx="534377" cy="259045"/>
    <xdr:sp macro="" textlink="">
      <xdr:nvSpPr>
        <xdr:cNvPr id="129" name="【道路】&#10;一人当たり延長該当値テキスト">
          <a:extLst>
            <a:ext uri="{FF2B5EF4-FFF2-40B4-BE49-F238E27FC236}">
              <a16:creationId xmlns:a16="http://schemas.microsoft.com/office/drawing/2014/main" id="{77D458DD-49B8-4C10-A8A8-7E92FFB096E8}"/>
            </a:ext>
          </a:extLst>
        </xdr:cNvPr>
        <xdr:cNvSpPr txBox="1"/>
      </xdr:nvSpPr>
      <xdr:spPr>
        <a:xfrm>
          <a:off x="10515600" y="690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130465</xdr:rowOff>
    </xdr:from>
    <xdr:to>
      <xdr:col>50</xdr:col>
      <xdr:colOff>165100</xdr:colOff>
      <xdr:row>41</xdr:row>
      <xdr:rowOff>60615</xdr:rowOff>
    </xdr:to>
    <xdr:sp macro="" textlink="">
      <xdr:nvSpPr>
        <xdr:cNvPr id="130" name="楕円 129">
          <a:extLst>
            <a:ext uri="{FF2B5EF4-FFF2-40B4-BE49-F238E27FC236}">
              <a16:creationId xmlns:a16="http://schemas.microsoft.com/office/drawing/2014/main" id="{1059CD8B-94AA-42E6-B6F7-8D54D6DD784D}"/>
            </a:ext>
          </a:extLst>
        </xdr:cNvPr>
        <xdr:cNvSpPr/>
      </xdr:nvSpPr>
      <xdr:spPr>
        <a:xfrm>
          <a:off x="9588500" y="69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7629</xdr:rowOff>
    </xdr:from>
    <xdr:to>
      <xdr:col>55</xdr:col>
      <xdr:colOff>0</xdr:colOff>
      <xdr:row>41</xdr:row>
      <xdr:rowOff>9815</xdr:rowOff>
    </xdr:to>
    <xdr:cxnSp macro="">
      <xdr:nvCxnSpPr>
        <xdr:cNvPr id="131" name="直線コネクタ 130">
          <a:extLst>
            <a:ext uri="{FF2B5EF4-FFF2-40B4-BE49-F238E27FC236}">
              <a16:creationId xmlns:a16="http://schemas.microsoft.com/office/drawing/2014/main" id="{59AE8CD1-1A36-4BFF-BDB6-26426D50C46E}"/>
            </a:ext>
          </a:extLst>
        </xdr:cNvPr>
        <xdr:cNvCxnSpPr/>
      </xdr:nvCxnSpPr>
      <xdr:spPr>
        <a:xfrm flipV="1">
          <a:off x="9639300" y="7037079"/>
          <a:ext cx="838200" cy="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134982</xdr:rowOff>
    </xdr:from>
    <xdr:to>
      <xdr:col>46</xdr:col>
      <xdr:colOff>38100</xdr:colOff>
      <xdr:row>41</xdr:row>
      <xdr:rowOff>65132</xdr:rowOff>
    </xdr:to>
    <xdr:sp macro="" textlink="">
      <xdr:nvSpPr>
        <xdr:cNvPr id="132" name="楕円 131">
          <a:extLst>
            <a:ext uri="{FF2B5EF4-FFF2-40B4-BE49-F238E27FC236}">
              <a16:creationId xmlns:a16="http://schemas.microsoft.com/office/drawing/2014/main" id="{FBD2F2D3-7703-40AF-A742-66A579418A31}"/>
            </a:ext>
          </a:extLst>
        </xdr:cNvPr>
        <xdr:cNvSpPr/>
      </xdr:nvSpPr>
      <xdr:spPr>
        <a:xfrm>
          <a:off x="8699500" y="699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9815</xdr:rowOff>
    </xdr:from>
    <xdr:to>
      <xdr:col>50</xdr:col>
      <xdr:colOff>114300</xdr:colOff>
      <xdr:row>41</xdr:row>
      <xdr:rowOff>14332</xdr:rowOff>
    </xdr:to>
    <xdr:cxnSp macro="">
      <xdr:nvCxnSpPr>
        <xdr:cNvPr id="133" name="直線コネクタ 132">
          <a:extLst>
            <a:ext uri="{FF2B5EF4-FFF2-40B4-BE49-F238E27FC236}">
              <a16:creationId xmlns:a16="http://schemas.microsoft.com/office/drawing/2014/main" id="{B2994B99-D2C6-4B4B-8DCB-61A72F38657E}"/>
            </a:ext>
          </a:extLst>
        </xdr:cNvPr>
        <xdr:cNvCxnSpPr/>
      </xdr:nvCxnSpPr>
      <xdr:spPr>
        <a:xfrm flipV="1">
          <a:off x="8750300" y="7039265"/>
          <a:ext cx="889000" cy="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137113</xdr:rowOff>
    </xdr:from>
    <xdr:to>
      <xdr:col>41</xdr:col>
      <xdr:colOff>101600</xdr:colOff>
      <xdr:row>41</xdr:row>
      <xdr:rowOff>67263</xdr:rowOff>
    </xdr:to>
    <xdr:sp macro="" textlink="">
      <xdr:nvSpPr>
        <xdr:cNvPr id="134" name="楕円 133">
          <a:extLst>
            <a:ext uri="{FF2B5EF4-FFF2-40B4-BE49-F238E27FC236}">
              <a16:creationId xmlns:a16="http://schemas.microsoft.com/office/drawing/2014/main" id="{4E146C0D-E343-4DB7-8869-53FEB21BB5D7}"/>
            </a:ext>
          </a:extLst>
        </xdr:cNvPr>
        <xdr:cNvSpPr/>
      </xdr:nvSpPr>
      <xdr:spPr>
        <a:xfrm>
          <a:off x="7810500" y="69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14332</xdr:rowOff>
    </xdr:from>
    <xdr:to>
      <xdr:col>45</xdr:col>
      <xdr:colOff>177800</xdr:colOff>
      <xdr:row>41</xdr:row>
      <xdr:rowOff>16463</xdr:rowOff>
    </xdr:to>
    <xdr:cxnSp macro="">
      <xdr:nvCxnSpPr>
        <xdr:cNvPr id="135" name="直線コネクタ 134">
          <a:extLst>
            <a:ext uri="{FF2B5EF4-FFF2-40B4-BE49-F238E27FC236}">
              <a16:creationId xmlns:a16="http://schemas.microsoft.com/office/drawing/2014/main" id="{5AF3A8EA-091D-42BD-A69E-66C7FFD4960B}"/>
            </a:ext>
          </a:extLst>
        </xdr:cNvPr>
        <xdr:cNvCxnSpPr/>
      </xdr:nvCxnSpPr>
      <xdr:spPr>
        <a:xfrm flipV="1">
          <a:off x="7861300" y="7043782"/>
          <a:ext cx="889000" cy="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138813</xdr:rowOff>
    </xdr:from>
    <xdr:to>
      <xdr:col>36</xdr:col>
      <xdr:colOff>165100</xdr:colOff>
      <xdr:row>41</xdr:row>
      <xdr:rowOff>68963</xdr:rowOff>
    </xdr:to>
    <xdr:sp macro="" textlink="">
      <xdr:nvSpPr>
        <xdr:cNvPr id="136" name="楕円 135">
          <a:extLst>
            <a:ext uri="{FF2B5EF4-FFF2-40B4-BE49-F238E27FC236}">
              <a16:creationId xmlns:a16="http://schemas.microsoft.com/office/drawing/2014/main" id="{5A76B327-F5D9-471E-98CB-C0808DAC81A1}"/>
            </a:ext>
          </a:extLst>
        </xdr:cNvPr>
        <xdr:cNvSpPr/>
      </xdr:nvSpPr>
      <xdr:spPr>
        <a:xfrm>
          <a:off x="6921500" y="69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16463</xdr:rowOff>
    </xdr:from>
    <xdr:to>
      <xdr:col>41</xdr:col>
      <xdr:colOff>50800</xdr:colOff>
      <xdr:row>41</xdr:row>
      <xdr:rowOff>18163</xdr:rowOff>
    </xdr:to>
    <xdr:cxnSp macro="">
      <xdr:nvCxnSpPr>
        <xdr:cNvPr id="137" name="直線コネクタ 136">
          <a:extLst>
            <a:ext uri="{FF2B5EF4-FFF2-40B4-BE49-F238E27FC236}">
              <a16:creationId xmlns:a16="http://schemas.microsoft.com/office/drawing/2014/main" id="{DD0BAFF4-D592-4E64-A7A9-07641AAAE358}"/>
            </a:ext>
          </a:extLst>
        </xdr:cNvPr>
        <xdr:cNvCxnSpPr/>
      </xdr:nvCxnSpPr>
      <xdr:spPr>
        <a:xfrm flipV="1">
          <a:off x="6972300" y="7045913"/>
          <a:ext cx="889000" cy="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116872</xdr:rowOff>
    </xdr:from>
    <xdr:ext cx="534377" cy="259045"/>
    <xdr:sp macro="" textlink="">
      <xdr:nvSpPr>
        <xdr:cNvPr id="138" name="n_1aveValue【道路】&#10;一人当たり延長">
          <a:extLst>
            <a:ext uri="{FF2B5EF4-FFF2-40B4-BE49-F238E27FC236}">
              <a16:creationId xmlns:a16="http://schemas.microsoft.com/office/drawing/2014/main" id="{328E52D8-FC51-4CCD-AE02-514D829FBEBB}"/>
            </a:ext>
          </a:extLst>
        </xdr:cNvPr>
        <xdr:cNvSpPr txBox="1"/>
      </xdr:nvSpPr>
      <xdr:spPr>
        <a:xfrm>
          <a:off x="9359411" y="663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132883</xdr:rowOff>
    </xdr:from>
    <xdr:ext cx="534377" cy="259045"/>
    <xdr:sp macro="" textlink="">
      <xdr:nvSpPr>
        <xdr:cNvPr id="139" name="n_2aveValue【道路】&#10;一人当たり延長">
          <a:extLst>
            <a:ext uri="{FF2B5EF4-FFF2-40B4-BE49-F238E27FC236}">
              <a16:creationId xmlns:a16="http://schemas.microsoft.com/office/drawing/2014/main" id="{F6ECC136-ECB7-4AD5-8FF4-2261F9E6F01D}"/>
            </a:ext>
          </a:extLst>
        </xdr:cNvPr>
        <xdr:cNvSpPr txBox="1"/>
      </xdr:nvSpPr>
      <xdr:spPr>
        <a:xfrm>
          <a:off x="8483111" y="664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137017</xdr:rowOff>
    </xdr:from>
    <xdr:ext cx="534377" cy="259045"/>
    <xdr:sp macro="" textlink="">
      <xdr:nvSpPr>
        <xdr:cNvPr id="140" name="n_3aveValue【道路】&#10;一人当たり延長">
          <a:extLst>
            <a:ext uri="{FF2B5EF4-FFF2-40B4-BE49-F238E27FC236}">
              <a16:creationId xmlns:a16="http://schemas.microsoft.com/office/drawing/2014/main" id="{889837CB-C502-4EB1-9E0E-6E9D18855099}"/>
            </a:ext>
          </a:extLst>
        </xdr:cNvPr>
        <xdr:cNvSpPr txBox="1"/>
      </xdr:nvSpPr>
      <xdr:spPr>
        <a:xfrm>
          <a:off x="7594111" y="665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143902</xdr:rowOff>
    </xdr:from>
    <xdr:ext cx="534377" cy="259045"/>
    <xdr:sp macro="" textlink="">
      <xdr:nvSpPr>
        <xdr:cNvPr id="141" name="n_4aveValue【道路】&#10;一人当たり延長">
          <a:extLst>
            <a:ext uri="{FF2B5EF4-FFF2-40B4-BE49-F238E27FC236}">
              <a16:creationId xmlns:a16="http://schemas.microsoft.com/office/drawing/2014/main" id="{CF9F441C-A217-4681-B576-E883FEE3A726}"/>
            </a:ext>
          </a:extLst>
        </xdr:cNvPr>
        <xdr:cNvSpPr txBox="1"/>
      </xdr:nvSpPr>
      <xdr:spPr>
        <a:xfrm>
          <a:off x="6705111" y="665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51742</xdr:rowOff>
    </xdr:from>
    <xdr:ext cx="534377" cy="259045"/>
    <xdr:sp macro="" textlink="">
      <xdr:nvSpPr>
        <xdr:cNvPr id="142" name="n_1mainValue【道路】&#10;一人当たり延長">
          <a:extLst>
            <a:ext uri="{FF2B5EF4-FFF2-40B4-BE49-F238E27FC236}">
              <a16:creationId xmlns:a16="http://schemas.microsoft.com/office/drawing/2014/main" id="{5E694EF3-FAB5-4AF0-A32D-3D93DA2B387D}"/>
            </a:ext>
          </a:extLst>
        </xdr:cNvPr>
        <xdr:cNvSpPr txBox="1"/>
      </xdr:nvSpPr>
      <xdr:spPr>
        <a:xfrm>
          <a:off x="9359411" y="708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56259</xdr:rowOff>
    </xdr:from>
    <xdr:ext cx="534377" cy="259045"/>
    <xdr:sp macro="" textlink="">
      <xdr:nvSpPr>
        <xdr:cNvPr id="143" name="n_2mainValue【道路】&#10;一人当たり延長">
          <a:extLst>
            <a:ext uri="{FF2B5EF4-FFF2-40B4-BE49-F238E27FC236}">
              <a16:creationId xmlns:a16="http://schemas.microsoft.com/office/drawing/2014/main" id="{8AFF349B-4653-450C-945A-5B5E40366C20}"/>
            </a:ext>
          </a:extLst>
        </xdr:cNvPr>
        <xdr:cNvSpPr txBox="1"/>
      </xdr:nvSpPr>
      <xdr:spPr>
        <a:xfrm>
          <a:off x="8483111" y="708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58390</xdr:rowOff>
    </xdr:from>
    <xdr:ext cx="534377" cy="259045"/>
    <xdr:sp macro="" textlink="">
      <xdr:nvSpPr>
        <xdr:cNvPr id="144" name="n_3mainValue【道路】&#10;一人当たり延長">
          <a:extLst>
            <a:ext uri="{FF2B5EF4-FFF2-40B4-BE49-F238E27FC236}">
              <a16:creationId xmlns:a16="http://schemas.microsoft.com/office/drawing/2014/main" id="{427DE5A4-8AC0-42C5-B8C1-68C283D6F133}"/>
            </a:ext>
          </a:extLst>
        </xdr:cNvPr>
        <xdr:cNvSpPr txBox="1"/>
      </xdr:nvSpPr>
      <xdr:spPr>
        <a:xfrm>
          <a:off x="7594111" y="708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60090</xdr:rowOff>
    </xdr:from>
    <xdr:ext cx="534377" cy="259045"/>
    <xdr:sp macro="" textlink="">
      <xdr:nvSpPr>
        <xdr:cNvPr id="145" name="n_4mainValue【道路】&#10;一人当たり延長">
          <a:extLst>
            <a:ext uri="{FF2B5EF4-FFF2-40B4-BE49-F238E27FC236}">
              <a16:creationId xmlns:a16="http://schemas.microsoft.com/office/drawing/2014/main" id="{4129CD43-8E53-4E2B-9B5E-97E4A6ED5FFC}"/>
            </a:ext>
          </a:extLst>
        </xdr:cNvPr>
        <xdr:cNvSpPr txBox="1"/>
      </xdr:nvSpPr>
      <xdr:spPr>
        <a:xfrm>
          <a:off x="6705111" y="708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4D3EE12-285C-471E-B64E-850C9FF0BC9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8877166-6261-4046-BD0E-62F2E0B655C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70D3A8C-5B36-4935-A99F-C4A00B70801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1E6DBA7-4EA7-41FC-8E2A-5BEBEBE970B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D62A576-473C-4AB6-BCB5-8308FFAAD8D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255A53E-0FC5-47D9-B6EC-9E208932535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8B3E482-41B3-4411-A91E-293541721F7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B2E627A-359F-41EE-8F6D-7DF8F73203C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458EFB6-4977-4B80-BD04-EF44492DFDF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4AABD58-891F-455F-A5E2-D9B9756DA51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F0B887F-1A66-435E-BA11-9C511F2BA88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E9DBDFB-1F54-424F-9C24-6CC1BA95555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ACE5EF1-BBBC-42F5-902D-E5B59015526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C13F1E0-0B22-4229-8872-9A0127AE32F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519E5EC-6EA4-4283-A92B-9683647E8B3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9C68EF8-C810-43B0-BF12-53881B48356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53ADC42-7F7F-4868-B389-1ED4AB90769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0B03148-3443-4218-87E7-EC19F83CC0C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C9A81B6-E311-4E39-A3AC-5C08382EC76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EB68A-6305-45FD-9805-175FB023A2B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82110AD-2384-44E0-BE3B-2189B566ECA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C41C659-EA2C-4176-89C9-E03D45B2918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176D431-457C-438E-AEC9-01A20A42B07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8C6E11C-C034-4EDD-98EA-9B22336FC1A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73ED14B-7D5D-49DC-ACAF-18EFD204F84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19594</xdr:rowOff>
    </xdr:to>
    <xdr:cxnSp macro="">
      <xdr:nvCxnSpPr>
        <xdr:cNvPr id="171" name="直線コネクタ 170">
          <a:extLst>
            <a:ext uri="{FF2B5EF4-FFF2-40B4-BE49-F238E27FC236}">
              <a16:creationId xmlns:a16="http://schemas.microsoft.com/office/drawing/2014/main" id="{252224D2-04C7-411C-BF97-9B9EA2D25A21}"/>
            </a:ext>
          </a:extLst>
        </xdr:cNvPr>
        <xdr:cNvCxnSpPr/>
      </xdr:nvCxnSpPr>
      <xdr:spPr>
        <a:xfrm flipV="1">
          <a:off x="4634865" y="955548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23421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73DE5F6-74AE-410E-B018-46C943DC07DF}"/>
            </a:ext>
          </a:extLst>
        </xdr:cNvPr>
        <xdr:cNvSpPr txBox="1"/>
      </xdr:nvSpPr>
      <xdr:spPr>
        <a:xfrm>
          <a:off x="4673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19594</xdr:rowOff>
    </xdr:from>
    <xdr:to>
      <xdr:col>24</xdr:col>
      <xdr:colOff>152400</xdr:colOff>
      <xdr:row>64</xdr:row>
      <xdr:rowOff>19594</xdr:rowOff>
    </xdr:to>
    <xdr:cxnSp macro="">
      <xdr:nvCxnSpPr>
        <xdr:cNvPr id="173" name="直線コネクタ 172">
          <a:extLst>
            <a:ext uri="{FF2B5EF4-FFF2-40B4-BE49-F238E27FC236}">
              <a16:creationId xmlns:a16="http://schemas.microsoft.com/office/drawing/2014/main" id="{640F0A17-4618-43EB-BBA5-057CFA555132}"/>
            </a:ext>
          </a:extLst>
        </xdr:cNvPr>
        <xdr:cNvCxnSpPr/>
      </xdr:nvCxnSpPr>
      <xdr:spPr>
        <a:xfrm>
          <a:off x="4546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AA93725-F060-420A-9412-658D8757AFD7}"/>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5" name="直線コネクタ 174">
          <a:extLst>
            <a:ext uri="{FF2B5EF4-FFF2-40B4-BE49-F238E27FC236}">
              <a16:creationId xmlns:a16="http://schemas.microsoft.com/office/drawing/2014/main" id="{090DA6BE-7672-423A-966E-411B0AC7B2FE}"/>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B65F6BB-F7E9-4FFC-A528-60AE8CF89B39}"/>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3C377E6A-3451-479D-8519-986677E699E4}"/>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148409</xdr:rowOff>
    </xdr:from>
    <xdr:to>
      <xdr:col>20</xdr:col>
      <xdr:colOff>38100</xdr:colOff>
      <xdr:row>61</xdr:row>
      <xdr:rowOff>78559</xdr:rowOff>
    </xdr:to>
    <xdr:sp macro="" textlink="">
      <xdr:nvSpPr>
        <xdr:cNvPr id="178" name="フローチャート: 判断 177">
          <a:extLst>
            <a:ext uri="{FF2B5EF4-FFF2-40B4-BE49-F238E27FC236}">
              <a16:creationId xmlns:a16="http://schemas.microsoft.com/office/drawing/2014/main" id="{43A12ACC-30A2-462A-B6EA-9DC27C0D26BA}"/>
            </a:ext>
          </a:extLst>
        </xdr:cNvPr>
        <xdr:cNvSpPr/>
      </xdr:nvSpPr>
      <xdr:spPr>
        <a:xfrm>
          <a:off x="3746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79" name="フローチャート: 判断 178">
          <a:extLst>
            <a:ext uri="{FF2B5EF4-FFF2-40B4-BE49-F238E27FC236}">
              <a16:creationId xmlns:a16="http://schemas.microsoft.com/office/drawing/2014/main" id="{A1E5686B-BCA8-479C-AC59-2DEB8E6BB2E2}"/>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0" name="フローチャート: 判断 179">
          <a:extLst>
            <a:ext uri="{FF2B5EF4-FFF2-40B4-BE49-F238E27FC236}">
              <a16:creationId xmlns:a16="http://schemas.microsoft.com/office/drawing/2014/main" id="{CA742140-BFD0-482F-B5AB-7F56A55360D6}"/>
            </a:ext>
          </a:extLst>
        </xdr:cNvPr>
        <xdr:cNvSpPr/>
      </xdr:nvSpPr>
      <xdr:spPr>
        <a:xfrm>
          <a:off x="1968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6ED7D80-A56F-4EBA-98F7-A686BF5A1FED}"/>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34AC2A7-E198-46F6-97B4-799133E39C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2B74E6A-EFDD-4C66-BD17-03DECB3DBF5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8480E62-5170-4F74-B7F0-5DDDF3584D4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E2874E3-4A7B-446A-974C-F0495A03F74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FF23E75-41A5-4378-9FED-FFE9F79A00F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56969</xdr:rowOff>
    </xdr:from>
    <xdr:to>
      <xdr:col>24</xdr:col>
      <xdr:colOff>114300</xdr:colOff>
      <xdr:row>62</xdr:row>
      <xdr:rowOff>158569</xdr:rowOff>
    </xdr:to>
    <xdr:sp macro="" textlink="">
      <xdr:nvSpPr>
        <xdr:cNvPr id="187" name="楕円 186">
          <a:extLst>
            <a:ext uri="{FF2B5EF4-FFF2-40B4-BE49-F238E27FC236}">
              <a16:creationId xmlns:a16="http://schemas.microsoft.com/office/drawing/2014/main" id="{7B33D7D3-3E3A-4351-AC06-F6F1A8F60ED0}"/>
            </a:ext>
          </a:extLst>
        </xdr:cNvPr>
        <xdr:cNvSpPr/>
      </xdr:nvSpPr>
      <xdr:spPr>
        <a:xfrm>
          <a:off x="45847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35396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920F28E-437C-44AA-BEB0-61E5B74334D0}"/>
            </a:ext>
          </a:extLst>
        </xdr:cNvPr>
        <xdr:cNvSpPr txBox="1"/>
      </xdr:nvSpPr>
      <xdr:spPr>
        <a:xfrm>
          <a:off x="4673600"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32476</xdr:rowOff>
    </xdr:from>
    <xdr:to>
      <xdr:col>20</xdr:col>
      <xdr:colOff>38100</xdr:colOff>
      <xdr:row>62</xdr:row>
      <xdr:rowOff>134076</xdr:rowOff>
    </xdr:to>
    <xdr:sp macro="" textlink="">
      <xdr:nvSpPr>
        <xdr:cNvPr id="189" name="楕円 188">
          <a:extLst>
            <a:ext uri="{FF2B5EF4-FFF2-40B4-BE49-F238E27FC236}">
              <a16:creationId xmlns:a16="http://schemas.microsoft.com/office/drawing/2014/main" id="{05AE7EFA-3941-4470-B01D-D3590955AD92}"/>
            </a:ext>
          </a:extLst>
        </xdr:cNvPr>
        <xdr:cNvSpPr/>
      </xdr:nvSpPr>
      <xdr:spPr>
        <a:xfrm>
          <a:off x="3746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83276</xdr:rowOff>
    </xdr:from>
    <xdr:to>
      <xdr:col>24</xdr:col>
      <xdr:colOff>63500</xdr:colOff>
      <xdr:row>62</xdr:row>
      <xdr:rowOff>107769</xdr:rowOff>
    </xdr:to>
    <xdr:cxnSp macro="">
      <xdr:nvCxnSpPr>
        <xdr:cNvPr id="190" name="直線コネクタ 189">
          <a:extLst>
            <a:ext uri="{FF2B5EF4-FFF2-40B4-BE49-F238E27FC236}">
              <a16:creationId xmlns:a16="http://schemas.microsoft.com/office/drawing/2014/main" id="{1550A42E-02D8-4852-8BF3-8CB69F7CFF85}"/>
            </a:ext>
          </a:extLst>
        </xdr:cNvPr>
        <xdr:cNvCxnSpPr/>
      </xdr:nvCxnSpPr>
      <xdr:spPr>
        <a:xfrm>
          <a:off x="3797300" y="1071317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7983</xdr:rowOff>
    </xdr:from>
    <xdr:to>
      <xdr:col>15</xdr:col>
      <xdr:colOff>101600</xdr:colOff>
      <xdr:row>62</xdr:row>
      <xdr:rowOff>109583</xdr:rowOff>
    </xdr:to>
    <xdr:sp macro="" textlink="">
      <xdr:nvSpPr>
        <xdr:cNvPr id="191" name="楕円 190">
          <a:extLst>
            <a:ext uri="{FF2B5EF4-FFF2-40B4-BE49-F238E27FC236}">
              <a16:creationId xmlns:a16="http://schemas.microsoft.com/office/drawing/2014/main" id="{7A9EC893-231C-46F1-9389-E02DA2209962}"/>
            </a:ext>
          </a:extLst>
        </xdr:cNvPr>
        <xdr:cNvSpPr/>
      </xdr:nvSpPr>
      <xdr:spPr>
        <a:xfrm>
          <a:off x="2857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58783</xdr:rowOff>
    </xdr:from>
    <xdr:to>
      <xdr:col>19</xdr:col>
      <xdr:colOff>177800</xdr:colOff>
      <xdr:row>62</xdr:row>
      <xdr:rowOff>83276</xdr:rowOff>
    </xdr:to>
    <xdr:cxnSp macro="">
      <xdr:nvCxnSpPr>
        <xdr:cNvPr id="192" name="直線コネクタ 191">
          <a:extLst>
            <a:ext uri="{FF2B5EF4-FFF2-40B4-BE49-F238E27FC236}">
              <a16:creationId xmlns:a16="http://schemas.microsoft.com/office/drawing/2014/main" id="{94354BBF-9524-457D-A76B-C1A48A07E33E}"/>
            </a:ext>
          </a:extLst>
        </xdr:cNvPr>
        <xdr:cNvCxnSpPr/>
      </xdr:nvCxnSpPr>
      <xdr:spPr>
        <a:xfrm>
          <a:off x="2908300" y="1068868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154940</xdr:rowOff>
    </xdr:from>
    <xdr:to>
      <xdr:col>10</xdr:col>
      <xdr:colOff>165100</xdr:colOff>
      <xdr:row>62</xdr:row>
      <xdr:rowOff>85090</xdr:rowOff>
    </xdr:to>
    <xdr:sp macro="" textlink="">
      <xdr:nvSpPr>
        <xdr:cNvPr id="193" name="楕円 192">
          <a:extLst>
            <a:ext uri="{FF2B5EF4-FFF2-40B4-BE49-F238E27FC236}">
              <a16:creationId xmlns:a16="http://schemas.microsoft.com/office/drawing/2014/main" id="{36CCF6B4-737A-4A83-927C-56D9A07006F4}"/>
            </a:ext>
          </a:extLst>
        </xdr:cNvPr>
        <xdr:cNvSpPr/>
      </xdr:nvSpPr>
      <xdr:spPr>
        <a:xfrm>
          <a:off x="1968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34290</xdr:rowOff>
    </xdr:from>
    <xdr:to>
      <xdr:col>15</xdr:col>
      <xdr:colOff>50800</xdr:colOff>
      <xdr:row>62</xdr:row>
      <xdr:rowOff>58783</xdr:rowOff>
    </xdr:to>
    <xdr:cxnSp macro="">
      <xdr:nvCxnSpPr>
        <xdr:cNvPr id="194" name="直線コネクタ 193">
          <a:extLst>
            <a:ext uri="{FF2B5EF4-FFF2-40B4-BE49-F238E27FC236}">
              <a16:creationId xmlns:a16="http://schemas.microsoft.com/office/drawing/2014/main" id="{9262AF05-FBC2-47F4-9BC2-BAD6BF5ED612}"/>
            </a:ext>
          </a:extLst>
        </xdr:cNvPr>
        <xdr:cNvCxnSpPr/>
      </xdr:nvCxnSpPr>
      <xdr:spPr>
        <a:xfrm>
          <a:off x="2019300" y="1066419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130447</xdr:rowOff>
    </xdr:from>
    <xdr:to>
      <xdr:col>6</xdr:col>
      <xdr:colOff>38100</xdr:colOff>
      <xdr:row>62</xdr:row>
      <xdr:rowOff>60597</xdr:rowOff>
    </xdr:to>
    <xdr:sp macro="" textlink="">
      <xdr:nvSpPr>
        <xdr:cNvPr id="195" name="楕円 194">
          <a:extLst>
            <a:ext uri="{FF2B5EF4-FFF2-40B4-BE49-F238E27FC236}">
              <a16:creationId xmlns:a16="http://schemas.microsoft.com/office/drawing/2014/main" id="{26FFD60E-18B9-410D-8E43-EBF05F494388}"/>
            </a:ext>
          </a:extLst>
        </xdr:cNvPr>
        <xdr:cNvSpPr/>
      </xdr:nvSpPr>
      <xdr:spPr>
        <a:xfrm>
          <a:off x="1079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9797</xdr:rowOff>
    </xdr:from>
    <xdr:to>
      <xdr:col>10</xdr:col>
      <xdr:colOff>114300</xdr:colOff>
      <xdr:row>62</xdr:row>
      <xdr:rowOff>34290</xdr:rowOff>
    </xdr:to>
    <xdr:cxnSp macro="">
      <xdr:nvCxnSpPr>
        <xdr:cNvPr id="196" name="直線コネクタ 195">
          <a:extLst>
            <a:ext uri="{FF2B5EF4-FFF2-40B4-BE49-F238E27FC236}">
              <a16:creationId xmlns:a16="http://schemas.microsoft.com/office/drawing/2014/main" id="{1D1C1CC2-70D1-4115-94F6-0EDC45022853}"/>
            </a:ext>
          </a:extLst>
        </xdr:cNvPr>
        <xdr:cNvCxnSpPr/>
      </xdr:nvCxnSpPr>
      <xdr:spPr>
        <a:xfrm>
          <a:off x="1130300" y="1063969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95086</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A3DD832-8A5C-4ECC-B64A-5F1C598E36AA}"/>
            </a:ext>
          </a:extLst>
        </xdr:cNvPr>
        <xdr:cNvSpPr txBox="1"/>
      </xdr:nvSpPr>
      <xdr:spPr>
        <a:xfrm>
          <a:off x="35820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BDB4AB2-C43A-4A2F-A377-813B248418A1}"/>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F0BE6AE-FA9A-40D9-843E-63A2EDB83BAE}"/>
            </a:ext>
          </a:extLst>
        </xdr:cNvPr>
        <xdr:cNvSpPr txBox="1"/>
      </xdr:nvSpPr>
      <xdr:spPr>
        <a:xfrm>
          <a:off x="1816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B0C40DC-4114-45D9-B2D2-75F66F488F51}"/>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125203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7D94EF5-E87F-43F0-AA1C-1B8347E39867}"/>
            </a:ext>
          </a:extLst>
        </xdr:cNvPr>
        <xdr:cNvSpPr txBox="1"/>
      </xdr:nvSpPr>
      <xdr:spPr>
        <a:xfrm>
          <a:off x="35820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4A110CD-AFFF-4CB4-88EE-2E435C91BA8D}"/>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76217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B0A1BEE-9127-4148-AA27-BC72F125B699}"/>
            </a:ext>
          </a:extLst>
        </xdr:cNvPr>
        <xdr:cNvSpPr txBox="1"/>
      </xdr:nvSpPr>
      <xdr:spPr>
        <a:xfrm>
          <a:off x="1816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51724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7A3750C-0254-4D6B-A826-F97EB8D3CCD1}"/>
            </a:ext>
          </a:extLst>
        </xdr:cNvPr>
        <xdr:cNvSpPr txBox="1"/>
      </xdr:nvSpPr>
      <xdr:spPr>
        <a:xfrm>
          <a:off x="927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3E353A3-7D2A-43A9-9DA1-06310FD7ED8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AD62C92-3BBE-4F6D-A62D-779980689D0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12946C7-4FB7-4A84-87E9-1D82900B779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8238F62-CF60-4550-87AB-67A81723B4C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7AA3455-40BA-4F98-B204-DC0EEDE7CE4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C81501D-F4AE-4CA7-BAEF-18B1FA3369A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A234623-FCC5-4CC3-99C1-F7F63EB7060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7B2FDD0-8FE4-4B0F-B45A-257145A689F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4FE89D7-5A13-482D-B51B-8DA219B1DAB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C282EDA-B86F-405F-85E5-B26C6844E63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2540AB3-E038-4185-B194-B082D71D0DB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50493F9F-85B1-4877-BC91-2EFFF1D466D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5CEEEE3-2EA6-4B35-B4C7-46862B2AF18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3D69C5CC-E503-434F-A49B-B6C02E3B554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74EF29D-A245-4222-BAA7-AFAB78DE490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0D1F9C01-2856-46DF-B0FF-9EE980A5C34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2D1FD82-12EE-464F-A0BC-3D586F42BA3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40F4EEAC-B551-47BC-83D7-1668945D9BB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3605D68-FB1D-4653-BE41-57FBD05E7EC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54C2CED-3E8E-41FD-806D-A16D4286E5C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1F396C8-50E2-44E2-BD75-7A83F70F468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14A06C48-EFD2-4EFB-B009-30278884B46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21387A3-9C9B-4521-98A0-22175FACC78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136968</xdr:rowOff>
    </xdr:from>
    <xdr:to>
      <xdr:col>54</xdr:col>
      <xdr:colOff>189865</xdr:colOff>
      <xdr:row>64</xdr:row>
      <xdr:rowOff>68169</xdr:rowOff>
    </xdr:to>
    <xdr:cxnSp macro="">
      <xdr:nvCxnSpPr>
        <xdr:cNvPr id="228" name="直線コネクタ 227">
          <a:extLst>
            <a:ext uri="{FF2B5EF4-FFF2-40B4-BE49-F238E27FC236}">
              <a16:creationId xmlns:a16="http://schemas.microsoft.com/office/drawing/2014/main" id="{EA52A682-C7F7-43B3-B5E1-971B4999BF76}"/>
            </a:ext>
          </a:extLst>
        </xdr:cNvPr>
        <xdr:cNvCxnSpPr/>
      </xdr:nvCxnSpPr>
      <xdr:spPr>
        <a:xfrm flipV="1">
          <a:off x="10476865" y="9738168"/>
          <a:ext cx="0" cy="1302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71996</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B67501F9-8F28-4385-821C-469A9838E3F7}"/>
            </a:ext>
          </a:extLst>
        </xdr:cNvPr>
        <xdr:cNvSpPr txBox="1"/>
      </xdr:nvSpPr>
      <xdr:spPr>
        <a:xfrm>
          <a:off x="10515600" y="1104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68169</xdr:rowOff>
    </xdr:from>
    <xdr:to>
      <xdr:col>55</xdr:col>
      <xdr:colOff>88900</xdr:colOff>
      <xdr:row>64</xdr:row>
      <xdr:rowOff>68169</xdr:rowOff>
    </xdr:to>
    <xdr:cxnSp macro="">
      <xdr:nvCxnSpPr>
        <xdr:cNvPr id="230" name="直線コネクタ 229">
          <a:extLst>
            <a:ext uri="{FF2B5EF4-FFF2-40B4-BE49-F238E27FC236}">
              <a16:creationId xmlns:a16="http://schemas.microsoft.com/office/drawing/2014/main" id="{68BEB2BD-39DC-4AA5-8A48-48AAF0DC15C4}"/>
            </a:ext>
          </a:extLst>
        </xdr:cNvPr>
        <xdr:cNvCxnSpPr/>
      </xdr:nvCxnSpPr>
      <xdr:spPr>
        <a:xfrm>
          <a:off x="10388600" y="1104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83645</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3994FB80-5AEC-457B-84B4-0B0AB785296B}"/>
            </a:ext>
          </a:extLst>
        </xdr:cNvPr>
        <xdr:cNvSpPr txBox="1"/>
      </xdr:nvSpPr>
      <xdr:spPr>
        <a:xfrm>
          <a:off x="10515600" y="95133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136968</xdr:rowOff>
    </xdr:from>
    <xdr:to>
      <xdr:col>55</xdr:col>
      <xdr:colOff>88900</xdr:colOff>
      <xdr:row>56</xdr:row>
      <xdr:rowOff>136968</xdr:rowOff>
    </xdr:to>
    <xdr:cxnSp macro="">
      <xdr:nvCxnSpPr>
        <xdr:cNvPr id="232" name="直線コネクタ 231">
          <a:extLst>
            <a:ext uri="{FF2B5EF4-FFF2-40B4-BE49-F238E27FC236}">
              <a16:creationId xmlns:a16="http://schemas.microsoft.com/office/drawing/2014/main" id="{5B2E4FE9-7ADC-4CEB-93F1-AF1449B439B4}"/>
            </a:ext>
          </a:extLst>
        </xdr:cNvPr>
        <xdr:cNvCxnSpPr/>
      </xdr:nvCxnSpPr>
      <xdr:spPr>
        <a:xfrm>
          <a:off x="10388600" y="9738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48135</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F530A3F7-02EF-43A5-898E-C2CC4880D8FB}"/>
            </a:ext>
          </a:extLst>
        </xdr:cNvPr>
        <xdr:cNvSpPr txBox="1"/>
      </xdr:nvSpPr>
      <xdr:spPr>
        <a:xfrm>
          <a:off x="10515600" y="106780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69708</xdr:rowOff>
    </xdr:from>
    <xdr:to>
      <xdr:col>55</xdr:col>
      <xdr:colOff>50800</xdr:colOff>
      <xdr:row>62</xdr:row>
      <xdr:rowOff>171308</xdr:rowOff>
    </xdr:to>
    <xdr:sp macro="" textlink="">
      <xdr:nvSpPr>
        <xdr:cNvPr id="234" name="フローチャート: 判断 233">
          <a:extLst>
            <a:ext uri="{FF2B5EF4-FFF2-40B4-BE49-F238E27FC236}">
              <a16:creationId xmlns:a16="http://schemas.microsoft.com/office/drawing/2014/main" id="{48B04642-A407-4012-A2D3-9A304E4E80D8}"/>
            </a:ext>
          </a:extLst>
        </xdr:cNvPr>
        <xdr:cNvSpPr/>
      </xdr:nvSpPr>
      <xdr:spPr>
        <a:xfrm>
          <a:off x="10426700" y="1069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78432</xdr:rowOff>
    </xdr:from>
    <xdr:to>
      <xdr:col>50</xdr:col>
      <xdr:colOff>165100</xdr:colOff>
      <xdr:row>63</xdr:row>
      <xdr:rowOff>8582</xdr:rowOff>
    </xdr:to>
    <xdr:sp macro="" textlink="">
      <xdr:nvSpPr>
        <xdr:cNvPr id="235" name="フローチャート: 判断 234">
          <a:extLst>
            <a:ext uri="{FF2B5EF4-FFF2-40B4-BE49-F238E27FC236}">
              <a16:creationId xmlns:a16="http://schemas.microsoft.com/office/drawing/2014/main" id="{6F9C9BD4-CA0E-4F0C-8027-CBD50FBF00ED}"/>
            </a:ext>
          </a:extLst>
        </xdr:cNvPr>
        <xdr:cNvSpPr/>
      </xdr:nvSpPr>
      <xdr:spPr>
        <a:xfrm>
          <a:off x="9588500" y="1070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91170</xdr:rowOff>
    </xdr:from>
    <xdr:to>
      <xdr:col>46</xdr:col>
      <xdr:colOff>38100</xdr:colOff>
      <xdr:row>63</xdr:row>
      <xdr:rowOff>21320</xdr:rowOff>
    </xdr:to>
    <xdr:sp macro="" textlink="">
      <xdr:nvSpPr>
        <xdr:cNvPr id="236" name="フローチャート: 判断 235">
          <a:extLst>
            <a:ext uri="{FF2B5EF4-FFF2-40B4-BE49-F238E27FC236}">
              <a16:creationId xmlns:a16="http://schemas.microsoft.com/office/drawing/2014/main" id="{D7F9892B-BE86-4D62-A79B-38E9025C87CD}"/>
            </a:ext>
          </a:extLst>
        </xdr:cNvPr>
        <xdr:cNvSpPr/>
      </xdr:nvSpPr>
      <xdr:spPr>
        <a:xfrm>
          <a:off x="8699500" y="107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90906</xdr:rowOff>
    </xdr:from>
    <xdr:to>
      <xdr:col>41</xdr:col>
      <xdr:colOff>101600</xdr:colOff>
      <xdr:row>63</xdr:row>
      <xdr:rowOff>21056</xdr:rowOff>
    </xdr:to>
    <xdr:sp macro="" textlink="">
      <xdr:nvSpPr>
        <xdr:cNvPr id="237" name="フローチャート: 判断 236">
          <a:extLst>
            <a:ext uri="{FF2B5EF4-FFF2-40B4-BE49-F238E27FC236}">
              <a16:creationId xmlns:a16="http://schemas.microsoft.com/office/drawing/2014/main" id="{DB6ABF01-EC15-463A-9D70-09C19AAD8DF1}"/>
            </a:ext>
          </a:extLst>
        </xdr:cNvPr>
        <xdr:cNvSpPr/>
      </xdr:nvSpPr>
      <xdr:spPr>
        <a:xfrm>
          <a:off x="7810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93907</xdr:rowOff>
    </xdr:from>
    <xdr:to>
      <xdr:col>36</xdr:col>
      <xdr:colOff>165100</xdr:colOff>
      <xdr:row>63</xdr:row>
      <xdr:rowOff>24057</xdr:rowOff>
    </xdr:to>
    <xdr:sp macro="" textlink="">
      <xdr:nvSpPr>
        <xdr:cNvPr id="238" name="フローチャート: 判断 237">
          <a:extLst>
            <a:ext uri="{FF2B5EF4-FFF2-40B4-BE49-F238E27FC236}">
              <a16:creationId xmlns:a16="http://schemas.microsoft.com/office/drawing/2014/main" id="{E090F5D7-EEBA-4042-A8F8-7FBDE14A9899}"/>
            </a:ext>
          </a:extLst>
        </xdr:cNvPr>
        <xdr:cNvSpPr/>
      </xdr:nvSpPr>
      <xdr:spPr>
        <a:xfrm>
          <a:off x="6921500" y="1072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4CA2027-8F10-4DA1-A115-94CF37AFC90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EF017EE-9200-4888-9D3E-1BA36107058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519821A-03F7-47DF-B078-1FEF4D673A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BC3E6D4-AA9B-410C-B0B0-0A2489860B5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3C3049A-3E06-4616-98AB-E9C055426F3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30156</xdr:rowOff>
    </xdr:from>
    <xdr:to>
      <xdr:col>55</xdr:col>
      <xdr:colOff>50800</xdr:colOff>
      <xdr:row>62</xdr:row>
      <xdr:rowOff>131756</xdr:rowOff>
    </xdr:to>
    <xdr:sp macro="" textlink="">
      <xdr:nvSpPr>
        <xdr:cNvPr id="244" name="楕円 243">
          <a:extLst>
            <a:ext uri="{FF2B5EF4-FFF2-40B4-BE49-F238E27FC236}">
              <a16:creationId xmlns:a16="http://schemas.microsoft.com/office/drawing/2014/main" id="{EEC08170-37BB-4F7A-83B0-61F1D18B3120}"/>
            </a:ext>
          </a:extLst>
        </xdr:cNvPr>
        <xdr:cNvSpPr/>
      </xdr:nvSpPr>
      <xdr:spPr>
        <a:xfrm>
          <a:off x="10426700" y="1066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53033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2588F6A4-D3C4-4DB7-9FA0-6A955479B49C}"/>
            </a:ext>
          </a:extLst>
        </xdr:cNvPr>
        <xdr:cNvSpPr txBox="1"/>
      </xdr:nvSpPr>
      <xdr:spPr>
        <a:xfrm>
          <a:off x="10515600" y="1051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35995</xdr:rowOff>
    </xdr:from>
    <xdr:to>
      <xdr:col>50</xdr:col>
      <xdr:colOff>165100</xdr:colOff>
      <xdr:row>62</xdr:row>
      <xdr:rowOff>137595</xdr:rowOff>
    </xdr:to>
    <xdr:sp macro="" textlink="">
      <xdr:nvSpPr>
        <xdr:cNvPr id="246" name="楕円 245">
          <a:extLst>
            <a:ext uri="{FF2B5EF4-FFF2-40B4-BE49-F238E27FC236}">
              <a16:creationId xmlns:a16="http://schemas.microsoft.com/office/drawing/2014/main" id="{391E2686-4DFC-4783-94C3-482437819A1D}"/>
            </a:ext>
          </a:extLst>
        </xdr:cNvPr>
        <xdr:cNvSpPr/>
      </xdr:nvSpPr>
      <xdr:spPr>
        <a:xfrm>
          <a:off x="9588500" y="1066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80956</xdr:rowOff>
    </xdr:from>
    <xdr:to>
      <xdr:col>55</xdr:col>
      <xdr:colOff>0</xdr:colOff>
      <xdr:row>62</xdr:row>
      <xdr:rowOff>86795</xdr:rowOff>
    </xdr:to>
    <xdr:cxnSp macro="">
      <xdr:nvCxnSpPr>
        <xdr:cNvPr id="247" name="直線コネクタ 246">
          <a:extLst>
            <a:ext uri="{FF2B5EF4-FFF2-40B4-BE49-F238E27FC236}">
              <a16:creationId xmlns:a16="http://schemas.microsoft.com/office/drawing/2014/main" id="{05F16C72-EAB5-4F92-9F87-7DB3E19780CF}"/>
            </a:ext>
          </a:extLst>
        </xdr:cNvPr>
        <xdr:cNvCxnSpPr/>
      </xdr:nvCxnSpPr>
      <xdr:spPr>
        <a:xfrm flipV="1">
          <a:off x="9639300" y="10710856"/>
          <a:ext cx="838200" cy="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42014</xdr:rowOff>
    </xdr:from>
    <xdr:to>
      <xdr:col>46</xdr:col>
      <xdr:colOff>38100</xdr:colOff>
      <xdr:row>62</xdr:row>
      <xdr:rowOff>143614</xdr:rowOff>
    </xdr:to>
    <xdr:sp macro="" textlink="">
      <xdr:nvSpPr>
        <xdr:cNvPr id="248" name="楕円 247">
          <a:extLst>
            <a:ext uri="{FF2B5EF4-FFF2-40B4-BE49-F238E27FC236}">
              <a16:creationId xmlns:a16="http://schemas.microsoft.com/office/drawing/2014/main" id="{E9B8121F-3391-4DB8-A437-7B71A94AA40D}"/>
            </a:ext>
          </a:extLst>
        </xdr:cNvPr>
        <xdr:cNvSpPr/>
      </xdr:nvSpPr>
      <xdr:spPr>
        <a:xfrm>
          <a:off x="8699500" y="1067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86795</xdr:rowOff>
    </xdr:from>
    <xdr:to>
      <xdr:col>50</xdr:col>
      <xdr:colOff>114300</xdr:colOff>
      <xdr:row>62</xdr:row>
      <xdr:rowOff>92814</xdr:rowOff>
    </xdr:to>
    <xdr:cxnSp macro="">
      <xdr:nvCxnSpPr>
        <xdr:cNvPr id="249" name="直線コネクタ 248">
          <a:extLst>
            <a:ext uri="{FF2B5EF4-FFF2-40B4-BE49-F238E27FC236}">
              <a16:creationId xmlns:a16="http://schemas.microsoft.com/office/drawing/2014/main" id="{1498EF82-D270-4390-9C42-182A845FBE7E}"/>
            </a:ext>
          </a:extLst>
        </xdr:cNvPr>
        <xdr:cNvCxnSpPr/>
      </xdr:nvCxnSpPr>
      <xdr:spPr>
        <a:xfrm flipV="1">
          <a:off x="8750300" y="10716695"/>
          <a:ext cx="8890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47340</xdr:rowOff>
    </xdr:from>
    <xdr:to>
      <xdr:col>41</xdr:col>
      <xdr:colOff>101600</xdr:colOff>
      <xdr:row>62</xdr:row>
      <xdr:rowOff>148940</xdr:rowOff>
    </xdr:to>
    <xdr:sp macro="" textlink="">
      <xdr:nvSpPr>
        <xdr:cNvPr id="250" name="楕円 249">
          <a:extLst>
            <a:ext uri="{FF2B5EF4-FFF2-40B4-BE49-F238E27FC236}">
              <a16:creationId xmlns:a16="http://schemas.microsoft.com/office/drawing/2014/main" id="{317B8FA3-7549-4987-85F8-30397EF05336}"/>
            </a:ext>
          </a:extLst>
        </xdr:cNvPr>
        <xdr:cNvSpPr/>
      </xdr:nvSpPr>
      <xdr:spPr>
        <a:xfrm>
          <a:off x="7810500" y="1067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92814</xdr:rowOff>
    </xdr:from>
    <xdr:to>
      <xdr:col>45</xdr:col>
      <xdr:colOff>177800</xdr:colOff>
      <xdr:row>62</xdr:row>
      <xdr:rowOff>98140</xdr:rowOff>
    </xdr:to>
    <xdr:cxnSp macro="">
      <xdr:nvCxnSpPr>
        <xdr:cNvPr id="251" name="直線コネクタ 250">
          <a:extLst>
            <a:ext uri="{FF2B5EF4-FFF2-40B4-BE49-F238E27FC236}">
              <a16:creationId xmlns:a16="http://schemas.microsoft.com/office/drawing/2014/main" id="{7C6B4318-914F-4584-8ADE-1B62BAAEF29C}"/>
            </a:ext>
          </a:extLst>
        </xdr:cNvPr>
        <xdr:cNvCxnSpPr/>
      </xdr:nvCxnSpPr>
      <xdr:spPr>
        <a:xfrm flipV="1">
          <a:off x="7861300" y="10722714"/>
          <a:ext cx="8890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52710</xdr:rowOff>
    </xdr:from>
    <xdr:to>
      <xdr:col>36</xdr:col>
      <xdr:colOff>165100</xdr:colOff>
      <xdr:row>62</xdr:row>
      <xdr:rowOff>154310</xdr:rowOff>
    </xdr:to>
    <xdr:sp macro="" textlink="">
      <xdr:nvSpPr>
        <xdr:cNvPr id="252" name="楕円 251">
          <a:extLst>
            <a:ext uri="{FF2B5EF4-FFF2-40B4-BE49-F238E27FC236}">
              <a16:creationId xmlns:a16="http://schemas.microsoft.com/office/drawing/2014/main" id="{E6B3EB0B-342A-422E-8EE4-178315A027B1}"/>
            </a:ext>
          </a:extLst>
        </xdr:cNvPr>
        <xdr:cNvSpPr/>
      </xdr:nvSpPr>
      <xdr:spPr>
        <a:xfrm>
          <a:off x="6921500" y="1068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98140</xdr:rowOff>
    </xdr:from>
    <xdr:to>
      <xdr:col>41</xdr:col>
      <xdr:colOff>50800</xdr:colOff>
      <xdr:row>62</xdr:row>
      <xdr:rowOff>103510</xdr:rowOff>
    </xdr:to>
    <xdr:cxnSp macro="">
      <xdr:nvCxnSpPr>
        <xdr:cNvPr id="253" name="直線コネクタ 252">
          <a:extLst>
            <a:ext uri="{FF2B5EF4-FFF2-40B4-BE49-F238E27FC236}">
              <a16:creationId xmlns:a16="http://schemas.microsoft.com/office/drawing/2014/main" id="{4686FBAD-EC54-47AD-A87D-375A57E624EE}"/>
            </a:ext>
          </a:extLst>
        </xdr:cNvPr>
        <xdr:cNvCxnSpPr/>
      </xdr:nvCxnSpPr>
      <xdr:spPr>
        <a:xfrm flipV="1">
          <a:off x="6972300" y="10728040"/>
          <a:ext cx="889000" cy="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171159</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26493FC-930B-4DCA-970E-444B270A0A78}"/>
            </a:ext>
          </a:extLst>
        </xdr:cNvPr>
        <xdr:cNvSpPr txBox="1"/>
      </xdr:nvSpPr>
      <xdr:spPr>
        <a:xfrm>
          <a:off x="9327095" y="1080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12447</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2558786A-F886-4A21-990B-BEEB3C56F138}"/>
            </a:ext>
          </a:extLst>
        </xdr:cNvPr>
        <xdr:cNvSpPr txBox="1"/>
      </xdr:nvSpPr>
      <xdr:spPr>
        <a:xfrm>
          <a:off x="8450795" y="1081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12183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36EDD3A2-A460-48DA-BE1C-61368E701384}"/>
            </a:ext>
          </a:extLst>
        </xdr:cNvPr>
        <xdr:cNvSpPr txBox="1"/>
      </xdr:nvSpPr>
      <xdr:spPr>
        <a:xfrm>
          <a:off x="7561795" y="1081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15184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2A6FDF4-305D-45F7-BF21-F62C6A8D2A4E}"/>
            </a:ext>
          </a:extLst>
        </xdr:cNvPr>
        <xdr:cNvSpPr txBox="1"/>
      </xdr:nvSpPr>
      <xdr:spPr>
        <a:xfrm>
          <a:off x="6672795" y="1081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154122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BFD5394A-E73E-4625-B60C-2360976BB897}"/>
            </a:ext>
          </a:extLst>
        </xdr:cNvPr>
        <xdr:cNvSpPr txBox="1"/>
      </xdr:nvSpPr>
      <xdr:spPr>
        <a:xfrm>
          <a:off x="9327095" y="10441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160141</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FCC31CFE-58C8-4D8D-89AE-9BBB9A6B698F}"/>
            </a:ext>
          </a:extLst>
        </xdr:cNvPr>
        <xdr:cNvSpPr txBox="1"/>
      </xdr:nvSpPr>
      <xdr:spPr>
        <a:xfrm>
          <a:off x="8450795" y="1044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165467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2A21CBBE-2974-4FCA-AF39-360B80EAB00D}"/>
            </a:ext>
          </a:extLst>
        </xdr:cNvPr>
        <xdr:cNvSpPr txBox="1"/>
      </xdr:nvSpPr>
      <xdr:spPr>
        <a:xfrm>
          <a:off x="7561795" y="1045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170837</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7C5A2B93-151E-47E7-9594-6D8B65526AD9}"/>
            </a:ext>
          </a:extLst>
        </xdr:cNvPr>
        <xdr:cNvSpPr txBox="1"/>
      </xdr:nvSpPr>
      <xdr:spPr>
        <a:xfrm>
          <a:off x="6672795" y="1045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E447251-46F7-4FF4-88D8-E173F094678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8201573-C8D3-4B59-9589-1D102AF9028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35DA30E-898E-450F-B9D2-A04E5D03B0D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A837062-A8BE-4FF0-B437-C4150007744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D2995F2-5D88-45DC-BEA7-5FB210A9A39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8F92A3F-66FA-4E72-88B8-73A1F178578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189E579-61BA-4B87-89AD-6F39B6B0EF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DE8952A-146E-4CA2-9E94-08D29ED08F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5FDD541-D4B1-48A9-9B14-5CDEAE616FB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08CBAE9-5042-42B5-AEAA-9CBE89DC10F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35B06A5-373B-4474-B29F-65BE18BCD3A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276BE176-68DF-4406-8CDE-8E60E1CA62A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72C3453F-3190-4DB2-A66D-C96CDC1F335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794A7797-469A-483C-B5DF-DEA3A59AD69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F75315-8543-4003-A179-D37EE975C63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CB7A6F0C-DFBB-4C37-B79F-74A3053E277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69CC11A5-2134-4AD0-B07C-9D01737FB3A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BE68E2BB-A0A1-4C02-AA37-B8E1EE2D227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5E9F4670-0367-470F-9BFC-9FF43D8CFED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455C0D7B-5416-44B8-9D78-C1CCBEF954A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D888F900-5CFD-4E52-99A8-2C36EAF3687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CBBA6C19-06C7-43EF-B251-033E5F0E672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ADA54006-DFF9-45AF-B36A-6DE3177FC02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BE52A6C2-31D4-41EE-8755-675C9732E4D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93345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EA251C45-3EEF-4973-92E5-CE39E4F83566}"/>
            </a:ext>
          </a:extLst>
        </xdr:cNvPr>
        <xdr:cNvCxnSpPr/>
      </xdr:nvCxnSpPr>
      <xdr:spPr>
        <a:xfrm flipV="1">
          <a:off x="4634865" y="134664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45BE0790-3ED1-4086-A2C4-5886D899EAA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F272D47B-DDC1-47F3-BC65-5F014152C86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40022</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B2AC7B07-110E-431A-8894-A4B7127198C0}"/>
            </a:ext>
          </a:extLst>
        </xdr:cNvPr>
        <xdr:cNvSpPr txBox="1"/>
      </xdr:nvSpPr>
      <xdr:spPr>
        <a:xfrm>
          <a:off x="4673600" y="1324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290" name="直線コネクタ 289">
          <a:extLst>
            <a:ext uri="{FF2B5EF4-FFF2-40B4-BE49-F238E27FC236}">
              <a16:creationId xmlns:a16="http://schemas.microsoft.com/office/drawing/2014/main" id="{65DDF774-9986-4D89-A6E0-226B81937F38}"/>
            </a:ext>
          </a:extLst>
        </xdr:cNvPr>
        <xdr:cNvCxnSpPr/>
      </xdr:nvCxnSpPr>
      <xdr:spPr>
        <a:xfrm>
          <a:off x="4546600" y="1346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33038</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3093ECD9-9365-46B4-A8B7-9A09FE2519E9}"/>
            </a:ext>
          </a:extLst>
        </xdr:cNvPr>
        <xdr:cNvSpPr txBox="1"/>
      </xdr:nvSpPr>
      <xdr:spPr>
        <a:xfrm>
          <a:off x="4673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292" name="フローチャート: 判断 291">
          <a:extLst>
            <a:ext uri="{FF2B5EF4-FFF2-40B4-BE49-F238E27FC236}">
              <a16:creationId xmlns:a16="http://schemas.microsoft.com/office/drawing/2014/main" id="{1FAA136F-756A-431E-BB97-DDA067D939AC}"/>
            </a:ext>
          </a:extLst>
        </xdr:cNvPr>
        <xdr:cNvSpPr/>
      </xdr:nvSpPr>
      <xdr:spPr>
        <a:xfrm>
          <a:off x="4584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147320</xdr:rowOff>
    </xdr:from>
    <xdr:to>
      <xdr:col>20</xdr:col>
      <xdr:colOff>38100</xdr:colOff>
      <xdr:row>83</xdr:row>
      <xdr:rowOff>77470</xdr:rowOff>
    </xdr:to>
    <xdr:sp macro="" textlink="">
      <xdr:nvSpPr>
        <xdr:cNvPr id="293" name="フローチャート: 判断 292">
          <a:extLst>
            <a:ext uri="{FF2B5EF4-FFF2-40B4-BE49-F238E27FC236}">
              <a16:creationId xmlns:a16="http://schemas.microsoft.com/office/drawing/2014/main" id="{343C3C37-117C-47B6-8A67-459F1512149F}"/>
            </a:ext>
          </a:extLst>
        </xdr:cNvPr>
        <xdr:cNvSpPr/>
      </xdr:nvSpPr>
      <xdr:spPr>
        <a:xfrm>
          <a:off x="3746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141605</xdr:rowOff>
    </xdr:from>
    <xdr:to>
      <xdr:col>15</xdr:col>
      <xdr:colOff>101600</xdr:colOff>
      <xdr:row>83</xdr:row>
      <xdr:rowOff>71755</xdr:rowOff>
    </xdr:to>
    <xdr:sp macro="" textlink="">
      <xdr:nvSpPr>
        <xdr:cNvPr id="294" name="フローチャート: 判断 293">
          <a:extLst>
            <a:ext uri="{FF2B5EF4-FFF2-40B4-BE49-F238E27FC236}">
              <a16:creationId xmlns:a16="http://schemas.microsoft.com/office/drawing/2014/main" id="{852133C9-DC71-42AF-980B-31001BD602D2}"/>
            </a:ext>
          </a:extLst>
        </xdr:cNvPr>
        <xdr:cNvSpPr/>
      </xdr:nvSpPr>
      <xdr:spPr>
        <a:xfrm>
          <a:off x="2857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128270</xdr:rowOff>
    </xdr:from>
    <xdr:to>
      <xdr:col>10</xdr:col>
      <xdr:colOff>165100</xdr:colOff>
      <xdr:row>83</xdr:row>
      <xdr:rowOff>58420</xdr:rowOff>
    </xdr:to>
    <xdr:sp macro="" textlink="">
      <xdr:nvSpPr>
        <xdr:cNvPr id="295" name="フローチャート: 判断 294">
          <a:extLst>
            <a:ext uri="{FF2B5EF4-FFF2-40B4-BE49-F238E27FC236}">
              <a16:creationId xmlns:a16="http://schemas.microsoft.com/office/drawing/2014/main" id="{C0586D06-DA32-4C6F-891D-D4DA49F3F7A4}"/>
            </a:ext>
          </a:extLst>
        </xdr:cNvPr>
        <xdr:cNvSpPr/>
      </xdr:nvSpPr>
      <xdr:spPr>
        <a:xfrm>
          <a:off x="1968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105411</xdr:rowOff>
    </xdr:from>
    <xdr:to>
      <xdr:col>6</xdr:col>
      <xdr:colOff>38100</xdr:colOff>
      <xdr:row>83</xdr:row>
      <xdr:rowOff>35561</xdr:rowOff>
    </xdr:to>
    <xdr:sp macro="" textlink="">
      <xdr:nvSpPr>
        <xdr:cNvPr id="296" name="フローチャート: 判断 295">
          <a:extLst>
            <a:ext uri="{FF2B5EF4-FFF2-40B4-BE49-F238E27FC236}">
              <a16:creationId xmlns:a16="http://schemas.microsoft.com/office/drawing/2014/main" id="{4D209193-FCA0-46E9-A5E9-DB62E72C5564}"/>
            </a:ext>
          </a:extLst>
        </xdr:cNvPr>
        <xdr:cNvSpPr/>
      </xdr:nvSpPr>
      <xdr:spPr>
        <a:xfrm>
          <a:off x="1079500" y="141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14B36BB-4CB3-4509-B669-D725CB99EA7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34F7AD9-848F-4BBD-BF20-FA55DFBDEFB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85F15DF-3B86-429C-AF13-5D9B0A8A9F0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B7FEAAD-3149-4982-A26D-2054F0D2E1B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FBCE97B-70E3-4CF2-A13E-105DDC5CD6F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80645</xdr:rowOff>
    </xdr:from>
    <xdr:to>
      <xdr:col>24</xdr:col>
      <xdr:colOff>114300</xdr:colOff>
      <xdr:row>85</xdr:row>
      <xdr:rowOff>10795</xdr:rowOff>
    </xdr:to>
    <xdr:sp macro="" textlink="">
      <xdr:nvSpPr>
        <xdr:cNvPr id="302" name="楕円 301">
          <a:extLst>
            <a:ext uri="{FF2B5EF4-FFF2-40B4-BE49-F238E27FC236}">
              <a16:creationId xmlns:a16="http://schemas.microsoft.com/office/drawing/2014/main" id="{53140148-66FF-4077-A348-F8F63EA33FAC}"/>
            </a:ext>
          </a:extLst>
        </xdr:cNvPr>
        <xdr:cNvSpPr/>
      </xdr:nvSpPr>
      <xdr:spPr>
        <a:xfrm>
          <a:off x="4584700" y="144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59072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EA1E04F5-9F82-4CA4-AF4A-EEC1B259ACA8}"/>
            </a:ext>
          </a:extLst>
        </xdr:cNvPr>
        <xdr:cNvSpPr txBox="1"/>
      </xdr:nvSpPr>
      <xdr:spPr>
        <a:xfrm>
          <a:off x="4673600" y="1446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90170</xdr:rowOff>
    </xdr:from>
    <xdr:to>
      <xdr:col>20</xdr:col>
      <xdr:colOff>38100</xdr:colOff>
      <xdr:row>85</xdr:row>
      <xdr:rowOff>20320</xdr:rowOff>
    </xdr:to>
    <xdr:sp macro="" textlink="">
      <xdr:nvSpPr>
        <xdr:cNvPr id="304" name="楕円 303">
          <a:extLst>
            <a:ext uri="{FF2B5EF4-FFF2-40B4-BE49-F238E27FC236}">
              <a16:creationId xmlns:a16="http://schemas.microsoft.com/office/drawing/2014/main" id="{5E413FD0-7929-45EA-BBD9-86281C20ACED}"/>
            </a:ext>
          </a:extLst>
        </xdr:cNvPr>
        <xdr:cNvSpPr/>
      </xdr:nvSpPr>
      <xdr:spPr>
        <a:xfrm>
          <a:off x="3746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131445</xdr:rowOff>
    </xdr:from>
    <xdr:to>
      <xdr:col>24</xdr:col>
      <xdr:colOff>63500</xdr:colOff>
      <xdr:row>84</xdr:row>
      <xdr:rowOff>140970</xdr:rowOff>
    </xdr:to>
    <xdr:cxnSp macro="">
      <xdr:nvCxnSpPr>
        <xdr:cNvPr id="305" name="直線コネクタ 304">
          <a:extLst>
            <a:ext uri="{FF2B5EF4-FFF2-40B4-BE49-F238E27FC236}">
              <a16:creationId xmlns:a16="http://schemas.microsoft.com/office/drawing/2014/main" id="{0F85330A-B7AD-4427-8E0B-A44CA2CF2997}"/>
            </a:ext>
          </a:extLst>
        </xdr:cNvPr>
        <xdr:cNvCxnSpPr/>
      </xdr:nvCxnSpPr>
      <xdr:spPr>
        <a:xfrm flipV="1">
          <a:off x="3797300" y="1453324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105411</xdr:rowOff>
    </xdr:from>
    <xdr:to>
      <xdr:col>15</xdr:col>
      <xdr:colOff>101600</xdr:colOff>
      <xdr:row>85</xdr:row>
      <xdr:rowOff>35561</xdr:rowOff>
    </xdr:to>
    <xdr:sp macro="" textlink="">
      <xdr:nvSpPr>
        <xdr:cNvPr id="306" name="楕円 305">
          <a:extLst>
            <a:ext uri="{FF2B5EF4-FFF2-40B4-BE49-F238E27FC236}">
              <a16:creationId xmlns:a16="http://schemas.microsoft.com/office/drawing/2014/main" id="{B46863DE-DEB3-4221-835A-8B6539BB0536}"/>
            </a:ext>
          </a:extLst>
        </xdr:cNvPr>
        <xdr:cNvSpPr/>
      </xdr:nvSpPr>
      <xdr:spPr>
        <a:xfrm>
          <a:off x="2857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140970</xdr:rowOff>
    </xdr:from>
    <xdr:to>
      <xdr:col>19</xdr:col>
      <xdr:colOff>177800</xdr:colOff>
      <xdr:row>84</xdr:row>
      <xdr:rowOff>156211</xdr:rowOff>
    </xdr:to>
    <xdr:cxnSp macro="">
      <xdr:nvCxnSpPr>
        <xdr:cNvPr id="307" name="直線コネクタ 306">
          <a:extLst>
            <a:ext uri="{FF2B5EF4-FFF2-40B4-BE49-F238E27FC236}">
              <a16:creationId xmlns:a16="http://schemas.microsoft.com/office/drawing/2014/main" id="{ACC9FB78-1635-43BD-ADEC-134C009659D3}"/>
            </a:ext>
          </a:extLst>
        </xdr:cNvPr>
        <xdr:cNvCxnSpPr/>
      </xdr:nvCxnSpPr>
      <xdr:spPr>
        <a:xfrm flipV="1">
          <a:off x="2908300" y="14542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99695</xdr:rowOff>
    </xdr:from>
    <xdr:to>
      <xdr:col>10</xdr:col>
      <xdr:colOff>165100</xdr:colOff>
      <xdr:row>85</xdr:row>
      <xdr:rowOff>29845</xdr:rowOff>
    </xdr:to>
    <xdr:sp macro="" textlink="">
      <xdr:nvSpPr>
        <xdr:cNvPr id="308" name="楕円 307">
          <a:extLst>
            <a:ext uri="{FF2B5EF4-FFF2-40B4-BE49-F238E27FC236}">
              <a16:creationId xmlns:a16="http://schemas.microsoft.com/office/drawing/2014/main" id="{503258F4-15BD-498F-82BF-18FCD97AC1BC}"/>
            </a:ext>
          </a:extLst>
        </xdr:cNvPr>
        <xdr:cNvSpPr/>
      </xdr:nvSpPr>
      <xdr:spPr>
        <a:xfrm>
          <a:off x="1968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150495</xdr:rowOff>
    </xdr:from>
    <xdr:to>
      <xdr:col>15</xdr:col>
      <xdr:colOff>50800</xdr:colOff>
      <xdr:row>84</xdr:row>
      <xdr:rowOff>156211</xdr:rowOff>
    </xdr:to>
    <xdr:cxnSp macro="">
      <xdr:nvCxnSpPr>
        <xdr:cNvPr id="309" name="直線コネクタ 308">
          <a:extLst>
            <a:ext uri="{FF2B5EF4-FFF2-40B4-BE49-F238E27FC236}">
              <a16:creationId xmlns:a16="http://schemas.microsoft.com/office/drawing/2014/main" id="{1E987766-67E4-47F4-8885-BEE1363AF5D2}"/>
            </a:ext>
          </a:extLst>
        </xdr:cNvPr>
        <xdr:cNvCxnSpPr/>
      </xdr:nvCxnSpPr>
      <xdr:spPr>
        <a:xfrm>
          <a:off x="2019300" y="145522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82550</xdr:rowOff>
    </xdr:from>
    <xdr:to>
      <xdr:col>6</xdr:col>
      <xdr:colOff>38100</xdr:colOff>
      <xdr:row>85</xdr:row>
      <xdr:rowOff>12700</xdr:rowOff>
    </xdr:to>
    <xdr:sp macro="" textlink="">
      <xdr:nvSpPr>
        <xdr:cNvPr id="310" name="楕円 309">
          <a:extLst>
            <a:ext uri="{FF2B5EF4-FFF2-40B4-BE49-F238E27FC236}">
              <a16:creationId xmlns:a16="http://schemas.microsoft.com/office/drawing/2014/main" id="{9165F80B-D7A1-40BA-9B58-794FEE86DC43}"/>
            </a:ext>
          </a:extLst>
        </xdr:cNvPr>
        <xdr:cNvSpPr/>
      </xdr:nvSpPr>
      <xdr:spPr>
        <a:xfrm>
          <a:off x="1079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133350</xdr:rowOff>
    </xdr:from>
    <xdr:to>
      <xdr:col>10</xdr:col>
      <xdr:colOff>114300</xdr:colOff>
      <xdr:row>84</xdr:row>
      <xdr:rowOff>150495</xdr:rowOff>
    </xdr:to>
    <xdr:cxnSp macro="">
      <xdr:nvCxnSpPr>
        <xdr:cNvPr id="311" name="直線コネクタ 310">
          <a:extLst>
            <a:ext uri="{FF2B5EF4-FFF2-40B4-BE49-F238E27FC236}">
              <a16:creationId xmlns:a16="http://schemas.microsoft.com/office/drawing/2014/main" id="{851FCC45-E1BC-431A-8766-0B509CAF9A05}"/>
            </a:ext>
          </a:extLst>
        </xdr:cNvPr>
        <xdr:cNvCxnSpPr/>
      </xdr:nvCxnSpPr>
      <xdr:spPr>
        <a:xfrm>
          <a:off x="1130300" y="145351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93997</xdr:rowOff>
    </xdr:from>
    <xdr:ext cx="405111" cy="259045"/>
    <xdr:sp macro="" textlink="">
      <xdr:nvSpPr>
        <xdr:cNvPr id="312" name="n_1aveValue【公営住宅】&#10;有形固定資産減価償却率">
          <a:extLst>
            <a:ext uri="{FF2B5EF4-FFF2-40B4-BE49-F238E27FC236}">
              <a16:creationId xmlns:a16="http://schemas.microsoft.com/office/drawing/2014/main" id="{F815CC75-E036-4E24-938D-D8ADAE4A2522}"/>
            </a:ext>
          </a:extLst>
        </xdr:cNvPr>
        <xdr:cNvSpPr txBox="1"/>
      </xdr:nvSpPr>
      <xdr:spPr>
        <a:xfrm>
          <a:off x="3582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88282</xdr:rowOff>
    </xdr:from>
    <xdr:ext cx="405111" cy="259045"/>
    <xdr:sp macro="" textlink="">
      <xdr:nvSpPr>
        <xdr:cNvPr id="313" name="n_2aveValue【公営住宅】&#10;有形固定資産減価償却率">
          <a:extLst>
            <a:ext uri="{FF2B5EF4-FFF2-40B4-BE49-F238E27FC236}">
              <a16:creationId xmlns:a16="http://schemas.microsoft.com/office/drawing/2014/main" id="{6EDC7718-5130-4B7E-96D3-FC21047C3F82}"/>
            </a:ext>
          </a:extLst>
        </xdr:cNvPr>
        <xdr:cNvSpPr txBox="1"/>
      </xdr:nvSpPr>
      <xdr:spPr>
        <a:xfrm>
          <a:off x="2705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74947</xdr:rowOff>
    </xdr:from>
    <xdr:ext cx="405111" cy="259045"/>
    <xdr:sp macro="" textlink="">
      <xdr:nvSpPr>
        <xdr:cNvPr id="314" name="n_3aveValue【公営住宅】&#10;有形固定資産減価償却率">
          <a:extLst>
            <a:ext uri="{FF2B5EF4-FFF2-40B4-BE49-F238E27FC236}">
              <a16:creationId xmlns:a16="http://schemas.microsoft.com/office/drawing/2014/main" id="{B86550AC-7558-44F4-8615-E5ECEADB9E5E}"/>
            </a:ext>
          </a:extLst>
        </xdr:cNvPr>
        <xdr:cNvSpPr txBox="1"/>
      </xdr:nvSpPr>
      <xdr:spPr>
        <a:xfrm>
          <a:off x="18167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52088</xdr:rowOff>
    </xdr:from>
    <xdr:ext cx="405111" cy="259045"/>
    <xdr:sp macro="" textlink="">
      <xdr:nvSpPr>
        <xdr:cNvPr id="315" name="n_4aveValue【公営住宅】&#10;有形固定資産減価償却率">
          <a:extLst>
            <a:ext uri="{FF2B5EF4-FFF2-40B4-BE49-F238E27FC236}">
              <a16:creationId xmlns:a16="http://schemas.microsoft.com/office/drawing/2014/main" id="{00AA1BAD-5B98-44ED-BED7-E0B987BCBA75}"/>
            </a:ext>
          </a:extLst>
        </xdr:cNvPr>
        <xdr:cNvSpPr txBox="1"/>
      </xdr:nvSpPr>
      <xdr:spPr>
        <a:xfrm>
          <a:off x="9277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11447</xdr:rowOff>
    </xdr:from>
    <xdr:ext cx="405111" cy="259045"/>
    <xdr:sp macro="" textlink="">
      <xdr:nvSpPr>
        <xdr:cNvPr id="316" name="n_1mainValue【公営住宅】&#10;有形固定資産減価償却率">
          <a:extLst>
            <a:ext uri="{FF2B5EF4-FFF2-40B4-BE49-F238E27FC236}">
              <a16:creationId xmlns:a16="http://schemas.microsoft.com/office/drawing/2014/main" id="{68DBEB1B-FD3A-4106-BECC-1EDBA1855535}"/>
            </a:ext>
          </a:extLst>
        </xdr:cNvPr>
        <xdr:cNvSpPr txBox="1"/>
      </xdr:nvSpPr>
      <xdr:spPr>
        <a:xfrm>
          <a:off x="35820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26688</xdr:rowOff>
    </xdr:from>
    <xdr:ext cx="405111" cy="259045"/>
    <xdr:sp macro="" textlink="">
      <xdr:nvSpPr>
        <xdr:cNvPr id="317" name="n_2mainValue【公営住宅】&#10;有形固定資産減価償却率">
          <a:extLst>
            <a:ext uri="{FF2B5EF4-FFF2-40B4-BE49-F238E27FC236}">
              <a16:creationId xmlns:a16="http://schemas.microsoft.com/office/drawing/2014/main" id="{DE442544-FE6B-4148-B118-38157E99F2B2}"/>
            </a:ext>
          </a:extLst>
        </xdr:cNvPr>
        <xdr:cNvSpPr txBox="1"/>
      </xdr:nvSpPr>
      <xdr:spPr>
        <a:xfrm>
          <a:off x="2705744"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20972</xdr:rowOff>
    </xdr:from>
    <xdr:ext cx="405111" cy="259045"/>
    <xdr:sp macro="" textlink="">
      <xdr:nvSpPr>
        <xdr:cNvPr id="318" name="n_3mainValue【公営住宅】&#10;有形固定資産減価償却率">
          <a:extLst>
            <a:ext uri="{FF2B5EF4-FFF2-40B4-BE49-F238E27FC236}">
              <a16:creationId xmlns:a16="http://schemas.microsoft.com/office/drawing/2014/main" id="{DD0B049D-5990-4A8A-B177-BDA2B2FC57F1}"/>
            </a:ext>
          </a:extLst>
        </xdr:cNvPr>
        <xdr:cNvSpPr txBox="1"/>
      </xdr:nvSpPr>
      <xdr:spPr>
        <a:xfrm>
          <a:off x="18167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3827</xdr:rowOff>
    </xdr:from>
    <xdr:ext cx="405111" cy="259045"/>
    <xdr:sp macro="" textlink="">
      <xdr:nvSpPr>
        <xdr:cNvPr id="319" name="n_4mainValue【公営住宅】&#10;有形固定資産減価償却率">
          <a:extLst>
            <a:ext uri="{FF2B5EF4-FFF2-40B4-BE49-F238E27FC236}">
              <a16:creationId xmlns:a16="http://schemas.microsoft.com/office/drawing/2014/main" id="{10280229-5ED2-4512-9B81-DFA0072EDA0A}"/>
            </a:ext>
          </a:extLst>
        </xdr:cNvPr>
        <xdr:cNvSpPr txBox="1"/>
      </xdr:nvSpPr>
      <xdr:spPr>
        <a:xfrm>
          <a:off x="927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C0F9117-F56F-4081-A2D5-C7A00C5F6A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AE10EED-403A-4DE5-974F-D237CFC29CA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C83BCED0-4D52-4263-8B79-B014A0E4BA3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C0A777A-6AC7-42FB-A18D-C516AC2D4D4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9847B454-ECFD-4F8F-8A6B-6C40B2F76C6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E995D5C8-4B6E-44C1-BBF8-E67A18891B2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39C4AFC-EEE8-4FD9-9C53-1256E83BA12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C30247D2-11C6-4521-A799-0D73411C598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1B660F6E-3310-4F8E-9A21-1676288D98A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CC365AE-4A16-4E7C-BA0C-AE43303D8E6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11D01D7D-2D18-414F-B065-B66AA469C34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2AC9410D-7381-4DA4-BD52-037BFFA85B6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4B986986-EAF6-4729-BD98-10001B97BEB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00048AEE-48AD-467E-806B-8F0100AAE1C9}"/>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C90F4E14-3B5F-46A5-9553-5839BF94B20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27775CD3-39EF-4050-A7FB-89B1F3C781FD}"/>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D2B74D05-624B-42BB-A6F3-9B70A2C8C92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7B1657BC-B084-40FE-B8D9-50BC6BAD41D1}"/>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45DDFBE-FD26-409B-9B9E-30D059503C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4714071E-6C45-4591-9AA0-97EA5390A8E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A015245-164C-47A5-B43C-0D9AA2AB545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46375</xdr:rowOff>
    </xdr:from>
    <xdr:to>
      <xdr:col>54</xdr:col>
      <xdr:colOff>189865</xdr:colOff>
      <xdr:row>86</xdr:row>
      <xdr:rowOff>34122</xdr:rowOff>
    </xdr:to>
    <xdr:cxnSp macro="">
      <xdr:nvCxnSpPr>
        <xdr:cNvPr id="341" name="直線コネクタ 340">
          <a:extLst>
            <a:ext uri="{FF2B5EF4-FFF2-40B4-BE49-F238E27FC236}">
              <a16:creationId xmlns:a16="http://schemas.microsoft.com/office/drawing/2014/main" id="{44DC71DD-8709-4592-82AD-20C6C73D4E8A}"/>
            </a:ext>
          </a:extLst>
        </xdr:cNvPr>
        <xdr:cNvCxnSpPr/>
      </xdr:nvCxnSpPr>
      <xdr:spPr>
        <a:xfrm flipV="1">
          <a:off x="10476865" y="13590925"/>
          <a:ext cx="0" cy="118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37949</xdr:rowOff>
    </xdr:from>
    <xdr:ext cx="469744" cy="259045"/>
    <xdr:sp macro="" textlink="">
      <xdr:nvSpPr>
        <xdr:cNvPr id="342" name="【公営住宅】&#10;一人当たり面積最小値テキスト">
          <a:extLst>
            <a:ext uri="{FF2B5EF4-FFF2-40B4-BE49-F238E27FC236}">
              <a16:creationId xmlns:a16="http://schemas.microsoft.com/office/drawing/2014/main" id="{1710E1AE-C573-406A-B990-F8CD42A1ED4B}"/>
            </a:ext>
          </a:extLst>
        </xdr:cNvPr>
        <xdr:cNvSpPr txBox="1"/>
      </xdr:nvSpPr>
      <xdr:spPr>
        <a:xfrm>
          <a:off x="10515600" y="1478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34122</xdr:rowOff>
    </xdr:from>
    <xdr:to>
      <xdr:col>55</xdr:col>
      <xdr:colOff>88900</xdr:colOff>
      <xdr:row>86</xdr:row>
      <xdr:rowOff>34122</xdr:rowOff>
    </xdr:to>
    <xdr:cxnSp macro="">
      <xdr:nvCxnSpPr>
        <xdr:cNvPr id="343" name="直線コネクタ 342">
          <a:extLst>
            <a:ext uri="{FF2B5EF4-FFF2-40B4-BE49-F238E27FC236}">
              <a16:creationId xmlns:a16="http://schemas.microsoft.com/office/drawing/2014/main" id="{4BFED24C-D3E3-4B31-BB30-2E685B1E3B5C}"/>
            </a:ext>
          </a:extLst>
        </xdr:cNvPr>
        <xdr:cNvCxnSpPr/>
      </xdr:nvCxnSpPr>
      <xdr:spPr>
        <a:xfrm>
          <a:off x="10388600" y="1477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164502</xdr:rowOff>
    </xdr:from>
    <xdr:ext cx="534377" cy="259045"/>
    <xdr:sp macro="" textlink="">
      <xdr:nvSpPr>
        <xdr:cNvPr id="344" name="【公営住宅】&#10;一人当たり面積最大値テキスト">
          <a:extLst>
            <a:ext uri="{FF2B5EF4-FFF2-40B4-BE49-F238E27FC236}">
              <a16:creationId xmlns:a16="http://schemas.microsoft.com/office/drawing/2014/main" id="{DE02BB60-5590-4F96-ACD7-35F24A96F5F2}"/>
            </a:ext>
          </a:extLst>
        </xdr:cNvPr>
        <xdr:cNvSpPr txBox="1"/>
      </xdr:nvSpPr>
      <xdr:spPr>
        <a:xfrm>
          <a:off x="10515600" y="1336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46375</xdr:rowOff>
    </xdr:from>
    <xdr:to>
      <xdr:col>55</xdr:col>
      <xdr:colOff>88900</xdr:colOff>
      <xdr:row>79</xdr:row>
      <xdr:rowOff>46375</xdr:rowOff>
    </xdr:to>
    <xdr:cxnSp macro="">
      <xdr:nvCxnSpPr>
        <xdr:cNvPr id="345" name="直線コネクタ 344">
          <a:extLst>
            <a:ext uri="{FF2B5EF4-FFF2-40B4-BE49-F238E27FC236}">
              <a16:creationId xmlns:a16="http://schemas.microsoft.com/office/drawing/2014/main" id="{F327A867-B81A-4B5E-99EC-BC558DF97EEE}"/>
            </a:ext>
          </a:extLst>
        </xdr:cNvPr>
        <xdr:cNvCxnSpPr/>
      </xdr:nvCxnSpPr>
      <xdr:spPr>
        <a:xfrm>
          <a:off x="10388600" y="13590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123426</xdr:rowOff>
    </xdr:from>
    <xdr:ext cx="469744" cy="259045"/>
    <xdr:sp macro="" textlink="">
      <xdr:nvSpPr>
        <xdr:cNvPr id="346" name="【公営住宅】&#10;一人当たり面積平均値テキスト">
          <a:extLst>
            <a:ext uri="{FF2B5EF4-FFF2-40B4-BE49-F238E27FC236}">
              <a16:creationId xmlns:a16="http://schemas.microsoft.com/office/drawing/2014/main" id="{5332C6A0-0FCF-4D62-A569-3F543D30644A}"/>
            </a:ext>
          </a:extLst>
        </xdr:cNvPr>
        <xdr:cNvSpPr txBox="1"/>
      </xdr:nvSpPr>
      <xdr:spPr>
        <a:xfrm>
          <a:off x="10515600" y="14525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100549</xdr:rowOff>
    </xdr:from>
    <xdr:to>
      <xdr:col>55</xdr:col>
      <xdr:colOff>50800</xdr:colOff>
      <xdr:row>86</xdr:row>
      <xdr:rowOff>30699</xdr:rowOff>
    </xdr:to>
    <xdr:sp macro="" textlink="">
      <xdr:nvSpPr>
        <xdr:cNvPr id="347" name="フローチャート: 判断 346">
          <a:extLst>
            <a:ext uri="{FF2B5EF4-FFF2-40B4-BE49-F238E27FC236}">
              <a16:creationId xmlns:a16="http://schemas.microsoft.com/office/drawing/2014/main" id="{0CBCE679-D55D-4BCA-88A6-EE457306C753}"/>
            </a:ext>
          </a:extLst>
        </xdr:cNvPr>
        <xdr:cNvSpPr/>
      </xdr:nvSpPr>
      <xdr:spPr>
        <a:xfrm>
          <a:off x="10426700" y="146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100594</xdr:rowOff>
    </xdr:from>
    <xdr:to>
      <xdr:col>50</xdr:col>
      <xdr:colOff>165100</xdr:colOff>
      <xdr:row>86</xdr:row>
      <xdr:rowOff>30744</xdr:rowOff>
    </xdr:to>
    <xdr:sp macro="" textlink="">
      <xdr:nvSpPr>
        <xdr:cNvPr id="348" name="フローチャート: 判断 347">
          <a:extLst>
            <a:ext uri="{FF2B5EF4-FFF2-40B4-BE49-F238E27FC236}">
              <a16:creationId xmlns:a16="http://schemas.microsoft.com/office/drawing/2014/main" id="{1C4BE7AA-7BB9-4125-9E6C-DC7E2C2B8E41}"/>
            </a:ext>
          </a:extLst>
        </xdr:cNvPr>
        <xdr:cNvSpPr/>
      </xdr:nvSpPr>
      <xdr:spPr>
        <a:xfrm>
          <a:off x="95885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101966</xdr:rowOff>
    </xdr:from>
    <xdr:to>
      <xdr:col>46</xdr:col>
      <xdr:colOff>38100</xdr:colOff>
      <xdr:row>86</xdr:row>
      <xdr:rowOff>32116</xdr:rowOff>
    </xdr:to>
    <xdr:sp macro="" textlink="">
      <xdr:nvSpPr>
        <xdr:cNvPr id="349" name="フローチャート: 判断 348">
          <a:extLst>
            <a:ext uri="{FF2B5EF4-FFF2-40B4-BE49-F238E27FC236}">
              <a16:creationId xmlns:a16="http://schemas.microsoft.com/office/drawing/2014/main" id="{139F5650-EAFF-4F61-BD3C-E76411C27506}"/>
            </a:ext>
          </a:extLst>
        </xdr:cNvPr>
        <xdr:cNvSpPr/>
      </xdr:nvSpPr>
      <xdr:spPr>
        <a:xfrm>
          <a:off x="8699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100457</xdr:rowOff>
    </xdr:from>
    <xdr:to>
      <xdr:col>41</xdr:col>
      <xdr:colOff>101600</xdr:colOff>
      <xdr:row>86</xdr:row>
      <xdr:rowOff>30607</xdr:rowOff>
    </xdr:to>
    <xdr:sp macro="" textlink="">
      <xdr:nvSpPr>
        <xdr:cNvPr id="350" name="フローチャート: 判断 349">
          <a:extLst>
            <a:ext uri="{FF2B5EF4-FFF2-40B4-BE49-F238E27FC236}">
              <a16:creationId xmlns:a16="http://schemas.microsoft.com/office/drawing/2014/main" id="{4C7C2DEF-9B5F-49DD-9CAB-7FDD0274AB77}"/>
            </a:ext>
          </a:extLst>
        </xdr:cNvPr>
        <xdr:cNvSpPr/>
      </xdr:nvSpPr>
      <xdr:spPr>
        <a:xfrm>
          <a:off x="7810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101828</xdr:rowOff>
    </xdr:from>
    <xdr:to>
      <xdr:col>36</xdr:col>
      <xdr:colOff>165100</xdr:colOff>
      <xdr:row>86</xdr:row>
      <xdr:rowOff>31978</xdr:rowOff>
    </xdr:to>
    <xdr:sp macro="" textlink="">
      <xdr:nvSpPr>
        <xdr:cNvPr id="351" name="フローチャート: 判断 350">
          <a:extLst>
            <a:ext uri="{FF2B5EF4-FFF2-40B4-BE49-F238E27FC236}">
              <a16:creationId xmlns:a16="http://schemas.microsoft.com/office/drawing/2014/main" id="{2CB93F6A-8C50-456F-8081-41CE4975511B}"/>
            </a:ext>
          </a:extLst>
        </xdr:cNvPr>
        <xdr:cNvSpPr/>
      </xdr:nvSpPr>
      <xdr:spPr>
        <a:xfrm>
          <a:off x="6921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269890B-9185-4304-84AC-7C77F31A076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F2743BD-33D8-4956-B5C3-FEBFD93F10C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15C3B83-DFB1-4036-9855-C3876911BD5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9C2693E-7758-48B1-8606-2F3B9087388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3968574-BFF5-4BF9-A2D0-0F4F561FCCB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148006</xdr:rowOff>
    </xdr:from>
    <xdr:to>
      <xdr:col>55</xdr:col>
      <xdr:colOff>50800</xdr:colOff>
      <xdr:row>86</xdr:row>
      <xdr:rowOff>78156</xdr:rowOff>
    </xdr:to>
    <xdr:sp macro="" textlink="">
      <xdr:nvSpPr>
        <xdr:cNvPr id="357" name="楕円 356">
          <a:extLst>
            <a:ext uri="{FF2B5EF4-FFF2-40B4-BE49-F238E27FC236}">
              <a16:creationId xmlns:a16="http://schemas.microsoft.com/office/drawing/2014/main" id="{5D861E09-DCB7-4B3E-B2E1-5544B90CB15C}"/>
            </a:ext>
          </a:extLst>
        </xdr:cNvPr>
        <xdr:cNvSpPr/>
      </xdr:nvSpPr>
      <xdr:spPr>
        <a:xfrm>
          <a:off x="10426700" y="1472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78976</xdr:rowOff>
    </xdr:from>
    <xdr:ext cx="469744" cy="259045"/>
    <xdr:sp macro="" textlink="">
      <xdr:nvSpPr>
        <xdr:cNvPr id="358" name="【公営住宅】&#10;一人当たり面積該当値テキスト">
          <a:extLst>
            <a:ext uri="{FF2B5EF4-FFF2-40B4-BE49-F238E27FC236}">
              <a16:creationId xmlns:a16="http://schemas.microsoft.com/office/drawing/2014/main" id="{EE62CA12-5ED8-4ADB-B64E-255F4C21E235}"/>
            </a:ext>
          </a:extLst>
        </xdr:cNvPr>
        <xdr:cNvSpPr txBox="1"/>
      </xdr:nvSpPr>
      <xdr:spPr>
        <a:xfrm>
          <a:off x="10515600" y="1465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148189</xdr:rowOff>
    </xdr:from>
    <xdr:to>
      <xdr:col>50</xdr:col>
      <xdr:colOff>165100</xdr:colOff>
      <xdr:row>86</xdr:row>
      <xdr:rowOff>78339</xdr:rowOff>
    </xdr:to>
    <xdr:sp macro="" textlink="">
      <xdr:nvSpPr>
        <xdr:cNvPr id="359" name="楕円 358">
          <a:extLst>
            <a:ext uri="{FF2B5EF4-FFF2-40B4-BE49-F238E27FC236}">
              <a16:creationId xmlns:a16="http://schemas.microsoft.com/office/drawing/2014/main" id="{A6871872-5DBB-4667-85BF-06E31677F5CC}"/>
            </a:ext>
          </a:extLst>
        </xdr:cNvPr>
        <xdr:cNvSpPr/>
      </xdr:nvSpPr>
      <xdr:spPr>
        <a:xfrm>
          <a:off x="9588500" y="1472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27356</xdr:rowOff>
    </xdr:from>
    <xdr:to>
      <xdr:col>55</xdr:col>
      <xdr:colOff>0</xdr:colOff>
      <xdr:row>86</xdr:row>
      <xdr:rowOff>27539</xdr:rowOff>
    </xdr:to>
    <xdr:cxnSp macro="">
      <xdr:nvCxnSpPr>
        <xdr:cNvPr id="360" name="直線コネクタ 359">
          <a:extLst>
            <a:ext uri="{FF2B5EF4-FFF2-40B4-BE49-F238E27FC236}">
              <a16:creationId xmlns:a16="http://schemas.microsoft.com/office/drawing/2014/main" id="{11B0D0FA-4D10-445C-8DDE-6AD6C143644C}"/>
            </a:ext>
          </a:extLst>
        </xdr:cNvPr>
        <xdr:cNvCxnSpPr/>
      </xdr:nvCxnSpPr>
      <xdr:spPr>
        <a:xfrm flipV="1">
          <a:off x="9639300" y="14772056"/>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148326</xdr:rowOff>
    </xdr:from>
    <xdr:to>
      <xdr:col>46</xdr:col>
      <xdr:colOff>38100</xdr:colOff>
      <xdr:row>86</xdr:row>
      <xdr:rowOff>78476</xdr:rowOff>
    </xdr:to>
    <xdr:sp macro="" textlink="">
      <xdr:nvSpPr>
        <xdr:cNvPr id="361" name="楕円 360">
          <a:extLst>
            <a:ext uri="{FF2B5EF4-FFF2-40B4-BE49-F238E27FC236}">
              <a16:creationId xmlns:a16="http://schemas.microsoft.com/office/drawing/2014/main" id="{2F178BE6-A5D6-49A3-B038-B0C1B1C7E869}"/>
            </a:ext>
          </a:extLst>
        </xdr:cNvPr>
        <xdr:cNvSpPr/>
      </xdr:nvSpPr>
      <xdr:spPr>
        <a:xfrm>
          <a:off x="8699500" y="1472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27539</xdr:rowOff>
    </xdr:from>
    <xdr:to>
      <xdr:col>50</xdr:col>
      <xdr:colOff>114300</xdr:colOff>
      <xdr:row>86</xdr:row>
      <xdr:rowOff>27676</xdr:rowOff>
    </xdr:to>
    <xdr:cxnSp macro="">
      <xdr:nvCxnSpPr>
        <xdr:cNvPr id="362" name="直線コネクタ 361">
          <a:extLst>
            <a:ext uri="{FF2B5EF4-FFF2-40B4-BE49-F238E27FC236}">
              <a16:creationId xmlns:a16="http://schemas.microsoft.com/office/drawing/2014/main" id="{FAB5497A-1CB0-4AF6-AB4F-3A3EDA6EE4B8}"/>
            </a:ext>
          </a:extLst>
        </xdr:cNvPr>
        <xdr:cNvCxnSpPr/>
      </xdr:nvCxnSpPr>
      <xdr:spPr>
        <a:xfrm flipV="1">
          <a:off x="8750300" y="14772239"/>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148509</xdr:rowOff>
    </xdr:from>
    <xdr:to>
      <xdr:col>41</xdr:col>
      <xdr:colOff>101600</xdr:colOff>
      <xdr:row>86</xdr:row>
      <xdr:rowOff>78659</xdr:rowOff>
    </xdr:to>
    <xdr:sp macro="" textlink="">
      <xdr:nvSpPr>
        <xdr:cNvPr id="363" name="楕円 362">
          <a:extLst>
            <a:ext uri="{FF2B5EF4-FFF2-40B4-BE49-F238E27FC236}">
              <a16:creationId xmlns:a16="http://schemas.microsoft.com/office/drawing/2014/main" id="{8CAF3560-5986-4DEF-8E26-8E2A85D616BE}"/>
            </a:ext>
          </a:extLst>
        </xdr:cNvPr>
        <xdr:cNvSpPr/>
      </xdr:nvSpPr>
      <xdr:spPr>
        <a:xfrm>
          <a:off x="7810500" y="1472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27676</xdr:rowOff>
    </xdr:from>
    <xdr:to>
      <xdr:col>45</xdr:col>
      <xdr:colOff>177800</xdr:colOff>
      <xdr:row>86</xdr:row>
      <xdr:rowOff>27859</xdr:rowOff>
    </xdr:to>
    <xdr:cxnSp macro="">
      <xdr:nvCxnSpPr>
        <xdr:cNvPr id="364" name="直線コネクタ 363">
          <a:extLst>
            <a:ext uri="{FF2B5EF4-FFF2-40B4-BE49-F238E27FC236}">
              <a16:creationId xmlns:a16="http://schemas.microsoft.com/office/drawing/2014/main" id="{4925730A-1E3B-43F3-9B05-89217A67D9C4}"/>
            </a:ext>
          </a:extLst>
        </xdr:cNvPr>
        <xdr:cNvCxnSpPr/>
      </xdr:nvCxnSpPr>
      <xdr:spPr>
        <a:xfrm flipV="1">
          <a:off x="7861300" y="1477237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148645</xdr:rowOff>
    </xdr:from>
    <xdr:to>
      <xdr:col>36</xdr:col>
      <xdr:colOff>165100</xdr:colOff>
      <xdr:row>86</xdr:row>
      <xdr:rowOff>78795</xdr:rowOff>
    </xdr:to>
    <xdr:sp macro="" textlink="">
      <xdr:nvSpPr>
        <xdr:cNvPr id="365" name="楕円 364">
          <a:extLst>
            <a:ext uri="{FF2B5EF4-FFF2-40B4-BE49-F238E27FC236}">
              <a16:creationId xmlns:a16="http://schemas.microsoft.com/office/drawing/2014/main" id="{20DA5DE6-252D-4793-8D7B-EAEA4C2A9DDD}"/>
            </a:ext>
          </a:extLst>
        </xdr:cNvPr>
        <xdr:cNvSpPr/>
      </xdr:nvSpPr>
      <xdr:spPr>
        <a:xfrm>
          <a:off x="6921500" y="147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27859</xdr:rowOff>
    </xdr:from>
    <xdr:to>
      <xdr:col>41</xdr:col>
      <xdr:colOff>50800</xdr:colOff>
      <xdr:row>86</xdr:row>
      <xdr:rowOff>27995</xdr:rowOff>
    </xdr:to>
    <xdr:cxnSp macro="">
      <xdr:nvCxnSpPr>
        <xdr:cNvPr id="366" name="直線コネクタ 365">
          <a:extLst>
            <a:ext uri="{FF2B5EF4-FFF2-40B4-BE49-F238E27FC236}">
              <a16:creationId xmlns:a16="http://schemas.microsoft.com/office/drawing/2014/main" id="{C69A309B-7F8D-40D8-A34D-B65DF15869DF}"/>
            </a:ext>
          </a:extLst>
        </xdr:cNvPr>
        <xdr:cNvCxnSpPr/>
      </xdr:nvCxnSpPr>
      <xdr:spPr>
        <a:xfrm flipV="1">
          <a:off x="6972300" y="14772559"/>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47271</xdr:rowOff>
    </xdr:from>
    <xdr:ext cx="469744" cy="259045"/>
    <xdr:sp macro="" textlink="">
      <xdr:nvSpPr>
        <xdr:cNvPr id="367" name="n_1aveValue【公営住宅】&#10;一人当たり面積">
          <a:extLst>
            <a:ext uri="{FF2B5EF4-FFF2-40B4-BE49-F238E27FC236}">
              <a16:creationId xmlns:a16="http://schemas.microsoft.com/office/drawing/2014/main" id="{37B60060-881D-4D22-A042-6A488326C9DE}"/>
            </a:ext>
          </a:extLst>
        </xdr:cNvPr>
        <xdr:cNvSpPr txBox="1"/>
      </xdr:nvSpPr>
      <xdr:spPr>
        <a:xfrm>
          <a:off x="9391727" y="1444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48643</xdr:rowOff>
    </xdr:from>
    <xdr:ext cx="469744" cy="259045"/>
    <xdr:sp macro="" textlink="">
      <xdr:nvSpPr>
        <xdr:cNvPr id="368" name="n_2aveValue【公営住宅】&#10;一人当たり面積">
          <a:extLst>
            <a:ext uri="{FF2B5EF4-FFF2-40B4-BE49-F238E27FC236}">
              <a16:creationId xmlns:a16="http://schemas.microsoft.com/office/drawing/2014/main" id="{031E979E-64F6-4CA6-82C7-7A021E8E20EA}"/>
            </a:ext>
          </a:extLst>
        </xdr:cNvPr>
        <xdr:cNvSpPr txBox="1"/>
      </xdr:nvSpPr>
      <xdr:spPr>
        <a:xfrm>
          <a:off x="85154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47134</xdr:rowOff>
    </xdr:from>
    <xdr:ext cx="469744" cy="259045"/>
    <xdr:sp macro="" textlink="">
      <xdr:nvSpPr>
        <xdr:cNvPr id="369" name="n_3aveValue【公営住宅】&#10;一人当たり面積">
          <a:extLst>
            <a:ext uri="{FF2B5EF4-FFF2-40B4-BE49-F238E27FC236}">
              <a16:creationId xmlns:a16="http://schemas.microsoft.com/office/drawing/2014/main" id="{922055F3-97D7-46A5-9271-B816E0BD8C49}"/>
            </a:ext>
          </a:extLst>
        </xdr:cNvPr>
        <xdr:cNvSpPr txBox="1"/>
      </xdr:nvSpPr>
      <xdr:spPr>
        <a:xfrm>
          <a:off x="7626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48505</xdr:rowOff>
    </xdr:from>
    <xdr:ext cx="469744" cy="259045"/>
    <xdr:sp macro="" textlink="">
      <xdr:nvSpPr>
        <xdr:cNvPr id="370" name="n_4aveValue【公営住宅】&#10;一人当たり面積">
          <a:extLst>
            <a:ext uri="{FF2B5EF4-FFF2-40B4-BE49-F238E27FC236}">
              <a16:creationId xmlns:a16="http://schemas.microsoft.com/office/drawing/2014/main" id="{107F4B29-86F4-485F-81FC-ABBC3AE59170}"/>
            </a:ext>
          </a:extLst>
        </xdr:cNvPr>
        <xdr:cNvSpPr txBox="1"/>
      </xdr:nvSpPr>
      <xdr:spPr>
        <a:xfrm>
          <a:off x="67374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69466</xdr:rowOff>
    </xdr:from>
    <xdr:ext cx="469744" cy="259045"/>
    <xdr:sp macro="" textlink="">
      <xdr:nvSpPr>
        <xdr:cNvPr id="371" name="n_1mainValue【公営住宅】&#10;一人当たり面積">
          <a:extLst>
            <a:ext uri="{FF2B5EF4-FFF2-40B4-BE49-F238E27FC236}">
              <a16:creationId xmlns:a16="http://schemas.microsoft.com/office/drawing/2014/main" id="{2F9C445A-C7E7-4848-8734-FB06E7DD2622}"/>
            </a:ext>
          </a:extLst>
        </xdr:cNvPr>
        <xdr:cNvSpPr txBox="1"/>
      </xdr:nvSpPr>
      <xdr:spPr>
        <a:xfrm>
          <a:off x="9391727" y="1481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69603</xdr:rowOff>
    </xdr:from>
    <xdr:ext cx="469744" cy="259045"/>
    <xdr:sp macro="" textlink="">
      <xdr:nvSpPr>
        <xdr:cNvPr id="372" name="n_2mainValue【公営住宅】&#10;一人当たり面積">
          <a:extLst>
            <a:ext uri="{FF2B5EF4-FFF2-40B4-BE49-F238E27FC236}">
              <a16:creationId xmlns:a16="http://schemas.microsoft.com/office/drawing/2014/main" id="{233A4240-9056-4600-B370-E887986B820F}"/>
            </a:ext>
          </a:extLst>
        </xdr:cNvPr>
        <xdr:cNvSpPr txBox="1"/>
      </xdr:nvSpPr>
      <xdr:spPr>
        <a:xfrm>
          <a:off x="8515427" y="1481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69786</xdr:rowOff>
    </xdr:from>
    <xdr:ext cx="469744" cy="259045"/>
    <xdr:sp macro="" textlink="">
      <xdr:nvSpPr>
        <xdr:cNvPr id="373" name="n_3mainValue【公営住宅】&#10;一人当たり面積">
          <a:extLst>
            <a:ext uri="{FF2B5EF4-FFF2-40B4-BE49-F238E27FC236}">
              <a16:creationId xmlns:a16="http://schemas.microsoft.com/office/drawing/2014/main" id="{455CC6BA-7131-49D9-999E-55C205441A8F}"/>
            </a:ext>
          </a:extLst>
        </xdr:cNvPr>
        <xdr:cNvSpPr txBox="1"/>
      </xdr:nvSpPr>
      <xdr:spPr>
        <a:xfrm>
          <a:off x="7626427" y="1481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69922</xdr:rowOff>
    </xdr:from>
    <xdr:ext cx="469744" cy="259045"/>
    <xdr:sp macro="" textlink="">
      <xdr:nvSpPr>
        <xdr:cNvPr id="374" name="n_4mainValue【公営住宅】&#10;一人当たり面積">
          <a:extLst>
            <a:ext uri="{FF2B5EF4-FFF2-40B4-BE49-F238E27FC236}">
              <a16:creationId xmlns:a16="http://schemas.microsoft.com/office/drawing/2014/main" id="{4D596E50-7D12-4D01-A008-CEA5B2FF73E0}"/>
            </a:ext>
          </a:extLst>
        </xdr:cNvPr>
        <xdr:cNvSpPr txBox="1"/>
      </xdr:nvSpPr>
      <xdr:spPr>
        <a:xfrm>
          <a:off x="6737427" y="1481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512EB88-A2AF-4244-8D85-51E44A5FC27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7D9F5AF-6603-4CBF-8BA0-B3F55F8398C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1595D3B-7597-45A8-A59B-9C01DD959B9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161C186D-958D-4D0C-8103-B8DCD07484B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C5A517F-538C-4002-8F8B-3F78B517FF1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04BD67D-4368-46D1-8EAB-958509344B4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156A947-5296-4CBD-B6C1-49066FD2F14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DEB0B4B-E2F0-49BC-AAE0-C24A3C2CE0C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9A46368-8C70-4A42-B42A-9E8BDC370BC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E7C7754F-C034-41A9-85E5-2170C7C1381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2CA3D210-E713-46C0-BC1F-9DD7301D6C6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61A7C5A-DF07-431D-A72B-DCDD969021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7DC9249-0AD0-4DB2-9520-76F59780DC6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2EEE434-D92F-4FD9-A147-C3D9816D349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BF934E2-AECE-4A54-BACF-85144D42961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1512FD82-DE12-47A9-832E-EDA7218CCD3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3A448711-58C1-421C-BDDA-6533BB686DC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319CEF9-B234-4C3B-A1B2-8ABC712049A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F83A5C9B-DC99-444A-A877-A2E7027A2D4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883B1DC-9B1C-4A41-99EB-413F7E1BF72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CE33683-3351-4803-A17B-BF21DBBEF40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02681EB-3AFF-4F20-9E71-294D07B0C0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6996A32E-4888-4619-B8E4-676330BF5AD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DEEAC48E-242A-4A83-937C-4262B625F9A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4D83D5E4-735E-4F15-8240-5B33A979578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B8C4AFF-5258-4932-AA09-44D971B54CD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F1AEEE-25B9-4088-949F-AAD1D5922E0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a:extLst>
            <a:ext uri="{FF2B5EF4-FFF2-40B4-BE49-F238E27FC236}">
              <a16:creationId xmlns:a16="http://schemas.microsoft.com/office/drawing/2014/main" id="{76BAEE8F-DF3C-4289-A203-43BB828EC29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a:extLst>
            <a:ext uri="{FF2B5EF4-FFF2-40B4-BE49-F238E27FC236}">
              <a16:creationId xmlns:a16="http://schemas.microsoft.com/office/drawing/2014/main" id="{E2712A19-60A4-4907-A49F-CB838572DFD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a:extLst>
            <a:ext uri="{FF2B5EF4-FFF2-40B4-BE49-F238E27FC236}">
              <a16:creationId xmlns:a16="http://schemas.microsoft.com/office/drawing/2014/main" id="{410E8940-9ED8-4313-B2AC-20721E8CDAF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a:extLst>
            <a:ext uri="{FF2B5EF4-FFF2-40B4-BE49-F238E27FC236}">
              <a16:creationId xmlns:a16="http://schemas.microsoft.com/office/drawing/2014/main" id="{A134E563-4739-404D-BC43-EE458C3E0C6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a:extLst>
            <a:ext uri="{FF2B5EF4-FFF2-40B4-BE49-F238E27FC236}">
              <a16:creationId xmlns:a16="http://schemas.microsoft.com/office/drawing/2014/main" id="{24B22B6F-3BF5-4112-A5F8-FF1096CD966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a:extLst>
            <a:ext uri="{FF2B5EF4-FFF2-40B4-BE49-F238E27FC236}">
              <a16:creationId xmlns:a16="http://schemas.microsoft.com/office/drawing/2014/main" id="{346AF538-AC71-4E26-80E7-3E7BDF511EA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a:extLst>
            <a:ext uri="{FF2B5EF4-FFF2-40B4-BE49-F238E27FC236}">
              <a16:creationId xmlns:a16="http://schemas.microsoft.com/office/drawing/2014/main" id="{E7673669-2D15-42E6-A99F-D69F1908B0A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a:extLst>
            <a:ext uri="{FF2B5EF4-FFF2-40B4-BE49-F238E27FC236}">
              <a16:creationId xmlns:a16="http://schemas.microsoft.com/office/drawing/2014/main" id="{F1317E4F-EAD4-4D21-91D4-2D89F58AA89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a:extLst>
            <a:ext uri="{FF2B5EF4-FFF2-40B4-BE49-F238E27FC236}">
              <a16:creationId xmlns:a16="http://schemas.microsoft.com/office/drawing/2014/main" id="{B0E66BDD-C7C8-4C67-80BE-4C83E3483F2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a:extLst>
            <a:ext uri="{FF2B5EF4-FFF2-40B4-BE49-F238E27FC236}">
              <a16:creationId xmlns:a16="http://schemas.microsoft.com/office/drawing/2014/main" id="{230F83C4-25ED-4580-AA28-ADA06C1B522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a:extLst>
            <a:ext uri="{FF2B5EF4-FFF2-40B4-BE49-F238E27FC236}">
              <a16:creationId xmlns:a16="http://schemas.microsoft.com/office/drawing/2014/main" id="{2ECD386E-8905-4BE1-9E9D-D40FF425CF4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a:extLst>
            <a:ext uri="{FF2B5EF4-FFF2-40B4-BE49-F238E27FC236}">
              <a16:creationId xmlns:a16="http://schemas.microsoft.com/office/drawing/2014/main" id="{6072A2E6-EEF5-4D8F-B7CB-8B999801EC8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CBEBC0E6-5A34-4C6A-9219-FDD5F275429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D10152C7-C29C-4C67-BC94-206FC41641B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92528</xdr:rowOff>
    </xdr:to>
    <xdr:cxnSp macro="">
      <xdr:nvCxnSpPr>
        <xdr:cNvPr id="416" name="直線コネクタ 415">
          <a:extLst>
            <a:ext uri="{FF2B5EF4-FFF2-40B4-BE49-F238E27FC236}">
              <a16:creationId xmlns:a16="http://schemas.microsoft.com/office/drawing/2014/main" id="{2E9F8D51-DB1F-46B4-87D4-D8012E0A2F1F}"/>
            </a:ext>
          </a:extLst>
        </xdr:cNvPr>
        <xdr:cNvCxnSpPr/>
      </xdr:nvCxnSpPr>
      <xdr:spPr>
        <a:xfrm flipV="1">
          <a:off x="16318864"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7" name="【認定こども園・幼稚園・保育所】&#10;有形固定資産減価償却率最小値テキスト">
          <a:extLst>
            <a:ext uri="{FF2B5EF4-FFF2-40B4-BE49-F238E27FC236}">
              <a16:creationId xmlns:a16="http://schemas.microsoft.com/office/drawing/2014/main" id="{F79B0E2F-779E-44DD-8ACF-8043864DA9E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8" name="直線コネクタ 417">
          <a:extLst>
            <a:ext uri="{FF2B5EF4-FFF2-40B4-BE49-F238E27FC236}">
              <a16:creationId xmlns:a16="http://schemas.microsoft.com/office/drawing/2014/main" id="{F807772D-CE02-468E-8CEC-00B773021CD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19" name="【認定こども園・幼稚園・保育所】&#10;有形固定資産減価償却率最大値テキスト">
          <a:extLst>
            <a:ext uri="{FF2B5EF4-FFF2-40B4-BE49-F238E27FC236}">
              <a16:creationId xmlns:a16="http://schemas.microsoft.com/office/drawing/2014/main" id="{DFBEC8A4-9710-46F0-938E-7C7E3126FBDB}"/>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0" name="直線コネクタ 419">
          <a:extLst>
            <a:ext uri="{FF2B5EF4-FFF2-40B4-BE49-F238E27FC236}">
              <a16:creationId xmlns:a16="http://schemas.microsoft.com/office/drawing/2014/main" id="{45E52583-B8AF-4DF1-9118-0A69C0F8EE8E}"/>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40113</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987AD324-F24C-4F26-BC09-041E8231992B}"/>
            </a:ext>
          </a:extLst>
        </xdr:cNvPr>
        <xdr:cNvSpPr txBox="1"/>
      </xdr:nvSpPr>
      <xdr:spPr>
        <a:xfrm>
          <a:off x="16357600" y="6383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macro="" textlink="">
      <xdr:nvSpPr>
        <xdr:cNvPr id="422" name="フローチャート: 判断 421">
          <a:extLst>
            <a:ext uri="{FF2B5EF4-FFF2-40B4-BE49-F238E27FC236}">
              <a16:creationId xmlns:a16="http://schemas.microsoft.com/office/drawing/2014/main" id="{8D9D0447-CC49-4AC0-83C3-967B4062D199}"/>
            </a:ext>
          </a:extLst>
        </xdr:cNvPr>
        <xdr:cNvSpPr/>
      </xdr:nvSpPr>
      <xdr:spPr>
        <a:xfrm>
          <a:off x="162687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4173</xdr:rowOff>
    </xdr:from>
    <xdr:to>
      <xdr:col>81</xdr:col>
      <xdr:colOff>101600</xdr:colOff>
      <xdr:row>38</xdr:row>
      <xdr:rowOff>105773</xdr:rowOff>
    </xdr:to>
    <xdr:sp macro="" textlink="">
      <xdr:nvSpPr>
        <xdr:cNvPr id="423" name="フローチャート: 判断 422">
          <a:extLst>
            <a:ext uri="{FF2B5EF4-FFF2-40B4-BE49-F238E27FC236}">
              <a16:creationId xmlns:a16="http://schemas.microsoft.com/office/drawing/2014/main" id="{CB61F8AA-DA6C-4B76-97F3-450AACC57A48}"/>
            </a:ext>
          </a:extLst>
        </xdr:cNvPr>
        <xdr:cNvSpPr/>
      </xdr:nvSpPr>
      <xdr:spPr>
        <a:xfrm>
          <a:off x="154305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49893</xdr:rowOff>
    </xdr:from>
    <xdr:to>
      <xdr:col>76</xdr:col>
      <xdr:colOff>165100</xdr:colOff>
      <xdr:row>38</xdr:row>
      <xdr:rowOff>151493</xdr:rowOff>
    </xdr:to>
    <xdr:sp macro="" textlink="">
      <xdr:nvSpPr>
        <xdr:cNvPr id="424" name="フローチャート: 判断 423">
          <a:extLst>
            <a:ext uri="{FF2B5EF4-FFF2-40B4-BE49-F238E27FC236}">
              <a16:creationId xmlns:a16="http://schemas.microsoft.com/office/drawing/2014/main" id="{355F2A2D-D5D4-4837-8242-ED11B3BF1519}"/>
            </a:ext>
          </a:extLst>
        </xdr:cNvPr>
        <xdr:cNvSpPr/>
      </xdr:nvSpPr>
      <xdr:spPr>
        <a:xfrm>
          <a:off x="14541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46627</xdr:rowOff>
    </xdr:from>
    <xdr:to>
      <xdr:col>72</xdr:col>
      <xdr:colOff>38100</xdr:colOff>
      <xdr:row>38</xdr:row>
      <xdr:rowOff>148227</xdr:rowOff>
    </xdr:to>
    <xdr:sp macro="" textlink="">
      <xdr:nvSpPr>
        <xdr:cNvPr id="425" name="フローチャート: 判断 424">
          <a:extLst>
            <a:ext uri="{FF2B5EF4-FFF2-40B4-BE49-F238E27FC236}">
              <a16:creationId xmlns:a16="http://schemas.microsoft.com/office/drawing/2014/main" id="{4BA865E7-0E81-4307-9D7E-EE8827C20D20}"/>
            </a:ext>
          </a:extLst>
        </xdr:cNvPr>
        <xdr:cNvSpPr/>
      </xdr:nvSpPr>
      <xdr:spPr>
        <a:xfrm>
          <a:off x="13652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18869</xdr:rowOff>
    </xdr:from>
    <xdr:to>
      <xdr:col>67</xdr:col>
      <xdr:colOff>101600</xdr:colOff>
      <xdr:row>38</xdr:row>
      <xdr:rowOff>120469</xdr:rowOff>
    </xdr:to>
    <xdr:sp macro="" textlink="">
      <xdr:nvSpPr>
        <xdr:cNvPr id="426" name="フローチャート: 判断 425">
          <a:extLst>
            <a:ext uri="{FF2B5EF4-FFF2-40B4-BE49-F238E27FC236}">
              <a16:creationId xmlns:a16="http://schemas.microsoft.com/office/drawing/2014/main" id="{9E4D3707-8ACB-4EBE-8471-A6F95B0A6E9A}"/>
            </a:ext>
          </a:extLst>
        </xdr:cNvPr>
        <xdr:cNvSpPr/>
      </xdr:nvSpPr>
      <xdr:spPr>
        <a:xfrm>
          <a:off x="12763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AFB9B20-7A8C-4F1F-925C-0E120D034B3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472F012-4E41-4AEF-83F2-FDAA91B6BCA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E90B65B-3405-4DDE-A20B-B96BC9AE5CB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170173C-D486-45A5-924F-5FA536DF93A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29F67ED-5C2B-4EB3-9EF1-02F4AE62772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71120</xdr:rowOff>
    </xdr:from>
    <xdr:to>
      <xdr:col>85</xdr:col>
      <xdr:colOff>177800</xdr:colOff>
      <xdr:row>41</xdr:row>
      <xdr:rowOff>1270</xdr:rowOff>
    </xdr:to>
    <xdr:sp macro="" textlink="">
      <xdr:nvSpPr>
        <xdr:cNvPr id="432" name="楕円 431">
          <a:extLst>
            <a:ext uri="{FF2B5EF4-FFF2-40B4-BE49-F238E27FC236}">
              <a16:creationId xmlns:a16="http://schemas.microsoft.com/office/drawing/2014/main" id="{A00A64F7-6480-491F-8494-DAA286913A76}"/>
            </a:ext>
          </a:extLst>
        </xdr:cNvPr>
        <xdr:cNvSpPr/>
      </xdr:nvSpPr>
      <xdr:spPr>
        <a:xfrm>
          <a:off x="16268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49547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FB5124EC-CEE4-46A8-9621-61C8442A9221}"/>
            </a:ext>
          </a:extLst>
        </xdr:cNvPr>
        <xdr:cNvSpPr txBox="1"/>
      </xdr:nvSpPr>
      <xdr:spPr>
        <a:xfrm>
          <a:off x="16357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44994</xdr:rowOff>
    </xdr:from>
    <xdr:to>
      <xdr:col>81</xdr:col>
      <xdr:colOff>101600</xdr:colOff>
      <xdr:row>40</xdr:row>
      <xdr:rowOff>146594</xdr:rowOff>
    </xdr:to>
    <xdr:sp macro="" textlink="">
      <xdr:nvSpPr>
        <xdr:cNvPr id="434" name="楕円 433">
          <a:extLst>
            <a:ext uri="{FF2B5EF4-FFF2-40B4-BE49-F238E27FC236}">
              <a16:creationId xmlns:a16="http://schemas.microsoft.com/office/drawing/2014/main" id="{DD037B75-48C7-4808-A102-482A7F698C8B}"/>
            </a:ext>
          </a:extLst>
        </xdr:cNvPr>
        <xdr:cNvSpPr/>
      </xdr:nvSpPr>
      <xdr:spPr>
        <a:xfrm>
          <a:off x="15430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95794</xdr:rowOff>
    </xdr:from>
    <xdr:to>
      <xdr:col>85</xdr:col>
      <xdr:colOff>127000</xdr:colOff>
      <xdr:row>40</xdr:row>
      <xdr:rowOff>121920</xdr:rowOff>
    </xdr:to>
    <xdr:cxnSp macro="">
      <xdr:nvCxnSpPr>
        <xdr:cNvPr id="435" name="直線コネクタ 434">
          <a:extLst>
            <a:ext uri="{FF2B5EF4-FFF2-40B4-BE49-F238E27FC236}">
              <a16:creationId xmlns:a16="http://schemas.microsoft.com/office/drawing/2014/main" id="{F02F340B-D68C-413B-96A0-ECEEC26F4031}"/>
            </a:ext>
          </a:extLst>
        </xdr:cNvPr>
        <xdr:cNvCxnSpPr/>
      </xdr:nvCxnSpPr>
      <xdr:spPr>
        <a:xfrm>
          <a:off x="15481300" y="695379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160927</xdr:rowOff>
    </xdr:from>
    <xdr:to>
      <xdr:col>76</xdr:col>
      <xdr:colOff>165100</xdr:colOff>
      <xdr:row>40</xdr:row>
      <xdr:rowOff>91077</xdr:rowOff>
    </xdr:to>
    <xdr:sp macro="" textlink="">
      <xdr:nvSpPr>
        <xdr:cNvPr id="436" name="楕円 435">
          <a:extLst>
            <a:ext uri="{FF2B5EF4-FFF2-40B4-BE49-F238E27FC236}">
              <a16:creationId xmlns:a16="http://schemas.microsoft.com/office/drawing/2014/main" id="{EB04A9BD-EEC9-4411-9224-8D6F6C4AA4F6}"/>
            </a:ext>
          </a:extLst>
        </xdr:cNvPr>
        <xdr:cNvSpPr/>
      </xdr:nvSpPr>
      <xdr:spPr>
        <a:xfrm>
          <a:off x="14541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40277</xdr:rowOff>
    </xdr:from>
    <xdr:to>
      <xdr:col>81</xdr:col>
      <xdr:colOff>50800</xdr:colOff>
      <xdr:row>40</xdr:row>
      <xdr:rowOff>95794</xdr:rowOff>
    </xdr:to>
    <xdr:cxnSp macro="">
      <xdr:nvCxnSpPr>
        <xdr:cNvPr id="437" name="直線コネクタ 436">
          <a:extLst>
            <a:ext uri="{FF2B5EF4-FFF2-40B4-BE49-F238E27FC236}">
              <a16:creationId xmlns:a16="http://schemas.microsoft.com/office/drawing/2014/main" id="{33051B45-5BF4-4CB3-8B1A-43DCC3B6DE1C}"/>
            </a:ext>
          </a:extLst>
        </xdr:cNvPr>
        <xdr:cNvCxnSpPr/>
      </xdr:nvCxnSpPr>
      <xdr:spPr>
        <a:xfrm>
          <a:off x="14592300" y="689827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92347</xdr:rowOff>
    </xdr:from>
    <xdr:to>
      <xdr:col>72</xdr:col>
      <xdr:colOff>38100</xdr:colOff>
      <xdr:row>40</xdr:row>
      <xdr:rowOff>22497</xdr:rowOff>
    </xdr:to>
    <xdr:sp macro="" textlink="">
      <xdr:nvSpPr>
        <xdr:cNvPr id="438" name="楕円 437">
          <a:extLst>
            <a:ext uri="{FF2B5EF4-FFF2-40B4-BE49-F238E27FC236}">
              <a16:creationId xmlns:a16="http://schemas.microsoft.com/office/drawing/2014/main" id="{14BABFE2-F344-4CC7-8464-F4C7EEB22742}"/>
            </a:ext>
          </a:extLst>
        </xdr:cNvPr>
        <xdr:cNvSpPr/>
      </xdr:nvSpPr>
      <xdr:spPr>
        <a:xfrm>
          <a:off x="13652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143147</xdr:rowOff>
    </xdr:from>
    <xdr:to>
      <xdr:col>76</xdr:col>
      <xdr:colOff>114300</xdr:colOff>
      <xdr:row>40</xdr:row>
      <xdr:rowOff>40277</xdr:rowOff>
    </xdr:to>
    <xdr:cxnSp macro="">
      <xdr:nvCxnSpPr>
        <xdr:cNvPr id="439" name="直線コネクタ 438">
          <a:extLst>
            <a:ext uri="{FF2B5EF4-FFF2-40B4-BE49-F238E27FC236}">
              <a16:creationId xmlns:a16="http://schemas.microsoft.com/office/drawing/2014/main" id="{EA41DD4B-5844-46FD-AB18-F195E042BAC6}"/>
            </a:ext>
          </a:extLst>
        </xdr:cNvPr>
        <xdr:cNvCxnSpPr/>
      </xdr:nvCxnSpPr>
      <xdr:spPr>
        <a:xfrm>
          <a:off x="13703300" y="682969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44994</xdr:rowOff>
    </xdr:from>
    <xdr:to>
      <xdr:col>67</xdr:col>
      <xdr:colOff>101600</xdr:colOff>
      <xdr:row>41</xdr:row>
      <xdr:rowOff>146594</xdr:rowOff>
    </xdr:to>
    <xdr:sp macro="" textlink="">
      <xdr:nvSpPr>
        <xdr:cNvPr id="440" name="楕円 439">
          <a:extLst>
            <a:ext uri="{FF2B5EF4-FFF2-40B4-BE49-F238E27FC236}">
              <a16:creationId xmlns:a16="http://schemas.microsoft.com/office/drawing/2014/main" id="{5B28E113-5ED4-484C-956D-1878A71E02C1}"/>
            </a:ext>
          </a:extLst>
        </xdr:cNvPr>
        <xdr:cNvSpPr/>
      </xdr:nvSpPr>
      <xdr:spPr>
        <a:xfrm>
          <a:off x="12763500" y="70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143147</xdr:rowOff>
    </xdr:from>
    <xdr:to>
      <xdr:col>71</xdr:col>
      <xdr:colOff>177800</xdr:colOff>
      <xdr:row>41</xdr:row>
      <xdr:rowOff>95794</xdr:rowOff>
    </xdr:to>
    <xdr:cxnSp macro="">
      <xdr:nvCxnSpPr>
        <xdr:cNvPr id="441" name="直線コネクタ 440">
          <a:extLst>
            <a:ext uri="{FF2B5EF4-FFF2-40B4-BE49-F238E27FC236}">
              <a16:creationId xmlns:a16="http://schemas.microsoft.com/office/drawing/2014/main" id="{0D7A3FAA-BD67-4936-BD3F-75FC1BF0B93E}"/>
            </a:ext>
          </a:extLst>
        </xdr:cNvPr>
        <xdr:cNvCxnSpPr/>
      </xdr:nvCxnSpPr>
      <xdr:spPr>
        <a:xfrm flipV="1">
          <a:off x="12814300" y="6829697"/>
          <a:ext cx="889000" cy="29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122300</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117C47B4-91E1-4C31-987C-DE948DEAC696}"/>
            </a:ext>
          </a:extLst>
        </xdr:cNvPr>
        <xdr:cNvSpPr txBox="1"/>
      </xdr:nvSpPr>
      <xdr:spPr>
        <a:xfrm>
          <a:off x="15266044" y="629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168020</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D9C7D72D-4800-4231-89EA-F0AB9AEA23AA}"/>
            </a:ext>
          </a:extLst>
        </xdr:cNvPr>
        <xdr:cNvSpPr txBox="1"/>
      </xdr:nvSpPr>
      <xdr:spPr>
        <a:xfrm>
          <a:off x="14389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164754</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55B8AAB6-E14F-4012-85E5-5D6CEA089230}"/>
            </a:ext>
          </a:extLst>
        </xdr:cNvPr>
        <xdr:cNvSpPr txBox="1"/>
      </xdr:nvSpPr>
      <xdr:spPr>
        <a:xfrm>
          <a:off x="135007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136996</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52B580E2-BDA8-4D47-BE72-F9BC3F764176}"/>
            </a:ext>
          </a:extLst>
        </xdr:cNvPr>
        <xdr:cNvSpPr txBox="1"/>
      </xdr:nvSpPr>
      <xdr:spPr>
        <a:xfrm>
          <a:off x="12611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137721</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3E493226-B673-40A7-B2FC-7B95E1C5106B}"/>
            </a:ext>
          </a:extLst>
        </xdr:cNvPr>
        <xdr:cNvSpPr txBox="1"/>
      </xdr:nvSpPr>
      <xdr:spPr>
        <a:xfrm>
          <a:off x="15266044" y="69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82204</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27FFA5E0-778D-4C40-983E-B5442A9D95B3}"/>
            </a:ext>
          </a:extLst>
        </xdr:cNvPr>
        <xdr:cNvSpPr txBox="1"/>
      </xdr:nvSpPr>
      <xdr:spPr>
        <a:xfrm>
          <a:off x="143897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13624</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50D3F2AC-DCEB-43FE-A729-9A5C38183CA6}"/>
            </a:ext>
          </a:extLst>
        </xdr:cNvPr>
        <xdr:cNvSpPr txBox="1"/>
      </xdr:nvSpPr>
      <xdr:spPr>
        <a:xfrm>
          <a:off x="135007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137721</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A180A23B-6246-4322-8199-94102DA1621D}"/>
            </a:ext>
          </a:extLst>
        </xdr:cNvPr>
        <xdr:cNvSpPr txBox="1"/>
      </xdr:nvSpPr>
      <xdr:spPr>
        <a:xfrm>
          <a:off x="12611744" y="716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E2B0B4ED-5039-4493-8D92-7B89EA56228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FE649973-7B22-4305-809F-AD32C41C41D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EEC27245-1AC6-4ACB-AD8F-52EFD48B029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A821C1E7-548A-452D-BA13-2F31F2D0A82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CC44172D-F877-4653-8484-E04FD6A599F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5FD29352-D7BE-4633-9720-0967E61C8D4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29061090-335B-4B0C-B36E-9EBE34C3248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286DE34D-5294-4AA6-8697-2A806737A4C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360D73AF-5E2B-4302-9D2C-7E368D21501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F9C5E2CE-38E6-4FFD-AFE0-9484C8584E6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4F9AB4DD-3995-4517-9655-CFC015A32D0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96921254-ACA8-4C86-B743-32D11CD86ED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AD45639A-BAB9-4ECF-98BA-73B6341D882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B38E5205-8552-44CC-BD6A-889808D5B18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DED05676-6975-4073-BAC9-4E802013B23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F3F9AB78-5588-4700-A1AC-9F54CD8E95E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AD954EEE-E0A2-44B9-B1CF-477B73A7D44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4FC6C7A5-E0A3-41B9-B7C3-FA5C591C1F6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5FAFBBA2-03C4-44F5-9A51-28A1A54BE10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F90447C6-24E7-4151-9CC4-0EDC3C230B1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29DB3080-6670-4E3C-9578-56375D88136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128778</xdr:rowOff>
    </xdr:from>
    <xdr:to>
      <xdr:col>116</xdr:col>
      <xdr:colOff>62864</xdr:colOff>
      <xdr:row>41</xdr:row>
      <xdr:rowOff>117348</xdr:rowOff>
    </xdr:to>
    <xdr:cxnSp macro="">
      <xdr:nvCxnSpPr>
        <xdr:cNvPr id="471" name="直線コネクタ 470">
          <a:extLst>
            <a:ext uri="{FF2B5EF4-FFF2-40B4-BE49-F238E27FC236}">
              <a16:creationId xmlns:a16="http://schemas.microsoft.com/office/drawing/2014/main" id="{96CC2A0B-2E30-4EEB-B2E4-486106C76487}"/>
            </a:ext>
          </a:extLst>
        </xdr:cNvPr>
        <xdr:cNvCxnSpPr/>
      </xdr:nvCxnSpPr>
      <xdr:spPr>
        <a:xfrm flipV="1">
          <a:off x="22160864" y="5786628"/>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7EB44458-B1B0-443F-9C41-14E7045FC51B}"/>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3" name="直線コネクタ 472">
          <a:extLst>
            <a:ext uri="{FF2B5EF4-FFF2-40B4-BE49-F238E27FC236}">
              <a16:creationId xmlns:a16="http://schemas.microsoft.com/office/drawing/2014/main" id="{F4FDF446-AC8F-44C3-B636-C08573736978}"/>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75455</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5D4CCDB2-495A-40D2-AD20-5F893E4B0BFD}"/>
            </a:ext>
          </a:extLst>
        </xdr:cNvPr>
        <xdr:cNvSpPr txBox="1"/>
      </xdr:nvSpPr>
      <xdr:spPr>
        <a:xfrm>
          <a:off x="22199600" y="556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128778</xdr:rowOff>
    </xdr:from>
    <xdr:to>
      <xdr:col>116</xdr:col>
      <xdr:colOff>152400</xdr:colOff>
      <xdr:row>33</xdr:row>
      <xdr:rowOff>128778</xdr:rowOff>
    </xdr:to>
    <xdr:cxnSp macro="">
      <xdr:nvCxnSpPr>
        <xdr:cNvPr id="475" name="直線コネクタ 474">
          <a:extLst>
            <a:ext uri="{FF2B5EF4-FFF2-40B4-BE49-F238E27FC236}">
              <a16:creationId xmlns:a16="http://schemas.microsoft.com/office/drawing/2014/main" id="{C4A40CEC-6362-4611-A3B4-9EF3AD7218AD}"/>
            </a:ext>
          </a:extLst>
        </xdr:cNvPr>
        <xdr:cNvCxnSpPr/>
      </xdr:nvCxnSpPr>
      <xdr:spPr>
        <a:xfrm>
          <a:off x="22072600" y="578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4843</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1FF750BA-49B2-4A70-B0C0-7BA431B47BE8}"/>
            </a:ext>
          </a:extLst>
        </xdr:cNvPr>
        <xdr:cNvSpPr txBox="1"/>
      </xdr:nvSpPr>
      <xdr:spPr>
        <a:xfrm>
          <a:off x="22199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153416</xdr:rowOff>
    </xdr:from>
    <xdr:to>
      <xdr:col>116</xdr:col>
      <xdr:colOff>114300</xdr:colOff>
      <xdr:row>39</xdr:row>
      <xdr:rowOff>83566</xdr:rowOff>
    </xdr:to>
    <xdr:sp macro="" textlink="">
      <xdr:nvSpPr>
        <xdr:cNvPr id="477" name="フローチャート: 判断 476">
          <a:extLst>
            <a:ext uri="{FF2B5EF4-FFF2-40B4-BE49-F238E27FC236}">
              <a16:creationId xmlns:a16="http://schemas.microsoft.com/office/drawing/2014/main" id="{3F5D0897-88E2-4517-85F8-B5B7E628E819}"/>
            </a:ext>
          </a:extLst>
        </xdr:cNvPr>
        <xdr:cNvSpPr/>
      </xdr:nvSpPr>
      <xdr:spPr>
        <a:xfrm>
          <a:off x="22110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153416</xdr:rowOff>
    </xdr:from>
    <xdr:to>
      <xdr:col>112</xdr:col>
      <xdr:colOff>38100</xdr:colOff>
      <xdr:row>39</xdr:row>
      <xdr:rowOff>83566</xdr:rowOff>
    </xdr:to>
    <xdr:sp macro="" textlink="">
      <xdr:nvSpPr>
        <xdr:cNvPr id="478" name="フローチャート: 判断 477">
          <a:extLst>
            <a:ext uri="{FF2B5EF4-FFF2-40B4-BE49-F238E27FC236}">
              <a16:creationId xmlns:a16="http://schemas.microsoft.com/office/drawing/2014/main" id="{1E7B6F45-32A5-4147-9F62-2C531790CDA1}"/>
            </a:ext>
          </a:extLst>
        </xdr:cNvPr>
        <xdr:cNvSpPr/>
      </xdr:nvSpPr>
      <xdr:spPr>
        <a:xfrm>
          <a:off x="212725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xdr:rowOff>
    </xdr:from>
    <xdr:to>
      <xdr:col>107</xdr:col>
      <xdr:colOff>101600</xdr:colOff>
      <xdr:row>39</xdr:row>
      <xdr:rowOff>101854</xdr:rowOff>
    </xdr:to>
    <xdr:sp macro="" textlink="">
      <xdr:nvSpPr>
        <xdr:cNvPr id="479" name="フローチャート: 判断 478">
          <a:extLst>
            <a:ext uri="{FF2B5EF4-FFF2-40B4-BE49-F238E27FC236}">
              <a16:creationId xmlns:a16="http://schemas.microsoft.com/office/drawing/2014/main" id="{5C57BFB0-01D3-48FF-83B9-52C985002BB5}"/>
            </a:ext>
          </a:extLst>
        </xdr:cNvPr>
        <xdr:cNvSpPr/>
      </xdr:nvSpPr>
      <xdr:spPr>
        <a:xfrm>
          <a:off x="20383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11684</xdr:rowOff>
    </xdr:from>
    <xdr:to>
      <xdr:col>102</xdr:col>
      <xdr:colOff>165100</xdr:colOff>
      <xdr:row>39</xdr:row>
      <xdr:rowOff>113284</xdr:rowOff>
    </xdr:to>
    <xdr:sp macro="" textlink="">
      <xdr:nvSpPr>
        <xdr:cNvPr id="480" name="フローチャート: 判断 479">
          <a:extLst>
            <a:ext uri="{FF2B5EF4-FFF2-40B4-BE49-F238E27FC236}">
              <a16:creationId xmlns:a16="http://schemas.microsoft.com/office/drawing/2014/main" id="{8D2D92CD-70DA-4457-985B-510C42A33DD1}"/>
            </a:ext>
          </a:extLst>
        </xdr:cNvPr>
        <xdr:cNvSpPr/>
      </xdr:nvSpPr>
      <xdr:spPr>
        <a:xfrm>
          <a:off x="19494500" y="669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xdr:rowOff>
    </xdr:from>
    <xdr:to>
      <xdr:col>98</xdr:col>
      <xdr:colOff>38100</xdr:colOff>
      <xdr:row>39</xdr:row>
      <xdr:rowOff>108712</xdr:rowOff>
    </xdr:to>
    <xdr:sp macro="" textlink="">
      <xdr:nvSpPr>
        <xdr:cNvPr id="481" name="フローチャート: 判断 480">
          <a:extLst>
            <a:ext uri="{FF2B5EF4-FFF2-40B4-BE49-F238E27FC236}">
              <a16:creationId xmlns:a16="http://schemas.microsoft.com/office/drawing/2014/main" id="{D06D45DF-6B0C-432B-828D-83E573EFEF52}"/>
            </a:ext>
          </a:extLst>
        </xdr:cNvPr>
        <xdr:cNvSpPr/>
      </xdr:nvSpPr>
      <xdr:spPr>
        <a:xfrm>
          <a:off x="18605500" y="66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342FC69-E696-4D94-A755-BDA959A5F1B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5B41580-BBC6-40F6-BF3C-7EF06B647A1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7120931-64E4-4519-8579-364153BC367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2E0E361-7BD6-43B4-8034-C285DDAEA1A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E90A3A1-CCCE-437A-85B7-FEBFC3650BA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98552</xdr:rowOff>
    </xdr:from>
    <xdr:to>
      <xdr:col>116</xdr:col>
      <xdr:colOff>114300</xdr:colOff>
      <xdr:row>41</xdr:row>
      <xdr:rowOff>28702</xdr:rowOff>
    </xdr:to>
    <xdr:sp macro="" textlink="">
      <xdr:nvSpPr>
        <xdr:cNvPr id="487" name="楕円 486">
          <a:extLst>
            <a:ext uri="{FF2B5EF4-FFF2-40B4-BE49-F238E27FC236}">
              <a16:creationId xmlns:a16="http://schemas.microsoft.com/office/drawing/2014/main" id="{9A07C699-C413-48E8-9DC8-211DC6DBE51C}"/>
            </a:ext>
          </a:extLst>
        </xdr:cNvPr>
        <xdr:cNvSpPr/>
      </xdr:nvSpPr>
      <xdr:spPr>
        <a:xfrm>
          <a:off x="221107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76979</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9D250781-2204-4DB5-8951-E80F716F8DC3}"/>
            </a:ext>
          </a:extLst>
        </xdr:cNvPr>
        <xdr:cNvSpPr txBox="1"/>
      </xdr:nvSpPr>
      <xdr:spPr>
        <a:xfrm>
          <a:off x="22199600"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100838</xdr:rowOff>
    </xdr:from>
    <xdr:to>
      <xdr:col>112</xdr:col>
      <xdr:colOff>38100</xdr:colOff>
      <xdr:row>41</xdr:row>
      <xdr:rowOff>30988</xdr:rowOff>
    </xdr:to>
    <xdr:sp macro="" textlink="">
      <xdr:nvSpPr>
        <xdr:cNvPr id="489" name="楕円 488">
          <a:extLst>
            <a:ext uri="{FF2B5EF4-FFF2-40B4-BE49-F238E27FC236}">
              <a16:creationId xmlns:a16="http://schemas.microsoft.com/office/drawing/2014/main" id="{AD8D9A10-E1C1-478E-86FB-B628686B85E7}"/>
            </a:ext>
          </a:extLst>
        </xdr:cNvPr>
        <xdr:cNvSpPr/>
      </xdr:nvSpPr>
      <xdr:spPr>
        <a:xfrm>
          <a:off x="21272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149352</xdr:rowOff>
    </xdr:from>
    <xdr:to>
      <xdr:col>116</xdr:col>
      <xdr:colOff>63500</xdr:colOff>
      <xdr:row>40</xdr:row>
      <xdr:rowOff>151638</xdr:rowOff>
    </xdr:to>
    <xdr:cxnSp macro="">
      <xdr:nvCxnSpPr>
        <xdr:cNvPr id="490" name="直線コネクタ 489">
          <a:extLst>
            <a:ext uri="{FF2B5EF4-FFF2-40B4-BE49-F238E27FC236}">
              <a16:creationId xmlns:a16="http://schemas.microsoft.com/office/drawing/2014/main" id="{B4B5F995-FFC3-4E3C-A77D-5188B9E12B49}"/>
            </a:ext>
          </a:extLst>
        </xdr:cNvPr>
        <xdr:cNvCxnSpPr/>
      </xdr:nvCxnSpPr>
      <xdr:spPr>
        <a:xfrm flipV="1">
          <a:off x="21323300" y="700735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103124</xdr:rowOff>
    </xdr:from>
    <xdr:to>
      <xdr:col>107</xdr:col>
      <xdr:colOff>101600</xdr:colOff>
      <xdr:row>41</xdr:row>
      <xdr:rowOff>33274</xdr:rowOff>
    </xdr:to>
    <xdr:sp macro="" textlink="">
      <xdr:nvSpPr>
        <xdr:cNvPr id="491" name="楕円 490">
          <a:extLst>
            <a:ext uri="{FF2B5EF4-FFF2-40B4-BE49-F238E27FC236}">
              <a16:creationId xmlns:a16="http://schemas.microsoft.com/office/drawing/2014/main" id="{B17FD173-9CB5-41F9-8583-D9F6B57C4581}"/>
            </a:ext>
          </a:extLst>
        </xdr:cNvPr>
        <xdr:cNvSpPr/>
      </xdr:nvSpPr>
      <xdr:spPr>
        <a:xfrm>
          <a:off x="20383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151638</xdr:rowOff>
    </xdr:from>
    <xdr:to>
      <xdr:col>111</xdr:col>
      <xdr:colOff>177800</xdr:colOff>
      <xdr:row>40</xdr:row>
      <xdr:rowOff>153924</xdr:rowOff>
    </xdr:to>
    <xdr:cxnSp macro="">
      <xdr:nvCxnSpPr>
        <xdr:cNvPr id="492" name="直線コネクタ 491">
          <a:extLst>
            <a:ext uri="{FF2B5EF4-FFF2-40B4-BE49-F238E27FC236}">
              <a16:creationId xmlns:a16="http://schemas.microsoft.com/office/drawing/2014/main" id="{A08ADE92-C521-4EC8-BB5A-86B0FAC6000E}"/>
            </a:ext>
          </a:extLst>
        </xdr:cNvPr>
        <xdr:cNvCxnSpPr/>
      </xdr:nvCxnSpPr>
      <xdr:spPr>
        <a:xfrm flipV="1">
          <a:off x="20434300" y="700963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105410</xdr:rowOff>
    </xdr:from>
    <xdr:to>
      <xdr:col>102</xdr:col>
      <xdr:colOff>165100</xdr:colOff>
      <xdr:row>41</xdr:row>
      <xdr:rowOff>35560</xdr:rowOff>
    </xdr:to>
    <xdr:sp macro="" textlink="">
      <xdr:nvSpPr>
        <xdr:cNvPr id="493" name="楕円 492">
          <a:extLst>
            <a:ext uri="{FF2B5EF4-FFF2-40B4-BE49-F238E27FC236}">
              <a16:creationId xmlns:a16="http://schemas.microsoft.com/office/drawing/2014/main" id="{3EAD0EA3-D713-4BBB-97D2-88901DBE48AD}"/>
            </a:ext>
          </a:extLst>
        </xdr:cNvPr>
        <xdr:cNvSpPr/>
      </xdr:nvSpPr>
      <xdr:spPr>
        <a:xfrm>
          <a:off x="19494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153924</xdr:rowOff>
    </xdr:from>
    <xdr:to>
      <xdr:col>107</xdr:col>
      <xdr:colOff>50800</xdr:colOff>
      <xdr:row>40</xdr:row>
      <xdr:rowOff>156210</xdr:rowOff>
    </xdr:to>
    <xdr:cxnSp macro="">
      <xdr:nvCxnSpPr>
        <xdr:cNvPr id="494" name="直線コネクタ 493">
          <a:extLst>
            <a:ext uri="{FF2B5EF4-FFF2-40B4-BE49-F238E27FC236}">
              <a16:creationId xmlns:a16="http://schemas.microsoft.com/office/drawing/2014/main" id="{78CFE17E-65F4-4A49-BF93-36F7A62AF0B4}"/>
            </a:ext>
          </a:extLst>
        </xdr:cNvPr>
        <xdr:cNvCxnSpPr/>
      </xdr:nvCxnSpPr>
      <xdr:spPr>
        <a:xfrm flipV="1">
          <a:off x="19545300" y="701192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107696</xdr:rowOff>
    </xdr:from>
    <xdr:to>
      <xdr:col>98</xdr:col>
      <xdr:colOff>38100</xdr:colOff>
      <xdr:row>41</xdr:row>
      <xdr:rowOff>37846</xdr:rowOff>
    </xdr:to>
    <xdr:sp macro="" textlink="">
      <xdr:nvSpPr>
        <xdr:cNvPr id="495" name="楕円 494">
          <a:extLst>
            <a:ext uri="{FF2B5EF4-FFF2-40B4-BE49-F238E27FC236}">
              <a16:creationId xmlns:a16="http://schemas.microsoft.com/office/drawing/2014/main" id="{144766D0-C624-488A-81B7-AA7B09437860}"/>
            </a:ext>
          </a:extLst>
        </xdr:cNvPr>
        <xdr:cNvSpPr/>
      </xdr:nvSpPr>
      <xdr:spPr>
        <a:xfrm>
          <a:off x="186055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156210</xdr:rowOff>
    </xdr:from>
    <xdr:to>
      <xdr:col>102</xdr:col>
      <xdr:colOff>114300</xdr:colOff>
      <xdr:row>40</xdr:row>
      <xdr:rowOff>158496</xdr:rowOff>
    </xdr:to>
    <xdr:cxnSp macro="">
      <xdr:nvCxnSpPr>
        <xdr:cNvPr id="496" name="直線コネクタ 495">
          <a:extLst>
            <a:ext uri="{FF2B5EF4-FFF2-40B4-BE49-F238E27FC236}">
              <a16:creationId xmlns:a16="http://schemas.microsoft.com/office/drawing/2014/main" id="{9FCF6A7E-4EBA-4FB7-A98A-033AD9E43186}"/>
            </a:ext>
          </a:extLst>
        </xdr:cNvPr>
        <xdr:cNvCxnSpPr/>
      </xdr:nvCxnSpPr>
      <xdr:spPr>
        <a:xfrm flipV="1">
          <a:off x="18656300" y="701421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100093</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CEDBF198-C1A4-4280-AA89-1F2BE9BA4A90}"/>
            </a:ext>
          </a:extLst>
        </xdr:cNvPr>
        <xdr:cNvSpPr txBox="1"/>
      </xdr:nvSpPr>
      <xdr:spPr>
        <a:xfrm>
          <a:off x="21075727"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118381</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4F350924-1ADC-4D6C-B1CB-C5D3CBA0E950}"/>
            </a:ext>
          </a:extLst>
        </xdr:cNvPr>
        <xdr:cNvSpPr txBox="1"/>
      </xdr:nvSpPr>
      <xdr:spPr>
        <a:xfrm>
          <a:off x="20199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129811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BAEA1463-4F42-47E8-B864-91B288B0B826}"/>
            </a:ext>
          </a:extLst>
        </xdr:cNvPr>
        <xdr:cNvSpPr txBox="1"/>
      </xdr:nvSpPr>
      <xdr:spPr>
        <a:xfrm>
          <a:off x="19310427" y="64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125239</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432DE723-45D7-4F68-850A-FA4C9418AA3F}"/>
            </a:ext>
          </a:extLst>
        </xdr:cNvPr>
        <xdr:cNvSpPr txBox="1"/>
      </xdr:nvSpPr>
      <xdr:spPr>
        <a:xfrm>
          <a:off x="18421427" y="646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22115</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D7E44317-8E72-48E5-B914-32E9619EE92F}"/>
            </a:ext>
          </a:extLst>
        </xdr:cNvPr>
        <xdr:cNvSpPr txBox="1"/>
      </xdr:nvSpPr>
      <xdr:spPr>
        <a:xfrm>
          <a:off x="210757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24401</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6BBAB163-2610-4A8B-99CE-63003A88FCCE}"/>
            </a:ext>
          </a:extLst>
        </xdr:cNvPr>
        <xdr:cNvSpPr txBox="1"/>
      </xdr:nvSpPr>
      <xdr:spPr>
        <a:xfrm>
          <a:off x="20199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26687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F1074C95-1820-49D8-A5C1-29814F852F8D}"/>
            </a:ext>
          </a:extLst>
        </xdr:cNvPr>
        <xdr:cNvSpPr txBox="1"/>
      </xdr:nvSpPr>
      <xdr:spPr>
        <a:xfrm>
          <a:off x="19310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28973</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DB63DD8B-C5C2-4999-9D4A-6A5D0BCD0811}"/>
            </a:ext>
          </a:extLst>
        </xdr:cNvPr>
        <xdr:cNvSpPr txBox="1"/>
      </xdr:nvSpPr>
      <xdr:spPr>
        <a:xfrm>
          <a:off x="18421427" y="70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F9060C49-BB17-4616-8400-0478424458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B58A1142-E294-46E1-9E28-BBD17B672B0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83F5652F-8073-4538-BBCF-AA4D39CD76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32BE3AC3-5AD9-4AE3-82FE-70B1B3D951B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8CBA8F62-B510-4F4A-A229-1664727668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E76F3F7-73D3-4E99-87FC-B895FA8475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6A62B3B5-EEB5-4EF0-91F2-ED43ADFF7DD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84342A6C-F727-418F-97C0-221DBE5D18D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AF64DB3A-731F-4A81-8B7F-285675560C7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13281C25-41FA-4148-826B-9E9CA34E72A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76B69703-7FF3-4160-BD92-ABA42AEBD87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2A68E63F-5263-4832-BBA1-47073DF09F0D}"/>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2426A604-3DC8-4DDA-AE9B-62B7E6FB302C}"/>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0A6E2AC0-5172-481A-B864-5343C0FBABD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271D2DDA-7CA7-45AD-9820-ECCB4D60290D}"/>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787C02D6-2C06-448E-9B3F-6F3A8B7F6D7B}"/>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0F199EBF-EBCA-4138-BE50-535537C28454}"/>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46FAC1ED-9EBB-499B-A8AA-B4A290BBF28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9F57806C-7703-4DE3-BDB7-D36A352F021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FEFA53D5-EA9F-4DC4-A583-D513A272F18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811418EA-2F17-455F-9737-05B9B58CD95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B4A9FADD-C0E4-4C4C-A4E0-03FD87600F5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62</xdr:row>
      <xdr:rowOff>64008</xdr:rowOff>
    </xdr:to>
    <xdr:cxnSp macro="">
      <xdr:nvCxnSpPr>
        <xdr:cNvPr id="527" name="直線コネクタ 526">
          <a:extLst>
            <a:ext uri="{FF2B5EF4-FFF2-40B4-BE49-F238E27FC236}">
              <a16:creationId xmlns:a16="http://schemas.microsoft.com/office/drawing/2014/main" id="{F20D3E20-6009-4C46-B0D4-005B5F88CC49}"/>
            </a:ext>
          </a:extLst>
        </xdr:cNvPr>
        <xdr:cNvCxnSpPr/>
      </xdr:nvCxnSpPr>
      <xdr:spPr>
        <a:xfrm flipV="1">
          <a:off x="16318864" y="9518904"/>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67835</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67C395D7-258D-4788-82D0-6DB1EE45D627}"/>
            </a:ext>
          </a:extLst>
        </xdr:cNvPr>
        <xdr:cNvSpPr txBox="1"/>
      </xdr:nvSpPr>
      <xdr:spPr>
        <a:xfrm>
          <a:off x="16357600" y="1069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64008</xdr:rowOff>
    </xdr:from>
    <xdr:to>
      <xdr:col>86</xdr:col>
      <xdr:colOff>25400</xdr:colOff>
      <xdr:row>62</xdr:row>
      <xdr:rowOff>64008</xdr:rowOff>
    </xdr:to>
    <xdr:cxnSp macro="">
      <xdr:nvCxnSpPr>
        <xdr:cNvPr id="529" name="直線コネクタ 528">
          <a:extLst>
            <a:ext uri="{FF2B5EF4-FFF2-40B4-BE49-F238E27FC236}">
              <a16:creationId xmlns:a16="http://schemas.microsoft.com/office/drawing/2014/main" id="{283D6C51-BAD8-4052-8B5E-93EB822185F5}"/>
            </a:ext>
          </a:extLst>
        </xdr:cNvPr>
        <xdr:cNvCxnSpPr/>
      </xdr:nvCxnSpPr>
      <xdr:spPr>
        <a:xfrm>
          <a:off x="16230600" y="10693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8B400D89-6A1D-4DDB-B461-6BEFE0E31407}"/>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31" name="直線コネクタ 530">
          <a:extLst>
            <a:ext uri="{FF2B5EF4-FFF2-40B4-BE49-F238E27FC236}">
              <a16:creationId xmlns:a16="http://schemas.microsoft.com/office/drawing/2014/main" id="{D1907222-6FBE-4912-AEFF-1EF3FA9F8DF4}"/>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121937</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A913FBD8-5B76-4E9C-A4EA-96A14D6A8EA8}"/>
            </a:ext>
          </a:extLst>
        </xdr:cNvPr>
        <xdr:cNvSpPr txBox="1"/>
      </xdr:nvSpPr>
      <xdr:spPr>
        <a:xfrm>
          <a:off x="16357600" y="1006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143510</xdr:rowOff>
    </xdr:from>
    <xdr:to>
      <xdr:col>85</xdr:col>
      <xdr:colOff>177800</xdr:colOff>
      <xdr:row>59</xdr:row>
      <xdr:rowOff>73660</xdr:rowOff>
    </xdr:to>
    <xdr:sp macro="" textlink="">
      <xdr:nvSpPr>
        <xdr:cNvPr id="533" name="フローチャート: 判断 532">
          <a:extLst>
            <a:ext uri="{FF2B5EF4-FFF2-40B4-BE49-F238E27FC236}">
              <a16:creationId xmlns:a16="http://schemas.microsoft.com/office/drawing/2014/main" id="{0FB62BA2-FBF2-463A-B590-23FA45713AF9}"/>
            </a:ext>
          </a:extLst>
        </xdr:cNvPr>
        <xdr:cNvSpPr/>
      </xdr:nvSpPr>
      <xdr:spPr>
        <a:xfrm>
          <a:off x="162687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534" name="フローチャート: 判断 533">
          <a:extLst>
            <a:ext uri="{FF2B5EF4-FFF2-40B4-BE49-F238E27FC236}">
              <a16:creationId xmlns:a16="http://schemas.microsoft.com/office/drawing/2014/main" id="{305BC108-4295-4615-A727-9307576B8BBD}"/>
            </a:ext>
          </a:extLst>
        </xdr:cNvPr>
        <xdr:cNvSpPr/>
      </xdr:nvSpPr>
      <xdr:spPr>
        <a:xfrm>
          <a:off x="15430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111506</xdr:rowOff>
    </xdr:from>
    <xdr:to>
      <xdr:col>76</xdr:col>
      <xdr:colOff>165100</xdr:colOff>
      <xdr:row>59</xdr:row>
      <xdr:rowOff>41656</xdr:rowOff>
    </xdr:to>
    <xdr:sp macro="" textlink="">
      <xdr:nvSpPr>
        <xdr:cNvPr id="535" name="フローチャート: 判断 534">
          <a:extLst>
            <a:ext uri="{FF2B5EF4-FFF2-40B4-BE49-F238E27FC236}">
              <a16:creationId xmlns:a16="http://schemas.microsoft.com/office/drawing/2014/main" id="{797E4268-01EB-4023-9C7E-879DAEB65546}"/>
            </a:ext>
          </a:extLst>
        </xdr:cNvPr>
        <xdr:cNvSpPr/>
      </xdr:nvSpPr>
      <xdr:spPr>
        <a:xfrm>
          <a:off x="14541500" y="1005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88646</xdr:rowOff>
    </xdr:from>
    <xdr:to>
      <xdr:col>72</xdr:col>
      <xdr:colOff>38100</xdr:colOff>
      <xdr:row>59</xdr:row>
      <xdr:rowOff>18796</xdr:rowOff>
    </xdr:to>
    <xdr:sp macro="" textlink="">
      <xdr:nvSpPr>
        <xdr:cNvPr id="536" name="フローチャート: 判断 535">
          <a:extLst>
            <a:ext uri="{FF2B5EF4-FFF2-40B4-BE49-F238E27FC236}">
              <a16:creationId xmlns:a16="http://schemas.microsoft.com/office/drawing/2014/main" id="{49221D04-DBF8-4B56-B145-86F9BE2E3462}"/>
            </a:ext>
          </a:extLst>
        </xdr:cNvPr>
        <xdr:cNvSpPr/>
      </xdr:nvSpPr>
      <xdr:spPr>
        <a:xfrm>
          <a:off x="13652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74930</xdr:rowOff>
    </xdr:from>
    <xdr:to>
      <xdr:col>67</xdr:col>
      <xdr:colOff>101600</xdr:colOff>
      <xdr:row>59</xdr:row>
      <xdr:rowOff>5080</xdr:rowOff>
    </xdr:to>
    <xdr:sp macro="" textlink="">
      <xdr:nvSpPr>
        <xdr:cNvPr id="537" name="フローチャート: 判断 536">
          <a:extLst>
            <a:ext uri="{FF2B5EF4-FFF2-40B4-BE49-F238E27FC236}">
              <a16:creationId xmlns:a16="http://schemas.microsoft.com/office/drawing/2014/main" id="{0E887A7F-C728-4B4F-AE0D-66D26516449B}"/>
            </a:ext>
          </a:extLst>
        </xdr:cNvPr>
        <xdr:cNvSpPr/>
      </xdr:nvSpPr>
      <xdr:spPr>
        <a:xfrm>
          <a:off x="12763500" y="1001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A0E2927F-6D5E-4C3A-80F8-C919A95E413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611AE686-842C-48A4-80A6-7D1834A3557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418B387-00CB-4E5E-8E5E-11EBC8DED5D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E13F7C2-C37C-415E-A179-A8B8024B76B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ADECDB3-F964-4239-93DE-B5186B59057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543" name="楕円 542">
          <a:extLst>
            <a:ext uri="{FF2B5EF4-FFF2-40B4-BE49-F238E27FC236}">
              <a16:creationId xmlns:a16="http://schemas.microsoft.com/office/drawing/2014/main" id="{9F60730D-AE31-4968-B217-1C18ED47AE2E}"/>
            </a:ext>
          </a:extLst>
        </xdr:cNvPr>
        <xdr:cNvSpPr/>
      </xdr:nvSpPr>
      <xdr:spPr>
        <a:xfrm>
          <a:off x="16268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154957</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FF10204B-59C5-4533-BD68-5C9B597A2602}"/>
            </a:ext>
          </a:extLst>
        </xdr:cNvPr>
        <xdr:cNvSpPr txBox="1"/>
      </xdr:nvSpPr>
      <xdr:spPr>
        <a:xfrm>
          <a:off x="16357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97790</xdr:rowOff>
    </xdr:from>
    <xdr:to>
      <xdr:col>81</xdr:col>
      <xdr:colOff>101600</xdr:colOff>
      <xdr:row>59</xdr:row>
      <xdr:rowOff>27940</xdr:rowOff>
    </xdr:to>
    <xdr:sp macro="" textlink="">
      <xdr:nvSpPr>
        <xdr:cNvPr id="545" name="楕円 544">
          <a:extLst>
            <a:ext uri="{FF2B5EF4-FFF2-40B4-BE49-F238E27FC236}">
              <a16:creationId xmlns:a16="http://schemas.microsoft.com/office/drawing/2014/main" id="{2AAA31E3-9807-4F92-B648-71564FEB6A46}"/>
            </a:ext>
          </a:extLst>
        </xdr:cNvPr>
        <xdr:cNvSpPr/>
      </xdr:nvSpPr>
      <xdr:spPr>
        <a:xfrm>
          <a:off x="15430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148590</xdr:rowOff>
    </xdr:from>
    <xdr:to>
      <xdr:col>85</xdr:col>
      <xdr:colOff>127000</xdr:colOff>
      <xdr:row>59</xdr:row>
      <xdr:rowOff>11430</xdr:rowOff>
    </xdr:to>
    <xdr:cxnSp macro="">
      <xdr:nvCxnSpPr>
        <xdr:cNvPr id="546" name="直線コネクタ 545">
          <a:extLst>
            <a:ext uri="{FF2B5EF4-FFF2-40B4-BE49-F238E27FC236}">
              <a16:creationId xmlns:a16="http://schemas.microsoft.com/office/drawing/2014/main" id="{888DDAD3-7366-44CE-8894-ED83F1B2A22E}"/>
            </a:ext>
          </a:extLst>
        </xdr:cNvPr>
        <xdr:cNvCxnSpPr/>
      </xdr:nvCxnSpPr>
      <xdr:spPr>
        <a:xfrm>
          <a:off x="15481300" y="100926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47498</xdr:rowOff>
    </xdr:from>
    <xdr:to>
      <xdr:col>76</xdr:col>
      <xdr:colOff>165100</xdr:colOff>
      <xdr:row>58</xdr:row>
      <xdr:rowOff>149098</xdr:rowOff>
    </xdr:to>
    <xdr:sp macro="" textlink="">
      <xdr:nvSpPr>
        <xdr:cNvPr id="547" name="楕円 546">
          <a:extLst>
            <a:ext uri="{FF2B5EF4-FFF2-40B4-BE49-F238E27FC236}">
              <a16:creationId xmlns:a16="http://schemas.microsoft.com/office/drawing/2014/main" id="{D5DF26A7-8310-482A-8E19-0BD719C8EFAB}"/>
            </a:ext>
          </a:extLst>
        </xdr:cNvPr>
        <xdr:cNvSpPr/>
      </xdr:nvSpPr>
      <xdr:spPr>
        <a:xfrm>
          <a:off x="14541500" y="999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98298</xdr:rowOff>
    </xdr:from>
    <xdr:to>
      <xdr:col>81</xdr:col>
      <xdr:colOff>50800</xdr:colOff>
      <xdr:row>58</xdr:row>
      <xdr:rowOff>148590</xdr:rowOff>
    </xdr:to>
    <xdr:cxnSp macro="">
      <xdr:nvCxnSpPr>
        <xdr:cNvPr id="548" name="直線コネクタ 547">
          <a:extLst>
            <a:ext uri="{FF2B5EF4-FFF2-40B4-BE49-F238E27FC236}">
              <a16:creationId xmlns:a16="http://schemas.microsoft.com/office/drawing/2014/main" id="{C800D7FA-80F0-416A-8417-FA264E22AAEA}"/>
            </a:ext>
          </a:extLst>
        </xdr:cNvPr>
        <xdr:cNvCxnSpPr/>
      </xdr:nvCxnSpPr>
      <xdr:spPr>
        <a:xfrm>
          <a:off x="14592300" y="1004239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168656</xdr:rowOff>
    </xdr:from>
    <xdr:to>
      <xdr:col>72</xdr:col>
      <xdr:colOff>38100</xdr:colOff>
      <xdr:row>58</xdr:row>
      <xdr:rowOff>98806</xdr:rowOff>
    </xdr:to>
    <xdr:sp macro="" textlink="">
      <xdr:nvSpPr>
        <xdr:cNvPr id="549" name="楕円 548">
          <a:extLst>
            <a:ext uri="{FF2B5EF4-FFF2-40B4-BE49-F238E27FC236}">
              <a16:creationId xmlns:a16="http://schemas.microsoft.com/office/drawing/2014/main" id="{020A26BB-1940-4EDF-8C62-AFEB5B697C15}"/>
            </a:ext>
          </a:extLst>
        </xdr:cNvPr>
        <xdr:cNvSpPr/>
      </xdr:nvSpPr>
      <xdr:spPr>
        <a:xfrm>
          <a:off x="13652500" y="994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48006</xdr:rowOff>
    </xdr:from>
    <xdr:to>
      <xdr:col>76</xdr:col>
      <xdr:colOff>114300</xdr:colOff>
      <xdr:row>58</xdr:row>
      <xdr:rowOff>98298</xdr:rowOff>
    </xdr:to>
    <xdr:cxnSp macro="">
      <xdr:nvCxnSpPr>
        <xdr:cNvPr id="550" name="直線コネクタ 549">
          <a:extLst>
            <a:ext uri="{FF2B5EF4-FFF2-40B4-BE49-F238E27FC236}">
              <a16:creationId xmlns:a16="http://schemas.microsoft.com/office/drawing/2014/main" id="{B18F79C1-1EFA-4CB0-A8FB-C4CC4B89BE49}"/>
            </a:ext>
          </a:extLst>
        </xdr:cNvPr>
        <xdr:cNvCxnSpPr/>
      </xdr:nvCxnSpPr>
      <xdr:spPr>
        <a:xfrm>
          <a:off x="13703300" y="99921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1778</xdr:rowOff>
    </xdr:from>
    <xdr:to>
      <xdr:col>67</xdr:col>
      <xdr:colOff>101600</xdr:colOff>
      <xdr:row>58</xdr:row>
      <xdr:rowOff>103378</xdr:rowOff>
    </xdr:to>
    <xdr:sp macro="" textlink="">
      <xdr:nvSpPr>
        <xdr:cNvPr id="551" name="楕円 550">
          <a:extLst>
            <a:ext uri="{FF2B5EF4-FFF2-40B4-BE49-F238E27FC236}">
              <a16:creationId xmlns:a16="http://schemas.microsoft.com/office/drawing/2014/main" id="{F83080E2-710E-44A2-9C4D-0FD999D0A9E4}"/>
            </a:ext>
          </a:extLst>
        </xdr:cNvPr>
        <xdr:cNvSpPr/>
      </xdr:nvSpPr>
      <xdr:spPr>
        <a:xfrm>
          <a:off x="12763500" y="99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48006</xdr:rowOff>
    </xdr:from>
    <xdr:to>
      <xdr:col>71</xdr:col>
      <xdr:colOff>177800</xdr:colOff>
      <xdr:row>58</xdr:row>
      <xdr:rowOff>52578</xdr:rowOff>
    </xdr:to>
    <xdr:cxnSp macro="">
      <xdr:nvCxnSpPr>
        <xdr:cNvPr id="552" name="直線コネクタ 551">
          <a:extLst>
            <a:ext uri="{FF2B5EF4-FFF2-40B4-BE49-F238E27FC236}">
              <a16:creationId xmlns:a16="http://schemas.microsoft.com/office/drawing/2014/main" id="{63A7FF8A-CF55-4C1C-A5DF-BDD643EBF2DA}"/>
            </a:ext>
          </a:extLst>
        </xdr:cNvPr>
        <xdr:cNvCxnSpPr/>
      </xdr:nvCxnSpPr>
      <xdr:spPr>
        <a:xfrm flipV="1">
          <a:off x="12814300" y="99921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553" name="n_1aveValue【学校施設】&#10;有形固定資産減価償却率">
          <a:extLst>
            <a:ext uri="{FF2B5EF4-FFF2-40B4-BE49-F238E27FC236}">
              <a16:creationId xmlns:a16="http://schemas.microsoft.com/office/drawing/2014/main" id="{DCBF3518-C521-41CA-A0EE-DBEF7E4A2209}"/>
            </a:ext>
          </a:extLst>
        </xdr:cNvPr>
        <xdr:cNvSpPr txBox="1"/>
      </xdr:nvSpPr>
      <xdr:spPr>
        <a:xfrm>
          <a:off x="152660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32783</xdr:rowOff>
    </xdr:from>
    <xdr:ext cx="405111" cy="259045"/>
    <xdr:sp macro="" textlink="">
      <xdr:nvSpPr>
        <xdr:cNvPr id="554" name="n_2aveValue【学校施設】&#10;有形固定資産減価償却率">
          <a:extLst>
            <a:ext uri="{FF2B5EF4-FFF2-40B4-BE49-F238E27FC236}">
              <a16:creationId xmlns:a16="http://schemas.microsoft.com/office/drawing/2014/main" id="{F47DB3FB-307D-4707-9EBB-A0585CDA838E}"/>
            </a:ext>
          </a:extLst>
        </xdr:cNvPr>
        <xdr:cNvSpPr txBox="1"/>
      </xdr:nvSpPr>
      <xdr:spPr>
        <a:xfrm>
          <a:off x="14389744" y="1014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9923</xdr:rowOff>
    </xdr:from>
    <xdr:ext cx="405111" cy="259045"/>
    <xdr:sp macro="" textlink="">
      <xdr:nvSpPr>
        <xdr:cNvPr id="555" name="n_3aveValue【学校施設】&#10;有形固定資産減価償却率">
          <a:extLst>
            <a:ext uri="{FF2B5EF4-FFF2-40B4-BE49-F238E27FC236}">
              <a16:creationId xmlns:a16="http://schemas.microsoft.com/office/drawing/2014/main" id="{5F8D2CAF-36F9-45B5-83E6-AA83B527900A}"/>
            </a:ext>
          </a:extLst>
        </xdr:cNvPr>
        <xdr:cNvSpPr txBox="1"/>
      </xdr:nvSpPr>
      <xdr:spPr>
        <a:xfrm>
          <a:off x="13500744" y="1012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167657</xdr:rowOff>
    </xdr:from>
    <xdr:ext cx="405111" cy="259045"/>
    <xdr:sp macro="" textlink="">
      <xdr:nvSpPr>
        <xdr:cNvPr id="556" name="n_4aveValue【学校施設】&#10;有形固定資産減価償却率">
          <a:extLst>
            <a:ext uri="{FF2B5EF4-FFF2-40B4-BE49-F238E27FC236}">
              <a16:creationId xmlns:a16="http://schemas.microsoft.com/office/drawing/2014/main" id="{CF4C11C0-C458-47A3-A6E6-5A5C53E583ED}"/>
            </a:ext>
          </a:extLst>
        </xdr:cNvPr>
        <xdr:cNvSpPr txBox="1"/>
      </xdr:nvSpPr>
      <xdr:spPr>
        <a:xfrm>
          <a:off x="1261174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44467</xdr:rowOff>
    </xdr:from>
    <xdr:ext cx="405111" cy="259045"/>
    <xdr:sp macro="" textlink="">
      <xdr:nvSpPr>
        <xdr:cNvPr id="557" name="n_1mainValue【学校施設】&#10;有形固定資産減価償却率">
          <a:extLst>
            <a:ext uri="{FF2B5EF4-FFF2-40B4-BE49-F238E27FC236}">
              <a16:creationId xmlns:a16="http://schemas.microsoft.com/office/drawing/2014/main" id="{D9F91A08-6B0E-4275-AEB0-749A8BB471C9}"/>
            </a:ext>
          </a:extLst>
        </xdr:cNvPr>
        <xdr:cNvSpPr txBox="1"/>
      </xdr:nvSpPr>
      <xdr:spPr>
        <a:xfrm>
          <a:off x="152660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165625</xdr:rowOff>
    </xdr:from>
    <xdr:ext cx="405111" cy="259045"/>
    <xdr:sp macro="" textlink="">
      <xdr:nvSpPr>
        <xdr:cNvPr id="558" name="n_2mainValue【学校施設】&#10;有形固定資産減価償却率">
          <a:extLst>
            <a:ext uri="{FF2B5EF4-FFF2-40B4-BE49-F238E27FC236}">
              <a16:creationId xmlns:a16="http://schemas.microsoft.com/office/drawing/2014/main" id="{60698599-94AB-4847-8AD7-EBBF4213A50D}"/>
            </a:ext>
          </a:extLst>
        </xdr:cNvPr>
        <xdr:cNvSpPr txBox="1"/>
      </xdr:nvSpPr>
      <xdr:spPr>
        <a:xfrm>
          <a:off x="14389744" y="976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115333</xdr:rowOff>
    </xdr:from>
    <xdr:ext cx="405111" cy="259045"/>
    <xdr:sp macro="" textlink="">
      <xdr:nvSpPr>
        <xdr:cNvPr id="559" name="n_3mainValue【学校施設】&#10;有形固定資産減価償却率">
          <a:extLst>
            <a:ext uri="{FF2B5EF4-FFF2-40B4-BE49-F238E27FC236}">
              <a16:creationId xmlns:a16="http://schemas.microsoft.com/office/drawing/2014/main" id="{48DE3FD2-1BE0-41A6-AE43-C3D92A19DA36}"/>
            </a:ext>
          </a:extLst>
        </xdr:cNvPr>
        <xdr:cNvSpPr txBox="1"/>
      </xdr:nvSpPr>
      <xdr:spPr>
        <a:xfrm>
          <a:off x="13500744" y="971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119905</xdr:rowOff>
    </xdr:from>
    <xdr:ext cx="405111" cy="259045"/>
    <xdr:sp macro="" textlink="">
      <xdr:nvSpPr>
        <xdr:cNvPr id="560" name="n_4mainValue【学校施設】&#10;有形固定資産減価償却率">
          <a:extLst>
            <a:ext uri="{FF2B5EF4-FFF2-40B4-BE49-F238E27FC236}">
              <a16:creationId xmlns:a16="http://schemas.microsoft.com/office/drawing/2014/main" id="{1E35F265-2C9D-44E2-A744-E7A3CE9D6518}"/>
            </a:ext>
          </a:extLst>
        </xdr:cNvPr>
        <xdr:cNvSpPr txBox="1"/>
      </xdr:nvSpPr>
      <xdr:spPr>
        <a:xfrm>
          <a:off x="12611744" y="972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463C2605-28AA-42F5-B6DB-4496A6EC16E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AE7A10B9-1EEA-405B-8B12-D5D6B7779DF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7FCDBA26-2C85-4ADF-9A2F-8B8FB245847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AE530AF5-BB46-43D3-B49C-B5681DF3FAD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3F303172-1FFC-4757-B57A-00D82D7AE43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E6E6C250-F2A8-41B5-8564-6AEC297495A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29159F2A-D51E-4879-93C3-3379B13154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A2B5A229-70C3-4ADC-B018-D59A081FB17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60473D76-F7CB-47B5-ACD4-1E10E27D379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2E45EC41-EAD4-4D55-9E9A-CA752CE76EA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44C821A8-BF3D-4DB6-9FF3-7BBB77FD951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ACFE4024-5145-40E3-8ABD-3AD85520A1F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F102B2B3-2292-4F30-BBA8-ECE9C1E15F0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5F28148F-422C-4A58-8D97-E8E12C7C7A8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8C63C588-AB38-4433-9BDA-011CD8B4811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E61E99D1-87D6-4753-9089-5A92E29DA3A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FB8FAA72-A6DC-4A35-AABB-26A110A77B7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49F129CD-EAD6-4AB2-9D19-5270EE77223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20A7C8EE-1882-4520-8F43-BE2084CFB3D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F4FBD681-4E26-4503-9141-FA15DC31CD0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4E081A7C-E3D6-4D82-BC6B-76A112F3225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a:extLst>
            <a:ext uri="{FF2B5EF4-FFF2-40B4-BE49-F238E27FC236}">
              <a16:creationId xmlns:a16="http://schemas.microsoft.com/office/drawing/2014/main" id="{B27566CA-EA99-4B07-83CF-B5F92F1E930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7A7E957D-2878-432D-BDBE-B85C01C6D69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165544</xdr:rowOff>
    </xdr:from>
    <xdr:to>
      <xdr:col>116</xdr:col>
      <xdr:colOff>62864</xdr:colOff>
      <xdr:row>63</xdr:row>
      <xdr:rowOff>31814</xdr:rowOff>
    </xdr:to>
    <xdr:cxnSp macro="">
      <xdr:nvCxnSpPr>
        <xdr:cNvPr id="584" name="直線コネクタ 583">
          <a:extLst>
            <a:ext uri="{FF2B5EF4-FFF2-40B4-BE49-F238E27FC236}">
              <a16:creationId xmlns:a16="http://schemas.microsoft.com/office/drawing/2014/main" id="{CD99406C-86D0-464A-8C06-FE79BDDA538E}"/>
            </a:ext>
          </a:extLst>
        </xdr:cNvPr>
        <xdr:cNvCxnSpPr/>
      </xdr:nvCxnSpPr>
      <xdr:spPr>
        <a:xfrm flipV="1">
          <a:off x="22160864" y="9595294"/>
          <a:ext cx="0" cy="1237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35641</xdr:rowOff>
    </xdr:from>
    <xdr:ext cx="469744" cy="259045"/>
    <xdr:sp macro="" textlink="">
      <xdr:nvSpPr>
        <xdr:cNvPr id="585" name="【学校施設】&#10;一人当たり面積最小値テキスト">
          <a:extLst>
            <a:ext uri="{FF2B5EF4-FFF2-40B4-BE49-F238E27FC236}">
              <a16:creationId xmlns:a16="http://schemas.microsoft.com/office/drawing/2014/main" id="{2A6BDF06-0033-4042-B037-F7F6C67A0DE5}"/>
            </a:ext>
          </a:extLst>
        </xdr:cNvPr>
        <xdr:cNvSpPr txBox="1"/>
      </xdr:nvSpPr>
      <xdr:spPr>
        <a:xfrm>
          <a:off x="22199600" y="1083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31814</xdr:rowOff>
    </xdr:from>
    <xdr:to>
      <xdr:col>116</xdr:col>
      <xdr:colOff>152400</xdr:colOff>
      <xdr:row>63</xdr:row>
      <xdr:rowOff>31814</xdr:rowOff>
    </xdr:to>
    <xdr:cxnSp macro="">
      <xdr:nvCxnSpPr>
        <xdr:cNvPr id="586" name="直線コネクタ 585">
          <a:extLst>
            <a:ext uri="{FF2B5EF4-FFF2-40B4-BE49-F238E27FC236}">
              <a16:creationId xmlns:a16="http://schemas.microsoft.com/office/drawing/2014/main" id="{5EFB0E94-9B04-4A29-89E4-6AB4CB707203}"/>
            </a:ext>
          </a:extLst>
        </xdr:cNvPr>
        <xdr:cNvCxnSpPr/>
      </xdr:nvCxnSpPr>
      <xdr:spPr>
        <a:xfrm>
          <a:off x="22072600" y="1083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112221</xdr:rowOff>
    </xdr:from>
    <xdr:ext cx="469744" cy="259045"/>
    <xdr:sp macro="" textlink="">
      <xdr:nvSpPr>
        <xdr:cNvPr id="587" name="【学校施設】&#10;一人当たり面積最大値テキスト">
          <a:extLst>
            <a:ext uri="{FF2B5EF4-FFF2-40B4-BE49-F238E27FC236}">
              <a16:creationId xmlns:a16="http://schemas.microsoft.com/office/drawing/2014/main" id="{2A736EC8-259E-44D3-B1ED-2D7C30347CD5}"/>
            </a:ext>
          </a:extLst>
        </xdr:cNvPr>
        <xdr:cNvSpPr txBox="1"/>
      </xdr:nvSpPr>
      <xdr:spPr>
        <a:xfrm>
          <a:off x="22199600" y="937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165544</xdr:rowOff>
    </xdr:from>
    <xdr:to>
      <xdr:col>116</xdr:col>
      <xdr:colOff>152400</xdr:colOff>
      <xdr:row>55</xdr:row>
      <xdr:rowOff>165544</xdr:rowOff>
    </xdr:to>
    <xdr:cxnSp macro="">
      <xdr:nvCxnSpPr>
        <xdr:cNvPr id="588" name="直線コネクタ 587">
          <a:extLst>
            <a:ext uri="{FF2B5EF4-FFF2-40B4-BE49-F238E27FC236}">
              <a16:creationId xmlns:a16="http://schemas.microsoft.com/office/drawing/2014/main" id="{83B54E3F-950F-4CB8-BC29-92B6079DFBD5}"/>
            </a:ext>
          </a:extLst>
        </xdr:cNvPr>
        <xdr:cNvCxnSpPr/>
      </xdr:nvCxnSpPr>
      <xdr:spPr>
        <a:xfrm>
          <a:off x="22072600" y="959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118762</xdr:rowOff>
    </xdr:from>
    <xdr:ext cx="469744" cy="259045"/>
    <xdr:sp macro="" textlink="">
      <xdr:nvSpPr>
        <xdr:cNvPr id="589" name="【学校施設】&#10;一人当たり面積平均値テキスト">
          <a:extLst>
            <a:ext uri="{FF2B5EF4-FFF2-40B4-BE49-F238E27FC236}">
              <a16:creationId xmlns:a16="http://schemas.microsoft.com/office/drawing/2014/main" id="{7DC66475-40C3-4B84-AD49-47715022E170}"/>
            </a:ext>
          </a:extLst>
        </xdr:cNvPr>
        <xdr:cNvSpPr txBox="1"/>
      </xdr:nvSpPr>
      <xdr:spPr>
        <a:xfrm>
          <a:off x="22199600" y="10405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95885</xdr:rowOff>
    </xdr:from>
    <xdr:to>
      <xdr:col>116</xdr:col>
      <xdr:colOff>114300</xdr:colOff>
      <xdr:row>62</xdr:row>
      <xdr:rowOff>26035</xdr:rowOff>
    </xdr:to>
    <xdr:sp macro="" textlink="">
      <xdr:nvSpPr>
        <xdr:cNvPr id="590" name="フローチャート: 判断 589">
          <a:extLst>
            <a:ext uri="{FF2B5EF4-FFF2-40B4-BE49-F238E27FC236}">
              <a16:creationId xmlns:a16="http://schemas.microsoft.com/office/drawing/2014/main" id="{90C70558-74B5-4FA5-824F-22FE0FB4C00C}"/>
            </a:ext>
          </a:extLst>
        </xdr:cNvPr>
        <xdr:cNvSpPr/>
      </xdr:nvSpPr>
      <xdr:spPr>
        <a:xfrm>
          <a:off x="221107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98743</xdr:rowOff>
    </xdr:from>
    <xdr:to>
      <xdr:col>112</xdr:col>
      <xdr:colOff>38100</xdr:colOff>
      <xdr:row>62</xdr:row>
      <xdr:rowOff>28893</xdr:rowOff>
    </xdr:to>
    <xdr:sp macro="" textlink="">
      <xdr:nvSpPr>
        <xdr:cNvPr id="591" name="フローチャート: 判断 590">
          <a:extLst>
            <a:ext uri="{FF2B5EF4-FFF2-40B4-BE49-F238E27FC236}">
              <a16:creationId xmlns:a16="http://schemas.microsoft.com/office/drawing/2014/main" id="{65FD3B7D-E28B-42D6-92C7-41299EDE8577}"/>
            </a:ext>
          </a:extLst>
        </xdr:cNvPr>
        <xdr:cNvSpPr/>
      </xdr:nvSpPr>
      <xdr:spPr>
        <a:xfrm>
          <a:off x="21272500" y="105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2" name="フローチャート: 判断 591">
          <a:extLst>
            <a:ext uri="{FF2B5EF4-FFF2-40B4-BE49-F238E27FC236}">
              <a16:creationId xmlns:a16="http://schemas.microsoft.com/office/drawing/2014/main" id="{6BC06B2D-FB42-415B-BEBE-DA923E94DF18}"/>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593" name="フローチャート: 判断 592">
          <a:extLst>
            <a:ext uri="{FF2B5EF4-FFF2-40B4-BE49-F238E27FC236}">
              <a16:creationId xmlns:a16="http://schemas.microsoft.com/office/drawing/2014/main" id="{86C595F7-B87A-47ED-A660-37D0C6285419}"/>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109030</xdr:rowOff>
    </xdr:from>
    <xdr:to>
      <xdr:col>98</xdr:col>
      <xdr:colOff>38100</xdr:colOff>
      <xdr:row>62</xdr:row>
      <xdr:rowOff>39180</xdr:rowOff>
    </xdr:to>
    <xdr:sp macro="" textlink="">
      <xdr:nvSpPr>
        <xdr:cNvPr id="594" name="フローチャート: 判断 593">
          <a:extLst>
            <a:ext uri="{FF2B5EF4-FFF2-40B4-BE49-F238E27FC236}">
              <a16:creationId xmlns:a16="http://schemas.microsoft.com/office/drawing/2014/main" id="{0DDFDF2B-A5BF-459A-814F-E7A310E48F90}"/>
            </a:ext>
          </a:extLst>
        </xdr:cNvPr>
        <xdr:cNvSpPr/>
      </xdr:nvSpPr>
      <xdr:spPr>
        <a:xfrm>
          <a:off x="18605500" y="105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8D7CDC1-11A7-4074-976C-545CE8BBCD3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1C8A966-73DC-4BD6-A425-0B4A7052BA4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A6636D7-DFDC-40D1-A0E4-5668BD93901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9049823-9729-4598-A6C5-49A6F32948E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77E9EE6-4750-4D9A-B3A8-D307E343632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21971</xdr:rowOff>
    </xdr:from>
    <xdr:to>
      <xdr:col>116</xdr:col>
      <xdr:colOff>114300</xdr:colOff>
      <xdr:row>62</xdr:row>
      <xdr:rowOff>123571</xdr:rowOff>
    </xdr:to>
    <xdr:sp macro="" textlink="">
      <xdr:nvSpPr>
        <xdr:cNvPr id="600" name="楕円 599">
          <a:extLst>
            <a:ext uri="{FF2B5EF4-FFF2-40B4-BE49-F238E27FC236}">
              <a16:creationId xmlns:a16="http://schemas.microsoft.com/office/drawing/2014/main" id="{AD8E7353-F08C-4F53-8EC9-9C54758743D1}"/>
            </a:ext>
          </a:extLst>
        </xdr:cNvPr>
        <xdr:cNvSpPr/>
      </xdr:nvSpPr>
      <xdr:spPr>
        <a:xfrm>
          <a:off x="22110700" y="1065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398</xdr:rowOff>
    </xdr:from>
    <xdr:ext cx="469744" cy="259045"/>
    <xdr:sp macro="" textlink="">
      <xdr:nvSpPr>
        <xdr:cNvPr id="601" name="【学校施設】&#10;一人当たり面積該当値テキスト">
          <a:extLst>
            <a:ext uri="{FF2B5EF4-FFF2-40B4-BE49-F238E27FC236}">
              <a16:creationId xmlns:a16="http://schemas.microsoft.com/office/drawing/2014/main" id="{3CFA79F1-4B60-4B53-8A49-28E0CF9774C6}"/>
            </a:ext>
          </a:extLst>
        </xdr:cNvPr>
        <xdr:cNvSpPr txBox="1"/>
      </xdr:nvSpPr>
      <xdr:spPr>
        <a:xfrm>
          <a:off x="22199600" y="1063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10731</xdr:rowOff>
    </xdr:from>
    <xdr:to>
      <xdr:col>112</xdr:col>
      <xdr:colOff>38100</xdr:colOff>
      <xdr:row>62</xdr:row>
      <xdr:rowOff>112331</xdr:rowOff>
    </xdr:to>
    <xdr:sp macro="" textlink="">
      <xdr:nvSpPr>
        <xdr:cNvPr id="602" name="楕円 601">
          <a:extLst>
            <a:ext uri="{FF2B5EF4-FFF2-40B4-BE49-F238E27FC236}">
              <a16:creationId xmlns:a16="http://schemas.microsoft.com/office/drawing/2014/main" id="{1E79FE43-3E73-4E00-B9E4-1F645827FDBD}"/>
            </a:ext>
          </a:extLst>
        </xdr:cNvPr>
        <xdr:cNvSpPr/>
      </xdr:nvSpPr>
      <xdr:spPr>
        <a:xfrm>
          <a:off x="21272500" y="106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61531</xdr:rowOff>
    </xdr:from>
    <xdr:to>
      <xdr:col>116</xdr:col>
      <xdr:colOff>63500</xdr:colOff>
      <xdr:row>62</xdr:row>
      <xdr:rowOff>72771</xdr:rowOff>
    </xdr:to>
    <xdr:cxnSp macro="">
      <xdr:nvCxnSpPr>
        <xdr:cNvPr id="603" name="直線コネクタ 602">
          <a:extLst>
            <a:ext uri="{FF2B5EF4-FFF2-40B4-BE49-F238E27FC236}">
              <a16:creationId xmlns:a16="http://schemas.microsoft.com/office/drawing/2014/main" id="{5F77ECAF-41AA-45BF-9F3E-30643FB47BC6}"/>
            </a:ext>
          </a:extLst>
        </xdr:cNvPr>
        <xdr:cNvCxnSpPr/>
      </xdr:nvCxnSpPr>
      <xdr:spPr>
        <a:xfrm>
          <a:off x="21323300" y="10691431"/>
          <a:ext cx="8382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39497</xdr:rowOff>
    </xdr:from>
    <xdr:to>
      <xdr:col>107</xdr:col>
      <xdr:colOff>101600</xdr:colOff>
      <xdr:row>62</xdr:row>
      <xdr:rowOff>141097</xdr:rowOff>
    </xdr:to>
    <xdr:sp macro="" textlink="">
      <xdr:nvSpPr>
        <xdr:cNvPr id="604" name="楕円 603">
          <a:extLst>
            <a:ext uri="{FF2B5EF4-FFF2-40B4-BE49-F238E27FC236}">
              <a16:creationId xmlns:a16="http://schemas.microsoft.com/office/drawing/2014/main" id="{76396570-1D35-4522-B922-F2EA2DC214F5}"/>
            </a:ext>
          </a:extLst>
        </xdr:cNvPr>
        <xdr:cNvSpPr/>
      </xdr:nvSpPr>
      <xdr:spPr>
        <a:xfrm>
          <a:off x="203835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61531</xdr:rowOff>
    </xdr:from>
    <xdr:to>
      <xdr:col>111</xdr:col>
      <xdr:colOff>177800</xdr:colOff>
      <xdr:row>62</xdr:row>
      <xdr:rowOff>90297</xdr:rowOff>
    </xdr:to>
    <xdr:cxnSp macro="">
      <xdr:nvCxnSpPr>
        <xdr:cNvPr id="605" name="直線コネクタ 604">
          <a:extLst>
            <a:ext uri="{FF2B5EF4-FFF2-40B4-BE49-F238E27FC236}">
              <a16:creationId xmlns:a16="http://schemas.microsoft.com/office/drawing/2014/main" id="{D4CFE8C7-6318-4A54-866C-B018988030DE}"/>
            </a:ext>
          </a:extLst>
        </xdr:cNvPr>
        <xdr:cNvCxnSpPr/>
      </xdr:nvCxnSpPr>
      <xdr:spPr>
        <a:xfrm flipV="1">
          <a:off x="20434300" y="10691431"/>
          <a:ext cx="8890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606" name="楕円 605">
          <a:extLst>
            <a:ext uri="{FF2B5EF4-FFF2-40B4-BE49-F238E27FC236}">
              <a16:creationId xmlns:a16="http://schemas.microsoft.com/office/drawing/2014/main" id="{66CBDAB5-B61E-47D6-B2B2-7DFDAFD3FB05}"/>
            </a:ext>
          </a:extLst>
        </xdr:cNvPr>
        <xdr:cNvSpPr/>
      </xdr:nvSpPr>
      <xdr:spPr>
        <a:xfrm>
          <a:off x="19494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90297</xdr:rowOff>
    </xdr:from>
    <xdr:to>
      <xdr:col>107</xdr:col>
      <xdr:colOff>50800</xdr:colOff>
      <xdr:row>62</xdr:row>
      <xdr:rowOff>95250</xdr:rowOff>
    </xdr:to>
    <xdr:cxnSp macro="">
      <xdr:nvCxnSpPr>
        <xdr:cNvPr id="607" name="直線コネクタ 606">
          <a:extLst>
            <a:ext uri="{FF2B5EF4-FFF2-40B4-BE49-F238E27FC236}">
              <a16:creationId xmlns:a16="http://schemas.microsoft.com/office/drawing/2014/main" id="{CF9A07D9-10E9-4C8C-A49E-924A95BF91FF}"/>
            </a:ext>
          </a:extLst>
        </xdr:cNvPr>
        <xdr:cNvCxnSpPr/>
      </xdr:nvCxnSpPr>
      <xdr:spPr>
        <a:xfrm flipV="1">
          <a:off x="19545300" y="1072019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49022</xdr:rowOff>
    </xdr:from>
    <xdr:to>
      <xdr:col>98</xdr:col>
      <xdr:colOff>38100</xdr:colOff>
      <xdr:row>62</xdr:row>
      <xdr:rowOff>150622</xdr:rowOff>
    </xdr:to>
    <xdr:sp macro="" textlink="">
      <xdr:nvSpPr>
        <xdr:cNvPr id="608" name="楕円 607">
          <a:extLst>
            <a:ext uri="{FF2B5EF4-FFF2-40B4-BE49-F238E27FC236}">
              <a16:creationId xmlns:a16="http://schemas.microsoft.com/office/drawing/2014/main" id="{4A0483C9-A0D0-429C-8EA4-C4565B7F0121}"/>
            </a:ext>
          </a:extLst>
        </xdr:cNvPr>
        <xdr:cNvSpPr/>
      </xdr:nvSpPr>
      <xdr:spPr>
        <a:xfrm>
          <a:off x="18605500" y="1067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95250</xdr:rowOff>
    </xdr:from>
    <xdr:to>
      <xdr:col>102</xdr:col>
      <xdr:colOff>114300</xdr:colOff>
      <xdr:row>62</xdr:row>
      <xdr:rowOff>99822</xdr:rowOff>
    </xdr:to>
    <xdr:cxnSp macro="">
      <xdr:nvCxnSpPr>
        <xdr:cNvPr id="609" name="直線コネクタ 608">
          <a:extLst>
            <a:ext uri="{FF2B5EF4-FFF2-40B4-BE49-F238E27FC236}">
              <a16:creationId xmlns:a16="http://schemas.microsoft.com/office/drawing/2014/main" id="{8DEFEC2B-1A8C-434A-B520-02A8F83E6889}"/>
            </a:ext>
          </a:extLst>
        </xdr:cNvPr>
        <xdr:cNvCxnSpPr/>
      </xdr:nvCxnSpPr>
      <xdr:spPr>
        <a:xfrm flipV="1">
          <a:off x="18656300" y="107251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45420</xdr:rowOff>
    </xdr:from>
    <xdr:ext cx="469744" cy="259045"/>
    <xdr:sp macro="" textlink="">
      <xdr:nvSpPr>
        <xdr:cNvPr id="610" name="n_1aveValue【学校施設】&#10;一人当たり面積">
          <a:extLst>
            <a:ext uri="{FF2B5EF4-FFF2-40B4-BE49-F238E27FC236}">
              <a16:creationId xmlns:a16="http://schemas.microsoft.com/office/drawing/2014/main" id="{D9C3A66E-E73B-4A0C-B963-4DCB50D85CAD}"/>
            </a:ext>
          </a:extLst>
        </xdr:cNvPr>
        <xdr:cNvSpPr txBox="1"/>
      </xdr:nvSpPr>
      <xdr:spPr>
        <a:xfrm>
          <a:off x="21075727" y="1033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1" name="n_2aveValue【学校施設】&#10;一人当たり面積">
          <a:extLst>
            <a:ext uri="{FF2B5EF4-FFF2-40B4-BE49-F238E27FC236}">
              <a16:creationId xmlns:a16="http://schemas.microsoft.com/office/drawing/2014/main" id="{96690015-47ED-4265-9A3F-6B73847EA893}"/>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macro="" textlink="">
      <xdr:nvSpPr>
        <xdr:cNvPr id="612" name="n_3aveValue【学校施設】&#10;一人当たり面積">
          <a:extLst>
            <a:ext uri="{FF2B5EF4-FFF2-40B4-BE49-F238E27FC236}">
              <a16:creationId xmlns:a16="http://schemas.microsoft.com/office/drawing/2014/main" id="{2BEF53C3-3A71-46CE-ACD2-B951115DA097}"/>
            </a:ext>
          </a:extLst>
        </xdr:cNvPr>
        <xdr:cNvSpPr txBox="1"/>
      </xdr:nvSpPr>
      <xdr:spPr>
        <a:xfrm>
          <a:off x="19310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55707</xdr:rowOff>
    </xdr:from>
    <xdr:ext cx="469744" cy="259045"/>
    <xdr:sp macro="" textlink="">
      <xdr:nvSpPr>
        <xdr:cNvPr id="613" name="n_4aveValue【学校施設】&#10;一人当たり面積">
          <a:extLst>
            <a:ext uri="{FF2B5EF4-FFF2-40B4-BE49-F238E27FC236}">
              <a16:creationId xmlns:a16="http://schemas.microsoft.com/office/drawing/2014/main" id="{4DBBDB1E-6A81-49D7-AB4C-4509CDE353E5}"/>
            </a:ext>
          </a:extLst>
        </xdr:cNvPr>
        <xdr:cNvSpPr txBox="1"/>
      </xdr:nvSpPr>
      <xdr:spPr>
        <a:xfrm>
          <a:off x="18421427" y="1034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103458</xdr:rowOff>
    </xdr:from>
    <xdr:ext cx="469744" cy="259045"/>
    <xdr:sp macro="" textlink="">
      <xdr:nvSpPr>
        <xdr:cNvPr id="614" name="n_1mainValue【学校施設】&#10;一人当たり面積">
          <a:extLst>
            <a:ext uri="{FF2B5EF4-FFF2-40B4-BE49-F238E27FC236}">
              <a16:creationId xmlns:a16="http://schemas.microsoft.com/office/drawing/2014/main" id="{8ACF365C-814A-4437-8FFC-122F39E6876C}"/>
            </a:ext>
          </a:extLst>
        </xdr:cNvPr>
        <xdr:cNvSpPr txBox="1"/>
      </xdr:nvSpPr>
      <xdr:spPr>
        <a:xfrm>
          <a:off x="21075727" y="1073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132224</xdr:rowOff>
    </xdr:from>
    <xdr:ext cx="469744" cy="259045"/>
    <xdr:sp macro="" textlink="">
      <xdr:nvSpPr>
        <xdr:cNvPr id="615" name="n_2mainValue【学校施設】&#10;一人当たり面積">
          <a:extLst>
            <a:ext uri="{FF2B5EF4-FFF2-40B4-BE49-F238E27FC236}">
              <a16:creationId xmlns:a16="http://schemas.microsoft.com/office/drawing/2014/main" id="{DC55AB1E-099C-48FD-AAAB-BC36D0A1AB33}"/>
            </a:ext>
          </a:extLst>
        </xdr:cNvPr>
        <xdr:cNvSpPr txBox="1"/>
      </xdr:nvSpPr>
      <xdr:spPr>
        <a:xfrm>
          <a:off x="20199427" y="1076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616" name="n_3mainValue【学校施設】&#10;一人当たり面積">
          <a:extLst>
            <a:ext uri="{FF2B5EF4-FFF2-40B4-BE49-F238E27FC236}">
              <a16:creationId xmlns:a16="http://schemas.microsoft.com/office/drawing/2014/main" id="{05A7C337-57BA-495C-8D79-894CABC5C3F3}"/>
            </a:ext>
          </a:extLst>
        </xdr:cNvPr>
        <xdr:cNvSpPr txBox="1"/>
      </xdr:nvSpPr>
      <xdr:spPr>
        <a:xfrm>
          <a:off x="19310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141749</xdr:rowOff>
    </xdr:from>
    <xdr:ext cx="469744" cy="259045"/>
    <xdr:sp macro="" textlink="">
      <xdr:nvSpPr>
        <xdr:cNvPr id="617" name="n_4mainValue【学校施設】&#10;一人当たり面積">
          <a:extLst>
            <a:ext uri="{FF2B5EF4-FFF2-40B4-BE49-F238E27FC236}">
              <a16:creationId xmlns:a16="http://schemas.microsoft.com/office/drawing/2014/main" id="{5C95F0CE-5D7E-41C3-A689-D6173B23340A}"/>
            </a:ext>
          </a:extLst>
        </xdr:cNvPr>
        <xdr:cNvSpPr txBox="1"/>
      </xdr:nvSpPr>
      <xdr:spPr>
        <a:xfrm>
          <a:off x="18421427" y="1077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79C14607-02BC-43AA-B330-BA08561EF2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ECA7EFDC-3C7A-43D8-A3B5-388C0CC7DE8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C2B440D5-17FF-4EAB-BA3A-6A958150F6D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5137B42B-658D-4452-97F0-9C9A5702198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3F28B6A6-3D99-408E-92D9-43A9A64205B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F7449002-BC17-4359-9063-9B62BBF194A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96F4F915-2081-4A1E-A7E2-85A628CB22D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6F850BC0-5A72-4472-A664-8A9E206F555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A47A3CCC-EA51-40E5-971E-887759AB5ED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31633A0D-5910-427A-A11B-462409BC4F9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F3C543CE-4848-4270-8017-62FE610F284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C73B8A18-BD4A-46F8-B6BF-FCBA32A02A9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11517475-95F7-446E-B033-38A39A09E98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5A2D1294-CDAE-4580-9D15-CCDBFBB6C5D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54E43130-1758-4996-83CE-E4D6C11F8DC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459ADFC1-D26C-4DC9-8AEE-3F14A4F433E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F758663E-5BBA-4B4F-AD01-6E2F7B16CCD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759E28B9-3077-4595-B6B3-775BAED2BCF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CA134A58-7CF6-4ECA-92D4-7CFC4E3B6E8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BA40781B-48F4-436F-AC92-2DBD35E37BE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367345F4-B653-42EA-A057-4BC8F97708A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070072D9-435B-4C6F-A5AB-9B8B60BE82C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2875DDA8-0045-4965-AB00-9DF46E13D79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E812E91F-8293-422D-8A17-955DF47620C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5A5D2FAB-16DA-48E5-AB2A-F05B5B8B30B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62593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41BA39E0-A62A-478C-AF35-99E07D305CDC}"/>
            </a:ext>
          </a:extLst>
        </xdr:cNvPr>
        <xdr:cNvCxnSpPr/>
      </xdr:nvCxnSpPr>
      <xdr:spPr>
        <a:xfrm flipV="1">
          <a:off x="16318864" y="13435693"/>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a:extLst>
            <a:ext uri="{FF2B5EF4-FFF2-40B4-BE49-F238E27FC236}">
              <a16:creationId xmlns:a16="http://schemas.microsoft.com/office/drawing/2014/main" id="{CCEE0F17-277E-455D-B224-5BA6D7D83D7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F52E22DE-238F-4CFB-AAE6-FD45E2AC88A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9270</xdr:rowOff>
    </xdr:from>
    <xdr:ext cx="340478" cy="259045"/>
    <xdr:sp macro="" textlink="">
      <xdr:nvSpPr>
        <xdr:cNvPr id="646" name="【児童館】&#10;有形固定資産減価償却率最大値テキスト">
          <a:extLst>
            <a:ext uri="{FF2B5EF4-FFF2-40B4-BE49-F238E27FC236}">
              <a16:creationId xmlns:a16="http://schemas.microsoft.com/office/drawing/2014/main" id="{35CCD0E5-B2C6-4518-8BFC-578AC05C4723}"/>
            </a:ext>
          </a:extLst>
        </xdr:cNvPr>
        <xdr:cNvSpPr txBox="1"/>
      </xdr:nvSpPr>
      <xdr:spPr>
        <a:xfrm>
          <a:off x="16357600" y="13210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62593</xdr:rowOff>
    </xdr:from>
    <xdr:to>
      <xdr:col>86</xdr:col>
      <xdr:colOff>25400</xdr:colOff>
      <xdr:row>78</xdr:row>
      <xdr:rowOff>62593</xdr:rowOff>
    </xdr:to>
    <xdr:cxnSp macro="">
      <xdr:nvCxnSpPr>
        <xdr:cNvPr id="647" name="直線コネクタ 646">
          <a:extLst>
            <a:ext uri="{FF2B5EF4-FFF2-40B4-BE49-F238E27FC236}">
              <a16:creationId xmlns:a16="http://schemas.microsoft.com/office/drawing/2014/main" id="{09ED2C7D-4E80-493E-B0E6-50A19E2880F8}"/>
            </a:ext>
          </a:extLst>
        </xdr:cNvPr>
        <xdr:cNvCxnSpPr/>
      </xdr:nvCxnSpPr>
      <xdr:spPr>
        <a:xfrm>
          <a:off x="16230600" y="1343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144071</xdr:rowOff>
    </xdr:from>
    <xdr:ext cx="405111" cy="259045"/>
    <xdr:sp macro="" textlink="">
      <xdr:nvSpPr>
        <xdr:cNvPr id="648" name="【児童館】&#10;有形固定資産減価償却率平均値テキスト">
          <a:extLst>
            <a:ext uri="{FF2B5EF4-FFF2-40B4-BE49-F238E27FC236}">
              <a16:creationId xmlns:a16="http://schemas.microsoft.com/office/drawing/2014/main" id="{B1C266A6-1B35-4A05-8B18-E04DE8C17BB6}"/>
            </a:ext>
          </a:extLst>
        </xdr:cNvPr>
        <xdr:cNvSpPr txBox="1"/>
      </xdr:nvSpPr>
      <xdr:spPr>
        <a:xfrm>
          <a:off x="16357600" y="1403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649" name="フローチャート: 判断 648">
          <a:extLst>
            <a:ext uri="{FF2B5EF4-FFF2-40B4-BE49-F238E27FC236}">
              <a16:creationId xmlns:a16="http://schemas.microsoft.com/office/drawing/2014/main" id="{0AFFDF51-785F-47AD-8116-E0FCF9DACC93}"/>
            </a:ext>
          </a:extLst>
        </xdr:cNvPr>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124461</xdr:rowOff>
    </xdr:from>
    <xdr:to>
      <xdr:col>81</xdr:col>
      <xdr:colOff>101600</xdr:colOff>
      <xdr:row>83</xdr:row>
      <xdr:rowOff>54611</xdr:rowOff>
    </xdr:to>
    <xdr:sp macro="" textlink="">
      <xdr:nvSpPr>
        <xdr:cNvPr id="650" name="フローチャート: 判断 649">
          <a:extLst>
            <a:ext uri="{FF2B5EF4-FFF2-40B4-BE49-F238E27FC236}">
              <a16:creationId xmlns:a16="http://schemas.microsoft.com/office/drawing/2014/main" id="{B52C72C3-249B-410D-A541-94D9AFD96DD7}"/>
            </a:ext>
          </a:extLst>
        </xdr:cNvPr>
        <xdr:cNvSpPr/>
      </xdr:nvSpPr>
      <xdr:spPr>
        <a:xfrm>
          <a:off x="15430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77107</xdr:rowOff>
    </xdr:from>
    <xdr:to>
      <xdr:col>76</xdr:col>
      <xdr:colOff>165100</xdr:colOff>
      <xdr:row>83</xdr:row>
      <xdr:rowOff>7257</xdr:rowOff>
    </xdr:to>
    <xdr:sp macro="" textlink="">
      <xdr:nvSpPr>
        <xdr:cNvPr id="651" name="フローチャート: 判断 650">
          <a:extLst>
            <a:ext uri="{FF2B5EF4-FFF2-40B4-BE49-F238E27FC236}">
              <a16:creationId xmlns:a16="http://schemas.microsoft.com/office/drawing/2014/main" id="{DBB15FEB-1C9A-47B1-B36A-E5417D5A34EF}"/>
            </a:ext>
          </a:extLst>
        </xdr:cNvPr>
        <xdr:cNvSpPr/>
      </xdr:nvSpPr>
      <xdr:spPr>
        <a:xfrm>
          <a:off x="14541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37919</xdr:rowOff>
    </xdr:from>
    <xdr:to>
      <xdr:col>72</xdr:col>
      <xdr:colOff>38100</xdr:colOff>
      <xdr:row>82</xdr:row>
      <xdr:rowOff>139519</xdr:rowOff>
    </xdr:to>
    <xdr:sp macro="" textlink="">
      <xdr:nvSpPr>
        <xdr:cNvPr id="652" name="フローチャート: 判断 651">
          <a:extLst>
            <a:ext uri="{FF2B5EF4-FFF2-40B4-BE49-F238E27FC236}">
              <a16:creationId xmlns:a16="http://schemas.microsoft.com/office/drawing/2014/main" id="{4E134E5D-416D-4FDA-B1CA-0F87644F6462}"/>
            </a:ext>
          </a:extLst>
        </xdr:cNvPr>
        <xdr:cNvSpPr/>
      </xdr:nvSpPr>
      <xdr:spPr>
        <a:xfrm>
          <a:off x="13652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3" name="フローチャート: 判断 652">
          <a:extLst>
            <a:ext uri="{FF2B5EF4-FFF2-40B4-BE49-F238E27FC236}">
              <a16:creationId xmlns:a16="http://schemas.microsoft.com/office/drawing/2014/main" id="{D42E3A7B-5E9E-406D-9C88-4F2C3692C9D9}"/>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520291B-C6BC-42E3-B89D-AD543AFC360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828CC9D1-3D71-4F05-A942-3F7275B0E84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904185D-36AD-432B-9D94-2109E77C49F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186247E-5AE6-4A60-AE42-FC01C356F37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254442F-7721-4AE6-890A-7E2AD064DA4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80373</xdr:rowOff>
    </xdr:from>
    <xdr:to>
      <xdr:col>85</xdr:col>
      <xdr:colOff>177800</xdr:colOff>
      <xdr:row>85</xdr:row>
      <xdr:rowOff>10523</xdr:rowOff>
    </xdr:to>
    <xdr:sp macro="" textlink="">
      <xdr:nvSpPr>
        <xdr:cNvPr id="659" name="楕円 658">
          <a:extLst>
            <a:ext uri="{FF2B5EF4-FFF2-40B4-BE49-F238E27FC236}">
              <a16:creationId xmlns:a16="http://schemas.microsoft.com/office/drawing/2014/main" id="{D2DD8B54-9AE3-457C-A7E4-15842DD9CABC}"/>
            </a:ext>
          </a:extLst>
        </xdr:cNvPr>
        <xdr:cNvSpPr/>
      </xdr:nvSpPr>
      <xdr:spPr>
        <a:xfrm>
          <a:off x="162687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58800</xdr:rowOff>
    </xdr:from>
    <xdr:ext cx="405111" cy="259045"/>
    <xdr:sp macro="" textlink="">
      <xdr:nvSpPr>
        <xdr:cNvPr id="660" name="【児童館】&#10;有形固定資産減価償却率該当値テキスト">
          <a:extLst>
            <a:ext uri="{FF2B5EF4-FFF2-40B4-BE49-F238E27FC236}">
              <a16:creationId xmlns:a16="http://schemas.microsoft.com/office/drawing/2014/main" id="{C322674B-263B-40F9-9445-9DE5F039EB21}"/>
            </a:ext>
          </a:extLst>
        </xdr:cNvPr>
        <xdr:cNvSpPr txBox="1"/>
      </xdr:nvSpPr>
      <xdr:spPr>
        <a:xfrm>
          <a:off x="16357600"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68943</xdr:rowOff>
    </xdr:from>
    <xdr:to>
      <xdr:col>81</xdr:col>
      <xdr:colOff>101600</xdr:colOff>
      <xdr:row>84</xdr:row>
      <xdr:rowOff>170543</xdr:rowOff>
    </xdr:to>
    <xdr:sp macro="" textlink="">
      <xdr:nvSpPr>
        <xdr:cNvPr id="661" name="楕円 660">
          <a:extLst>
            <a:ext uri="{FF2B5EF4-FFF2-40B4-BE49-F238E27FC236}">
              <a16:creationId xmlns:a16="http://schemas.microsoft.com/office/drawing/2014/main" id="{43152206-CDD8-4587-96C4-5786B504B77A}"/>
            </a:ext>
          </a:extLst>
        </xdr:cNvPr>
        <xdr:cNvSpPr/>
      </xdr:nvSpPr>
      <xdr:spPr>
        <a:xfrm>
          <a:off x="15430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119743</xdr:rowOff>
    </xdr:from>
    <xdr:to>
      <xdr:col>85</xdr:col>
      <xdr:colOff>127000</xdr:colOff>
      <xdr:row>84</xdr:row>
      <xdr:rowOff>131173</xdr:rowOff>
    </xdr:to>
    <xdr:cxnSp macro="">
      <xdr:nvCxnSpPr>
        <xdr:cNvPr id="662" name="直線コネクタ 661">
          <a:extLst>
            <a:ext uri="{FF2B5EF4-FFF2-40B4-BE49-F238E27FC236}">
              <a16:creationId xmlns:a16="http://schemas.microsoft.com/office/drawing/2014/main" id="{C14CF86B-5C83-414D-A817-064B07BA432C}"/>
            </a:ext>
          </a:extLst>
        </xdr:cNvPr>
        <xdr:cNvCxnSpPr/>
      </xdr:nvCxnSpPr>
      <xdr:spPr>
        <a:xfrm>
          <a:off x="15481300" y="1452154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46082</xdr:rowOff>
    </xdr:from>
    <xdr:to>
      <xdr:col>76</xdr:col>
      <xdr:colOff>165100</xdr:colOff>
      <xdr:row>84</xdr:row>
      <xdr:rowOff>147682</xdr:rowOff>
    </xdr:to>
    <xdr:sp macro="" textlink="">
      <xdr:nvSpPr>
        <xdr:cNvPr id="663" name="楕円 662">
          <a:extLst>
            <a:ext uri="{FF2B5EF4-FFF2-40B4-BE49-F238E27FC236}">
              <a16:creationId xmlns:a16="http://schemas.microsoft.com/office/drawing/2014/main" id="{EA0EDDEA-C1BA-411A-B45A-26D1E29BFBA2}"/>
            </a:ext>
          </a:extLst>
        </xdr:cNvPr>
        <xdr:cNvSpPr/>
      </xdr:nvSpPr>
      <xdr:spPr>
        <a:xfrm>
          <a:off x="14541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96882</xdr:rowOff>
    </xdr:from>
    <xdr:to>
      <xdr:col>81</xdr:col>
      <xdr:colOff>50800</xdr:colOff>
      <xdr:row>84</xdr:row>
      <xdr:rowOff>119743</xdr:rowOff>
    </xdr:to>
    <xdr:cxnSp macro="">
      <xdr:nvCxnSpPr>
        <xdr:cNvPr id="664" name="直線コネクタ 663">
          <a:extLst>
            <a:ext uri="{FF2B5EF4-FFF2-40B4-BE49-F238E27FC236}">
              <a16:creationId xmlns:a16="http://schemas.microsoft.com/office/drawing/2014/main" id="{EEAB4BDC-2D79-4C02-BCAD-99E21795A5CD}"/>
            </a:ext>
          </a:extLst>
        </xdr:cNvPr>
        <xdr:cNvCxnSpPr/>
      </xdr:nvCxnSpPr>
      <xdr:spPr>
        <a:xfrm>
          <a:off x="14592300" y="144986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23223</xdr:rowOff>
    </xdr:from>
    <xdr:to>
      <xdr:col>72</xdr:col>
      <xdr:colOff>38100</xdr:colOff>
      <xdr:row>84</xdr:row>
      <xdr:rowOff>124823</xdr:rowOff>
    </xdr:to>
    <xdr:sp macro="" textlink="">
      <xdr:nvSpPr>
        <xdr:cNvPr id="665" name="楕円 664">
          <a:extLst>
            <a:ext uri="{FF2B5EF4-FFF2-40B4-BE49-F238E27FC236}">
              <a16:creationId xmlns:a16="http://schemas.microsoft.com/office/drawing/2014/main" id="{09290A74-470B-41FB-8E29-1F8C3DEF1D99}"/>
            </a:ext>
          </a:extLst>
        </xdr:cNvPr>
        <xdr:cNvSpPr/>
      </xdr:nvSpPr>
      <xdr:spPr>
        <a:xfrm>
          <a:off x="13652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74023</xdr:rowOff>
    </xdr:from>
    <xdr:to>
      <xdr:col>76</xdr:col>
      <xdr:colOff>114300</xdr:colOff>
      <xdr:row>84</xdr:row>
      <xdr:rowOff>96882</xdr:rowOff>
    </xdr:to>
    <xdr:cxnSp macro="">
      <xdr:nvCxnSpPr>
        <xdr:cNvPr id="666" name="直線コネクタ 665">
          <a:extLst>
            <a:ext uri="{FF2B5EF4-FFF2-40B4-BE49-F238E27FC236}">
              <a16:creationId xmlns:a16="http://schemas.microsoft.com/office/drawing/2014/main" id="{4A2328E3-3E2A-485B-A598-0832D0E8AAC8}"/>
            </a:ext>
          </a:extLst>
        </xdr:cNvPr>
        <xdr:cNvCxnSpPr/>
      </xdr:nvCxnSpPr>
      <xdr:spPr>
        <a:xfrm>
          <a:off x="13703300" y="1447582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170180</xdr:rowOff>
    </xdr:from>
    <xdr:to>
      <xdr:col>67</xdr:col>
      <xdr:colOff>101600</xdr:colOff>
      <xdr:row>84</xdr:row>
      <xdr:rowOff>100330</xdr:rowOff>
    </xdr:to>
    <xdr:sp macro="" textlink="">
      <xdr:nvSpPr>
        <xdr:cNvPr id="667" name="楕円 666">
          <a:extLst>
            <a:ext uri="{FF2B5EF4-FFF2-40B4-BE49-F238E27FC236}">
              <a16:creationId xmlns:a16="http://schemas.microsoft.com/office/drawing/2014/main" id="{CA63D847-C91C-4BC0-A24B-484FBCCBAC90}"/>
            </a:ext>
          </a:extLst>
        </xdr:cNvPr>
        <xdr:cNvSpPr/>
      </xdr:nvSpPr>
      <xdr:spPr>
        <a:xfrm>
          <a:off x="12763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49530</xdr:rowOff>
    </xdr:from>
    <xdr:to>
      <xdr:col>71</xdr:col>
      <xdr:colOff>177800</xdr:colOff>
      <xdr:row>84</xdr:row>
      <xdr:rowOff>74023</xdr:rowOff>
    </xdr:to>
    <xdr:cxnSp macro="">
      <xdr:nvCxnSpPr>
        <xdr:cNvPr id="668" name="直線コネクタ 667">
          <a:extLst>
            <a:ext uri="{FF2B5EF4-FFF2-40B4-BE49-F238E27FC236}">
              <a16:creationId xmlns:a16="http://schemas.microsoft.com/office/drawing/2014/main" id="{9D4E9243-2822-4FAF-99BC-49106A0CDF18}"/>
            </a:ext>
          </a:extLst>
        </xdr:cNvPr>
        <xdr:cNvCxnSpPr/>
      </xdr:nvCxnSpPr>
      <xdr:spPr>
        <a:xfrm>
          <a:off x="12814300" y="1445133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71138</xdr:rowOff>
    </xdr:from>
    <xdr:ext cx="405111" cy="259045"/>
    <xdr:sp macro="" textlink="">
      <xdr:nvSpPr>
        <xdr:cNvPr id="669" name="n_1aveValue【児童館】&#10;有形固定資産減価償却率">
          <a:extLst>
            <a:ext uri="{FF2B5EF4-FFF2-40B4-BE49-F238E27FC236}">
              <a16:creationId xmlns:a16="http://schemas.microsoft.com/office/drawing/2014/main" id="{71A61486-2C04-4D11-A950-A0778E98AA13}"/>
            </a:ext>
          </a:extLst>
        </xdr:cNvPr>
        <xdr:cNvSpPr txBox="1"/>
      </xdr:nvSpPr>
      <xdr:spPr>
        <a:xfrm>
          <a:off x="15266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23784</xdr:rowOff>
    </xdr:from>
    <xdr:ext cx="405111" cy="259045"/>
    <xdr:sp macro="" textlink="">
      <xdr:nvSpPr>
        <xdr:cNvPr id="670" name="n_2aveValue【児童館】&#10;有形固定資産減価償却率">
          <a:extLst>
            <a:ext uri="{FF2B5EF4-FFF2-40B4-BE49-F238E27FC236}">
              <a16:creationId xmlns:a16="http://schemas.microsoft.com/office/drawing/2014/main" id="{C5263903-C81D-477D-9076-24D2A2289FC4}"/>
            </a:ext>
          </a:extLst>
        </xdr:cNvPr>
        <xdr:cNvSpPr txBox="1"/>
      </xdr:nvSpPr>
      <xdr:spPr>
        <a:xfrm>
          <a:off x="14389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156046</xdr:rowOff>
    </xdr:from>
    <xdr:ext cx="405111" cy="259045"/>
    <xdr:sp macro="" textlink="">
      <xdr:nvSpPr>
        <xdr:cNvPr id="671" name="n_3aveValue【児童館】&#10;有形固定資産減価償却率">
          <a:extLst>
            <a:ext uri="{FF2B5EF4-FFF2-40B4-BE49-F238E27FC236}">
              <a16:creationId xmlns:a16="http://schemas.microsoft.com/office/drawing/2014/main" id="{539D68FF-34FB-4B93-A4D5-4BE7D3632E46}"/>
            </a:ext>
          </a:extLst>
        </xdr:cNvPr>
        <xdr:cNvSpPr txBox="1"/>
      </xdr:nvSpPr>
      <xdr:spPr>
        <a:xfrm>
          <a:off x="13500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2" name="n_4aveValue【児童館】&#10;有形固定資産減価償却率">
          <a:extLst>
            <a:ext uri="{FF2B5EF4-FFF2-40B4-BE49-F238E27FC236}">
              <a16:creationId xmlns:a16="http://schemas.microsoft.com/office/drawing/2014/main" id="{1138D0F6-BE23-452D-87B7-FB6DEE88D98C}"/>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161670</xdr:rowOff>
    </xdr:from>
    <xdr:ext cx="405111" cy="259045"/>
    <xdr:sp macro="" textlink="">
      <xdr:nvSpPr>
        <xdr:cNvPr id="673" name="n_1mainValue【児童館】&#10;有形固定資産減価償却率">
          <a:extLst>
            <a:ext uri="{FF2B5EF4-FFF2-40B4-BE49-F238E27FC236}">
              <a16:creationId xmlns:a16="http://schemas.microsoft.com/office/drawing/2014/main" id="{81C4F91B-1C0B-4235-A68B-D73254148D6C}"/>
            </a:ext>
          </a:extLst>
        </xdr:cNvPr>
        <xdr:cNvSpPr txBox="1"/>
      </xdr:nvSpPr>
      <xdr:spPr>
        <a:xfrm>
          <a:off x="15266044" y="1456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138809</xdr:rowOff>
    </xdr:from>
    <xdr:ext cx="405111" cy="259045"/>
    <xdr:sp macro="" textlink="">
      <xdr:nvSpPr>
        <xdr:cNvPr id="674" name="n_2mainValue【児童館】&#10;有形固定資産減価償却率">
          <a:extLst>
            <a:ext uri="{FF2B5EF4-FFF2-40B4-BE49-F238E27FC236}">
              <a16:creationId xmlns:a16="http://schemas.microsoft.com/office/drawing/2014/main" id="{A7B348BE-C58D-49AF-A756-C69047C8490A}"/>
            </a:ext>
          </a:extLst>
        </xdr:cNvPr>
        <xdr:cNvSpPr txBox="1"/>
      </xdr:nvSpPr>
      <xdr:spPr>
        <a:xfrm>
          <a:off x="14389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115950</xdr:rowOff>
    </xdr:from>
    <xdr:ext cx="405111" cy="259045"/>
    <xdr:sp macro="" textlink="">
      <xdr:nvSpPr>
        <xdr:cNvPr id="675" name="n_3mainValue【児童館】&#10;有形固定資産減価償却率">
          <a:extLst>
            <a:ext uri="{FF2B5EF4-FFF2-40B4-BE49-F238E27FC236}">
              <a16:creationId xmlns:a16="http://schemas.microsoft.com/office/drawing/2014/main" id="{E9D326C7-0876-41EA-A4F1-20461BA560AC}"/>
            </a:ext>
          </a:extLst>
        </xdr:cNvPr>
        <xdr:cNvSpPr txBox="1"/>
      </xdr:nvSpPr>
      <xdr:spPr>
        <a:xfrm>
          <a:off x="135007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91457</xdr:rowOff>
    </xdr:from>
    <xdr:ext cx="405111" cy="259045"/>
    <xdr:sp macro="" textlink="">
      <xdr:nvSpPr>
        <xdr:cNvPr id="676" name="n_4mainValue【児童館】&#10;有形固定資産減価償却率">
          <a:extLst>
            <a:ext uri="{FF2B5EF4-FFF2-40B4-BE49-F238E27FC236}">
              <a16:creationId xmlns:a16="http://schemas.microsoft.com/office/drawing/2014/main" id="{C87081AC-F98E-49C4-A849-1F9ED47C4CBB}"/>
            </a:ext>
          </a:extLst>
        </xdr:cNvPr>
        <xdr:cNvSpPr txBox="1"/>
      </xdr:nvSpPr>
      <xdr:spPr>
        <a:xfrm>
          <a:off x="12611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D6A8551D-8B2F-4791-95A1-8B3BB26C0AF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998A482C-CBC9-45DD-B5A2-6E1A4C2EB11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DCAB12B3-769A-4FD5-B3A8-BCA40E6C1F1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DEA99F24-B7DE-4E15-9978-0E63BFCFCFF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56BDC979-8D4E-4461-BBC9-A8060CF675C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24690191-B30F-4901-855B-3286DBC1370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7ABD946D-DF53-4347-AAE5-CFD49C054D7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8AD6335E-A798-47AE-B29E-43EEB46B537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21D31D0E-7304-49A6-B021-376345111CB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4B7FF20-38B3-40DA-ACDF-2686120BD6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EFE35D9F-5A45-4333-AAD5-81FDE224FE3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48D3EFD4-9454-40CC-A259-6443CA0BE25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66028F29-D5BC-4342-BD6C-11B39C3B688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55C7F034-8CBB-494C-A7B8-B1E6736AB80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26435504-ECC8-487C-9D15-0115C705291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4081EF8F-5CD6-4875-9F47-291A4593D20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D9CD8E71-49A8-457A-AA8E-158AA0B6AA9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EF24443D-8C38-4949-885D-78FF08C4441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F63CEC5D-F057-4AEA-9610-F6EDBBF118D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D6811EA4-7A18-48EE-866A-55C300A8E6A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2FCC9B10-FDAC-4E7F-AFFA-43D6F490580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7026082D-9BD7-4DAC-9556-71266CF178D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C8138F7C-5FBB-40CD-A683-00F006BE6EC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B7368E16-B9F0-4EF1-A675-5FCD4F3372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D8D68388-BA54-448B-9FFC-8C4F1B34A04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81643</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6D34AD46-2880-4C0B-B096-4FC528A35F7A}"/>
            </a:ext>
          </a:extLst>
        </xdr:cNvPr>
        <xdr:cNvCxnSpPr/>
      </xdr:nvCxnSpPr>
      <xdr:spPr>
        <a:xfrm flipV="1">
          <a:off x="22160864" y="13454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58D3CDAB-8FAE-487B-A137-E0F11C38F087}"/>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5CC6EEAA-4734-4D99-8DC4-18774ECC1CE1}"/>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28320</xdr:rowOff>
    </xdr:from>
    <xdr:ext cx="469744" cy="259045"/>
    <xdr:sp macro="" textlink="">
      <xdr:nvSpPr>
        <xdr:cNvPr id="705" name="【児童館】&#10;一人当たり面積最大値テキスト">
          <a:extLst>
            <a:ext uri="{FF2B5EF4-FFF2-40B4-BE49-F238E27FC236}">
              <a16:creationId xmlns:a16="http://schemas.microsoft.com/office/drawing/2014/main" id="{59FDDF02-ECD6-49EE-ACD6-BB34F1252B27}"/>
            </a:ext>
          </a:extLst>
        </xdr:cNvPr>
        <xdr:cNvSpPr txBox="1"/>
      </xdr:nvSpPr>
      <xdr:spPr>
        <a:xfrm>
          <a:off x="22199600" y="1322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706" name="直線コネクタ 705">
          <a:extLst>
            <a:ext uri="{FF2B5EF4-FFF2-40B4-BE49-F238E27FC236}">
              <a16:creationId xmlns:a16="http://schemas.microsoft.com/office/drawing/2014/main" id="{4C18B5ED-7AD0-4334-8762-BCD51ECADACF}"/>
            </a:ext>
          </a:extLst>
        </xdr:cNvPr>
        <xdr:cNvCxnSpPr/>
      </xdr:nvCxnSpPr>
      <xdr:spPr>
        <a:xfrm>
          <a:off x="22072600" y="1345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123570</xdr:rowOff>
    </xdr:from>
    <xdr:ext cx="469744" cy="259045"/>
    <xdr:sp macro="" textlink="">
      <xdr:nvSpPr>
        <xdr:cNvPr id="707" name="【児童館】&#10;一人当たり面積平均値テキスト">
          <a:extLst>
            <a:ext uri="{FF2B5EF4-FFF2-40B4-BE49-F238E27FC236}">
              <a16:creationId xmlns:a16="http://schemas.microsoft.com/office/drawing/2014/main" id="{A1524E90-6DA3-4805-8581-88938F2EA20F}"/>
            </a:ext>
          </a:extLst>
        </xdr:cNvPr>
        <xdr:cNvSpPr txBox="1"/>
      </xdr:nvSpPr>
      <xdr:spPr>
        <a:xfrm>
          <a:off x="22199600" y="14525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145143</xdr:rowOff>
    </xdr:from>
    <xdr:to>
      <xdr:col>116</xdr:col>
      <xdr:colOff>114300</xdr:colOff>
      <xdr:row>85</xdr:row>
      <xdr:rowOff>75293</xdr:rowOff>
    </xdr:to>
    <xdr:sp macro="" textlink="">
      <xdr:nvSpPr>
        <xdr:cNvPr id="708" name="フローチャート: 判断 707">
          <a:extLst>
            <a:ext uri="{FF2B5EF4-FFF2-40B4-BE49-F238E27FC236}">
              <a16:creationId xmlns:a16="http://schemas.microsoft.com/office/drawing/2014/main" id="{EF01A585-E88D-4765-9D56-CD0F9A3BADB8}"/>
            </a:ext>
          </a:extLst>
        </xdr:cNvPr>
        <xdr:cNvSpPr/>
      </xdr:nvSpPr>
      <xdr:spPr>
        <a:xfrm>
          <a:off x="221107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156029</xdr:rowOff>
    </xdr:from>
    <xdr:to>
      <xdr:col>112</xdr:col>
      <xdr:colOff>38100</xdr:colOff>
      <xdr:row>85</xdr:row>
      <xdr:rowOff>86179</xdr:rowOff>
    </xdr:to>
    <xdr:sp macro="" textlink="">
      <xdr:nvSpPr>
        <xdr:cNvPr id="709" name="フローチャート: 判断 708">
          <a:extLst>
            <a:ext uri="{FF2B5EF4-FFF2-40B4-BE49-F238E27FC236}">
              <a16:creationId xmlns:a16="http://schemas.microsoft.com/office/drawing/2014/main" id="{E6F5A9A0-51BF-4013-BCD3-BFDC85890272}"/>
            </a:ext>
          </a:extLst>
        </xdr:cNvPr>
        <xdr:cNvSpPr/>
      </xdr:nvSpPr>
      <xdr:spPr>
        <a:xfrm>
          <a:off x="21272500" y="1455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123371</xdr:rowOff>
    </xdr:from>
    <xdr:to>
      <xdr:col>107</xdr:col>
      <xdr:colOff>101600</xdr:colOff>
      <xdr:row>85</xdr:row>
      <xdr:rowOff>53521</xdr:rowOff>
    </xdr:to>
    <xdr:sp macro="" textlink="">
      <xdr:nvSpPr>
        <xdr:cNvPr id="710" name="フローチャート: 判断 709">
          <a:extLst>
            <a:ext uri="{FF2B5EF4-FFF2-40B4-BE49-F238E27FC236}">
              <a16:creationId xmlns:a16="http://schemas.microsoft.com/office/drawing/2014/main" id="{BB14D3FE-8684-45FD-A28A-A46DAC8A8742}"/>
            </a:ext>
          </a:extLst>
        </xdr:cNvPr>
        <xdr:cNvSpPr/>
      </xdr:nvSpPr>
      <xdr:spPr>
        <a:xfrm>
          <a:off x="20383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123371</xdr:rowOff>
    </xdr:from>
    <xdr:to>
      <xdr:col>102</xdr:col>
      <xdr:colOff>165100</xdr:colOff>
      <xdr:row>85</xdr:row>
      <xdr:rowOff>53521</xdr:rowOff>
    </xdr:to>
    <xdr:sp macro="" textlink="">
      <xdr:nvSpPr>
        <xdr:cNvPr id="711" name="フローチャート: 判断 710">
          <a:extLst>
            <a:ext uri="{FF2B5EF4-FFF2-40B4-BE49-F238E27FC236}">
              <a16:creationId xmlns:a16="http://schemas.microsoft.com/office/drawing/2014/main" id="{969D191A-C5BB-478D-9A23-2534A43ED15F}"/>
            </a:ext>
          </a:extLst>
        </xdr:cNvPr>
        <xdr:cNvSpPr/>
      </xdr:nvSpPr>
      <xdr:spPr>
        <a:xfrm>
          <a:off x="19494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12" name="フローチャート: 判断 711">
          <a:extLst>
            <a:ext uri="{FF2B5EF4-FFF2-40B4-BE49-F238E27FC236}">
              <a16:creationId xmlns:a16="http://schemas.microsoft.com/office/drawing/2014/main" id="{AB394510-F886-4119-B4B3-0842559E538A}"/>
            </a:ext>
          </a:extLst>
        </xdr:cNvPr>
        <xdr:cNvSpPr/>
      </xdr:nvSpPr>
      <xdr:spPr>
        <a:xfrm>
          <a:off x="18605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C42CC158-024D-4AAF-BAA0-02570F32ADC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B6604A9C-1E08-409A-A640-AC1D56BCB0E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8C4049DC-A7E4-4EED-B8A3-A3D172ED14A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EC15EFD-FBA3-4EF3-83D7-0FC4AFA3937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664F9EE-621F-4257-B8F0-FD569D99058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718" name="楕円 717">
          <a:extLst>
            <a:ext uri="{FF2B5EF4-FFF2-40B4-BE49-F238E27FC236}">
              <a16:creationId xmlns:a16="http://schemas.microsoft.com/office/drawing/2014/main" id="{438C5CBA-2EED-48C9-B759-058B9204634B}"/>
            </a:ext>
          </a:extLst>
        </xdr:cNvPr>
        <xdr:cNvSpPr/>
      </xdr:nvSpPr>
      <xdr:spPr>
        <a:xfrm>
          <a:off x="22110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157134</xdr:rowOff>
    </xdr:from>
    <xdr:ext cx="469744" cy="259045"/>
    <xdr:sp macro="" textlink="">
      <xdr:nvSpPr>
        <xdr:cNvPr id="719" name="【児童館】&#10;一人当たり面積該当値テキスト">
          <a:extLst>
            <a:ext uri="{FF2B5EF4-FFF2-40B4-BE49-F238E27FC236}">
              <a16:creationId xmlns:a16="http://schemas.microsoft.com/office/drawing/2014/main" id="{D0CE079D-60C6-4546-8222-D71A3BF13DE0}"/>
            </a:ext>
          </a:extLst>
        </xdr:cNvPr>
        <xdr:cNvSpPr txBox="1"/>
      </xdr:nvSpPr>
      <xdr:spPr>
        <a:xfrm>
          <a:off x="22199600" y="1438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134257</xdr:rowOff>
    </xdr:from>
    <xdr:to>
      <xdr:col>112</xdr:col>
      <xdr:colOff>38100</xdr:colOff>
      <xdr:row>85</xdr:row>
      <xdr:rowOff>64407</xdr:rowOff>
    </xdr:to>
    <xdr:sp macro="" textlink="">
      <xdr:nvSpPr>
        <xdr:cNvPr id="720" name="楕円 719">
          <a:extLst>
            <a:ext uri="{FF2B5EF4-FFF2-40B4-BE49-F238E27FC236}">
              <a16:creationId xmlns:a16="http://schemas.microsoft.com/office/drawing/2014/main" id="{B49FF11F-A847-4892-BE23-DBA6BBF99805}"/>
            </a:ext>
          </a:extLst>
        </xdr:cNvPr>
        <xdr:cNvSpPr/>
      </xdr:nvSpPr>
      <xdr:spPr>
        <a:xfrm>
          <a:off x="21272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13607</xdr:rowOff>
    </xdr:to>
    <xdr:cxnSp macro="">
      <xdr:nvCxnSpPr>
        <xdr:cNvPr id="721" name="直線コネクタ 720">
          <a:extLst>
            <a:ext uri="{FF2B5EF4-FFF2-40B4-BE49-F238E27FC236}">
              <a16:creationId xmlns:a16="http://schemas.microsoft.com/office/drawing/2014/main" id="{9F915955-06CE-423B-A837-E9AC35A62A42}"/>
            </a:ext>
          </a:extLst>
        </xdr:cNvPr>
        <xdr:cNvCxnSpPr/>
      </xdr:nvCxnSpPr>
      <xdr:spPr>
        <a:xfrm>
          <a:off x="21323300" y="14586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145143</xdr:rowOff>
    </xdr:from>
    <xdr:to>
      <xdr:col>107</xdr:col>
      <xdr:colOff>101600</xdr:colOff>
      <xdr:row>85</xdr:row>
      <xdr:rowOff>75293</xdr:rowOff>
    </xdr:to>
    <xdr:sp macro="" textlink="">
      <xdr:nvSpPr>
        <xdr:cNvPr id="722" name="楕円 721">
          <a:extLst>
            <a:ext uri="{FF2B5EF4-FFF2-40B4-BE49-F238E27FC236}">
              <a16:creationId xmlns:a16="http://schemas.microsoft.com/office/drawing/2014/main" id="{A8AF3A63-D14C-46AB-9D0B-F67598A517EE}"/>
            </a:ext>
          </a:extLst>
        </xdr:cNvPr>
        <xdr:cNvSpPr/>
      </xdr:nvSpPr>
      <xdr:spPr>
        <a:xfrm>
          <a:off x="20383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13607</xdr:rowOff>
    </xdr:from>
    <xdr:to>
      <xdr:col>111</xdr:col>
      <xdr:colOff>177800</xdr:colOff>
      <xdr:row>85</xdr:row>
      <xdr:rowOff>24493</xdr:rowOff>
    </xdr:to>
    <xdr:cxnSp macro="">
      <xdr:nvCxnSpPr>
        <xdr:cNvPr id="723" name="直線コネクタ 722">
          <a:extLst>
            <a:ext uri="{FF2B5EF4-FFF2-40B4-BE49-F238E27FC236}">
              <a16:creationId xmlns:a16="http://schemas.microsoft.com/office/drawing/2014/main" id="{6436FFBB-68B7-4C62-BFC5-BA961069F6C4}"/>
            </a:ext>
          </a:extLst>
        </xdr:cNvPr>
        <xdr:cNvCxnSpPr/>
      </xdr:nvCxnSpPr>
      <xdr:spPr>
        <a:xfrm flipV="1">
          <a:off x="20434300" y="14586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24" name="楕円 723">
          <a:extLst>
            <a:ext uri="{FF2B5EF4-FFF2-40B4-BE49-F238E27FC236}">
              <a16:creationId xmlns:a16="http://schemas.microsoft.com/office/drawing/2014/main" id="{DD460823-D356-484F-8F6E-EDBEB3DDF73F}"/>
            </a:ext>
          </a:extLst>
        </xdr:cNvPr>
        <xdr:cNvSpPr/>
      </xdr:nvSpPr>
      <xdr:spPr>
        <a:xfrm>
          <a:off x="19494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24493</xdr:rowOff>
    </xdr:from>
    <xdr:to>
      <xdr:col>107</xdr:col>
      <xdr:colOff>50800</xdr:colOff>
      <xdr:row>85</xdr:row>
      <xdr:rowOff>24493</xdr:rowOff>
    </xdr:to>
    <xdr:cxnSp macro="">
      <xdr:nvCxnSpPr>
        <xdr:cNvPr id="725" name="直線コネクタ 724">
          <a:extLst>
            <a:ext uri="{FF2B5EF4-FFF2-40B4-BE49-F238E27FC236}">
              <a16:creationId xmlns:a16="http://schemas.microsoft.com/office/drawing/2014/main" id="{E1C644B4-9924-4BAE-BDB9-DAD71F46F9FA}"/>
            </a:ext>
          </a:extLst>
        </xdr:cNvPr>
        <xdr:cNvCxnSpPr/>
      </xdr:nvCxnSpPr>
      <xdr:spPr>
        <a:xfrm>
          <a:off x="19545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156029</xdr:rowOff>
    </xdr:from>
    <xdr:to>
      <xdr:col>98</xdr:col>
      <xdr:colOff>38100</xdr:colOff>
      <xdr:row>85</xdr:row>
      <xdr:rowOff>86179</xdr:rowOff>
    </xdr:to>
    <xdr:sp macro="" textlink="">
      <xdr:nvSpPr>
        <xdr:cNvPr id="726" name="楕円 725">
          <a:extLst>
            <a:ext uri="{FF2B5EF4-FFF2-40B4-BE49-F238E27FC236}">
              <a16:creationId xmlns:a16="http://schemas.microsoft.com/office/drawing/2014/main" id="{BCD06AAB-2D0A-4CCC-A382-3917BBA2C927}"/>
            </a:ext>
          </a:extLst>
        </xdr:cNvPr>
        <xdr:cNvSpPr/>
      </xdr:nvSpPr>
      <xdr:spPr>
        <a:xfrm>
          <a:off x="18605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24493</xdr:rowOff>
    </xdr:from>
    <xdr:to>
      <xdr:col>102</xdr:col>
      <xdr:colOff>114300</xdr:colOff>
      <xdr:row>85</xdr:row>
      <xdr:rowOff>35379</xdr:rowOff>
    </xdr:to>
    <xdr:cxnSp macro="">
      <xdr:nvCxnSpPr>
        <xdr:cNvPr id="727" name="直線コネクタ 726">
          <a:extLst>
            <a:ext uri="{FF2B5EF4-FFF2-40B4-BE49-F238E27FC236}">
              <a16:creationId xmlns:a16="http://schemas.microsoft.com/office/drawing/2014/main" id="{15B34128-F046-490F-9F1C-87C45E24869E}"/>
            </a:ext>
          </a:extLst>
        </xdr:cNvPr>
        <xdr:cNvCxnSpPr/>
      </xdr:nvCxnSpPr>
      <xdr:spPr>
        <a:xfrm flipV="1">
          <a:off x="18656300" y="145977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77306</xdr:rowOff>
    </xdr:from>
    <xdr:ext cx="469744" cy="259045"/>
    <xdr:sp macro="" textlink="">
      <xdr:nvSpPr>
        <xdr:cNvPr id="728" name="n_1aveValue【児童館】&#10;一人当たり面積">
          <a:extLst>
            <a:ext uri="{FF2B5EF4-FFF2-40B4-BE49-F238E27FC236}">
              <a16:creationId xmlns:a16="http://schemas.microsoft.com/office/drawing/2014/main" id="{2AFA89EA-A124-4D93-8178-4D8751B25F7D}"/>
            </a:ext>
          </a:extLst>
        </xdr:cNvPr>
        <xdr:cNvSpPr txBox="1"/>
      </xdr:nvSpPr>
      <xdr:spPr>
        <a:xfrm>
          <a:off x="210757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macro="" textlink="">
      <xdr:nvSpPr>
        <xdr:cNvPr id="729" name="n_2aveValue【児童館】&#10;一人当たり面積">
          <a:extLst>
            <a:ext uri="{FF2B5EF4-FFF2-40B4-BE49-F238E27FC236}">
              <a16:creationId xmlns:a16="http://schemas.microsoft.com/office/drawing/2014/main" id="{8523C040-762B-438B-AFAB-8628B9F33820}"/>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70048</xdr:rowOff>
    </xdr:from>
    <xdr:ext cx="469744" cy="259045"/>
    <xdr:sp macro="" textlink="">
      <xdr:nvSpPr>
        <xdr:cNvPr id="730" name="n_3aveValue【児童館】&#10;一人当たり面積">
          <a:extLst>
            <a:ext uri="{FF2B5EF4-FFF2-40B4-BE49-F238E27FC236}">
              <a16:creationId xmlns:a16="http://schemas.microsoft.com/office/drawing/2014/main" id="{FDAC38AB-A371-49B0-975F-6117A3D8C07B}"/>
            </a:ext>
          </a:extLst>
        </xdr:cNvPr>
        <xdr:cNvSpPr txBox="1"/>
      </xdr:nvSpPr>
      <xdr:spPr>
        <a:xfrm>
          <a:off x="19310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macro="" textlink="">
      <xdr:nvSpPr>
        <xdr:cNvPr id="731" name="n_4aveValue【児童館】&#10;一人当たり面積">
          <a:extLst>
            <a:ext uri="{FF2B5EF4-FFF2-40B4-BE49-F238E27FC236}">
              <a16:creationId xmlns:a16="http://schemas.microsoft.com/office/drawing/2014/main" id="{52E9CE85-F5D7-42B2-A6C5-C20FFA9D9C8A}"/>
            </a:ext>
          </a:extLst>
        </xdr:cNvPr>
        <xdr:cNvSpPr txBox="1"/>
      </xdr:nvSpPr>
      <xdr:spPr>
        <a:xfrm>
          <a:off x="18421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80934</xdr:rowOff>
    </xdr:from>
    <xdr:ext cx="469744" cy="259045"/>
    <xdr:sp macro="" textlink="">
      <xdr:nvSpPr>
        <xdr:cNvPr id="732" name="n_1mainValue【児童館】&#10;一人当たり面積">
          <a:extLst>
            <a:ext uri="{FF2B5EF4-FFF2-40B4-BE49-F238E27FC236}">
              <a16:creationId xmlns:a16="http://schemas.microsoft.com/office/drawing/2014/main" id="{C0A83B6B-634A-4192-8FFD-4E5F89386303}"/>
            </a:ext>
          </a:extLst>
        </xdr:cNvPr>
        <xdr:cNvSpPr txBox="1"/>
      </xdr:nvSpPr>
      <xdr:spPr>
        <a:xfrm>
          <a:off x="210757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66420</xdr:rowOff>
    </xdr:from>
    <xdr:ext cx="469744" cy="259045"/>
    <xdr:sp macro="" textlink="">
      <xdr:nvSpPr>
        <xdr:cNvPr id="733" name="n_2mainValue【児童館】&#10;一人当たり面積">
          <a:extLst>
            <a:ext uri="{FF2B5EF4-FFF2-40B4-BE49-F238E27FC236}">
              <a16:creationId xmlns:a16="http://schemas.microsoft.com/office/drawing/2014/main" id="{6191E29F-E5CE-409D-A33E-E009394D1204}"/>
            </a:ext>
          </a:extLst>
        </xdr:cNvPr>
        <xdr:cNvSpPr txBox="1"/>
      </xdr:nvSpPr>
      <xdr:spPr>
        <a:xfrm>
          <a:off x="20199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4" name="n_3mainValue【児童館】&#10;一人当たり面積">
          <a:extLst>
            <a:ext uri="{FF2B5EF4-FFF2-40B4-BE49-F238E27FC236}">
              <a16:creationId xmlns:a16="http://schemas.microsoft.com/office/drawing/2014/main" id="{B6F5CD14-06D6-4C43-882A-D933AF2F7EE6}"/>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77306</xdr:rowOff>
    </xdr:from>
    <xdr:ext cx="469744" cy="259045"/>
    <xdr:sp macro="" textlink="">
      <xdr:nvSpPr>
        <xdr:cNvPr id="735" name="n_4mainValue【児童館】&#10;一人当たり面積">
          <a:extLst>
            <a:ext uri="{FF2B5EF4-FFF2-40B4-BE49-F238E27FC236}">
              <a16:creationId xmlns:a16="http://schemas.microsoft.com/office/drawing/2014/main" id="{EECFD4CC-0DB9-4626-A58A-FE658462A394}"/>
            </a:ext>
          </a:extLst>
        </xdr:cNvPr>
        <xdr:cNvSpPr txBox="1"/>
      </xdr:nvSpPr>
      <xdr:spPr>
        <a:xfrm>
          <a:off x="18421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F1307379-C4CD-4153-B472-750CF7E3356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F7AFC366-AC56-4C18-8A84-F8A848CA151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EFEFB465-6BFE-43ED-A419-441A68EE2F5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A1EA0CD3-D160-47A7-9225-F9D527A298C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732E3E71-B41C-4C14-8E4D-331F477AA47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84B0174F-B676-45B0-B6DE-CEB3E89D853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11B496FC-DDCF-44A3-8DED-C1B19C7843E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69360953-56D8-41CD-9815-A9050EFC98C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5882FEFC-5F1B-4AD9-8B8C-73EB1645E4B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FFD432F6-22DC-415E-A4AC-BF3A81C2FB9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19322770-373F-4896-AA46-3BCED37ADAA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E2E6BBF3-6CDE-491C-9994-04317C8E5FF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08087B21-3B4B-47C7-921A-1AEDF7AA89E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00F23369-5F61-4182-B2DF-F7BDA1D5F13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F7EEC24A-D923-45B7-9A92-9F026CEB7ED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4ECD24BB-B15A-4D49-A814-FAA139B4AE7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78B5C34B-7D4D-4A14-9C0C-A8FD98D04EE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7D9748E2-C998-4AE4-BE6E-FBB1BC95549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1FE136C1-FC24-4020-A317-6E7CD95F286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AF1C018E-FCD2-48A5-BC5D-FF70DEB1DAB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97728A81-3E7D-44B6-A9E5-B6F041662B9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2F6470F4-9E5D-4B3F-BD6F-33A346F01F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2ECC1A01-ADC8-4C0C-825F-A6B57704E0B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AFD0BA9E-FA4B-4E11-A1E4-60C804EA369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94FA386A-7CFA-44AE-93C6-F6D6AA86F04B}"/>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ABB3F27B-651D-4FD3-96C2-3E0904CD721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BD97EE6C-4476-4DA0-84B4-EF96C4CA641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3" name="【公民館】&#10;有形固定資産減価償却率最大値テキスト">
          <a:extLst>
            <a:ext uri="{FF2B5EF4-FFF2-40B4-BE49-F238E27FC236}">
              <a16:creationId xmlns:a16="http://schemas.microsoft.com/office/drawing/2014/main" id="{A0BDF883-AC74-410F-80AE-34DCE7EF2CB5}"/>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4" name="直線コネクタ 763">
          <a:extLst>
            <a:ext uri="{FF2B5EF4-FFF2-40B4-BE49-F238E27FC236}">
              <a16:creationId xmlns:a16="http://schemas.microsoft.com/office/drawing/2014/main" id="{550B250D-BBF0-4845-9BE2-572E7B300227}"/>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91457</xdr:rowOff>
    </xdr:from>
    <xdr:ext cx="405111" cy="259045"/>
    <xdr:sp macro="" textlink="">
      <xdr:nvSpPr>
        <xdr:cNvPr id="765" name="【公民館】&#10;有形固定資産減価償却率平均値テキスト">
          <a:extLst>
            <a:ext uri="{FF2B5EF4-FFF2-40B4-BE49-F238E27FC236}">
              <a16:creationId xmlns:a16="http://schemas.microsoft.com/office/drawing/2014/main" id="{5D2025BF-8DC9-4B3D-9CB2-DEAEDCE10C1D}"/>
            </a:ext>
          </a:extLst>
        </xdr:cNvPr>
        <xdr:cNvSpPr txBox="1"/>
      </xdr:nvSpPr>
      <xdr:spPr>
        <a:xfrm>
          <a:off x="16357600" y="1792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113030</xdr:rowOff>
    </xdr:from>
    <xdr:to>
      <xdr:col>85</xdr:col>
      <xdr:colOff>177800</xdr:colOff>
      <xdr:row>105</xdr:row>
      <xdr:rowOff>43180</xdr:rowOff>
    </xdr:to>
    <xdr:sp macro="" textlink="">
      <xdr:nvSpPr>
        <xdr:cNvPr id="766" name="フローチャート: 判断 765">
          <a:extLst>
            <a:ext uri="{FF2B5EF4-FFF2-40B4-BE49-F238E27FC236}">
              <a16:creationId xmlns:a16="http://schemas.microsoft.com/office/drawing/2014/main" id="{FD736150-2313-4928-B024-E7F551DF0762}"/>
            </a:ext>
          </a:extLst>
        </xdr:cNvPr>
        <xdr:cNvSpPr/>
      </xdr:nvSpPr>
      <xdr:spPr>
        <a:xfrm>
          <a:off x="162687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7" name="フローチャート: 判断 766">
          <a:extLst>
            <a:ext uri="{FF2B5EF4-FFF2-40B4-BE49-F238E27FC236}">
              <a16:creationId xmlns:a16="http://schemas.microsoft.com/office/drawing/2014/main" id="{DE97D0DA-276B-4CA2-9715-9ABB8E60CC0A}"/>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68" name="フローチャート: 判断 767">
          <a:extLst>
            <a:ext uri="{FF2B5EF4-FFF2-40B4-BE49-F238E27FC236}">
              <a16:creationId xmlns:a16="http://schemas.microsoft.com/office/drawing/2014/main" id="{D64CFFB0-E949-4C50-AA80-B4CF24BB6F00}"/>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769" name="フローチャート: 判断 768">
          <a:extLst>
            <a:ext uri="{FF2B5EF4-FFF2-40B4-BE49-F238E27FC236}">
              <a16:creationId xmlns:a16="http://schemas.microsoft.com/office/drawing/2014/main" id="{E93DBE00-6F76-4534-8407-1004ADD5D911}"/>
            </a:ext>
          </a:extLst>
        </xdr:cNvPr>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105411</xdr:rowOff>
    </xdr:from>
    <xdr:to>
      <xdr:col>67</xdr:col>
      <xdr:colOff>101600</xdr:colOff>
      <xdr:row>105</xdr:row>
      <xdr:rowOff>35561</xdr:rowOff>
    </xdr:to>
    <xdr:sp macro="" textlink="">
      <xdr:nvSpPr>
        <xdr:cNvPr id="770" name="フローチャート: 判断 769">
          <a:extLst>
            <a:ext uri="{FF2B5EF4-FFF2-40B4-BE49-F238E27FC236}">
              <a16:creationId xmlns:a16="http://schemas.microsoft.com/office/drawing/2014/main" id="{1814BD13-93AD-43CA-B208-6CC789762998}"/>
            </a:ext>
          </a:extLst>
        </xdr:cNvPr>
        <xdr:cNvSpPr/>
      </xdr:nvSpPr>
      <xdr:spPr>
        <a:xfrm>
          <a:off x="12763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C86AD16-30F9-4591-9BC6-5C7194F641C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968D22D-5E8D-4D4C-B25B-2BBFEC22587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601A632-FC7E-4D76-8CC5-7980F6BD2FB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C55F63C-748C-4243-8E3A-C5CA3F4F7DF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49FEE1D-8C1B-4B35-8DDB-5115B359D3B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12064</xdr:rowOff>
    </xdr:from>
    <xdr:to>
      <xdr:col>85</xdr:col>
      <xdr:colOff>177800</xdr:colOff>
      <xdr:row>103</xdr:row>
      <xdr:rowOff>113664</xdr:rowOff>
    </xdr:to>
    <xdr:sp macro="" textlink="">
      <xdr:nvSpPr>
        <xdr:cNvPr id="776" name="楕円 775">
          <a:extLst>
            <a:ext uri="{FF2B5EF4-FFF2-40B4-BE49-F238E27FC236}">
              <a16:creationId xmlns:a16="http://schemas.microsoft.com/office/drawing/2014/main" id="{4DD55911-9108-44BC-B327-0754550DAE93}"/>
            </a:ext>
          </a:extLst>
        </xdr:cNvPr>
        <xdr:cNvSpPr/>
      </xdr:nvSpPr>
      <xdr:spPr>
        <a:xfrm>
          <a:off x="16268700" y="1767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34941</xdr:rowOff>
    </xdr:from>
    <xdr:ext cx="405111" cy="259045"/>
    <xdr:sp macro="" textlink="">
      <xdr:nvSpPr>
        <xdr:cNvPr id="777" name="【公民館】&#10;有形固定資産減価償却率該当値テキスト">
          <a:extLst>
            <a:ext uri="{FF2B5EF4-FFF2-40B4-BE49-F238E27FC236}">
              <a16:creationId xmlns:a16="http://schemas.microsoft.com/office/drawing/2014/main" id="{C71C4D1D-9437-4D11-B579-C0A1CF4AF0F8}"/>
            </a:ext>
          </a:extLst>
        </xdr:cNvPr>
        <xdr:cNvSpPr txBox="1"/>
      </xdr:nvSpPr>
      <xdr:spPr>
        <a:xfrm>
          <a:off x="16357600"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133986</xdr:rowOff>
    </xdr:from>
    <xdr:to>
      <xdr:col>81</xdr:col>
      <xdr:colOff>101600</xdr:colOff>
      <xdr:row>103</xdr:row>
      <xdr:rowOff>64136</xdr:rowOff>
    </xdr:to>
    <xdr:sp macro="" textlink="">
      <xdr:nvSpPr>
        <xdr:cNvPr id="778" name="楕円 777">
          <a:extLst>
            <a:ext uri="{FF2B5EF4-FFF2-40B4-BE49-F238E27FC236}">
              <a16:creationId xmlns:a16="http://schemas.microsoft.com/office/drawing/2014/main" id="{3B31A6E5-5C38-4ACB-B685-2F74F658B8F3}"/>
            </a:ext>
          </a:extLst>
        </xdr:cNvPr>
        <xdr:cNvSpPr/>
      </xdr:nvSpPr>
      <xdr:spPr>
        <a:xfrm>
          <a:off x="15430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13336</xdr:rowOff>
    </xdr:from>
    <xdr:to>
      <xdr:col>85</xdr:col>
      <xdr:colOff>127000</xdr:colOff>
      <xdr:row>103</xdr:row>
      <xdr:rowOff>62864</xdr:rowOff>
    </xdr:to>
    <xdr:cxnSp macro="">
      <xdr:nvCxnSpPr>
        <xdr:cNvPr id="779" name="直線コネクタ 778">
          <a:extLst>
            <a:ext uri="{FF2B5EF4-FFF2-40B4-BE49-F238E27FC236}">
              <a16:creationId xmlns:a16="http://schemas.microsoft.com/office/drawing/2014/main" id="{EC5A99EC-96EC-4F7C-8AA0-E491F6D25E9E}"/>
            </a:ext>
          </a:extLst>
        </xdr:cNvPr>
        <xdr:cNvCxnSpPr/>
      </xdr:nvCxnSpPr>
      <xdr:spPr>
        <a:xfrm>
          <a:off x="15481300" y="17672686"/>
          <a:ext cx="8382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113030</xdr:rowOff>
    </xdr:from>
    <xdr:to>
      <xdr:col>76</xdr:col>
      <xdr:colOff>165100</xdr:colOff>
      <xdr:row>103</xdr:row>
      <xdr:rowOff>43180</xdr:rowOff>
    </xdr:to>
    <xdr:sp macro="" textlink="">
      <xdr:nvSpPr>
        <xdr:cNvPr id="780" name="楕円 779">
          <a:extLst>
            <a:ext uri="{FF2B5EF4-FFF2-40B4-BE49-F238E27FC236}">
              <a16:creationId xmlns:a16="http://schemas.microsoft.com/office/drawing/2014/main" id="{A2C16401-EEC0-499D-A3D7-3A1C022F7CC4}"/>
            </a:ext>
          </a:extLst>
        </xdr:cNvPr>
        <xdr:cNvSpPr/>
      </xdr:nvSpPr>
      <xdr:spPr>
        <a:xfrm>
          <a:off x="145415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163830</xdr:rowOff>
    </xdr:from>
    <xdr:to>
      <xdr:col>81</xdr:col>
      <xdr:colOff>50800</xdr:colOff>
      <xdr:row>103</xdr:row>
      <xdr:rowOff>13336</xdr:rowOff>
    </xdr:to>
    <xdr:cxnSp macro="">
      <xdr:nvCxnSpPr>
        <xdr:cNvPr id="781" name="直線コネクタ 780">
          <a:extLst>
            <a:ext uri="{FF2B5EF4-FFF2-40B4-BE49-F238E27FC236}">
              <a16:creationId xmlns:a16="http://schemas.microsoft.com/office/drawing/2014/main" id="{A334FA38-FFE2-4968-9CD6-DCE876912CEE}"/>
            </a:ext>
          </a:extLst>
        </xdr:cNvPr>
        <xdr:cNvCxnSpPr/>
      </xdr:nvCxnSpPr>
      <xdr:spPr>
        <a:xfrm>
          <a:off x="14592300" y="1765173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111125</xdr:rowOff>
    </xdr:from>
    <xdr:to>
      <xdr:col>72</xdr:col>
      <xdr:colOff>38100</xdr:colOff>
      <xdr:row>103</xdr:row>
      <xdr:rowOff>41275</xdr:rowOff>
    </xdr:to>
    <xdr:sp macro="" textlink="">
      <xdr:nvSpPr>
        <xdr:cNvPr id="782" name="楕円 781">
          <a:extLst>
            <a:ext uri="{FF2B5EF4-FFF2-40B4-BE49-F238E27FC236}">
              <a16:creationId xmlns:a16="http://schemas.microsoft.com/office/drawing/2014/main" id="{346E5AF8-69DB-466D-966B-B24E535BADB0}"/>
            </a:ext>
          </a:extLst>
        </xdr:cNvPr>
        <xdr:cNvSpPr/>
      </xdr:nvSpPr>
      <xdr:spPr>
        <a:xfrm>
          <a:off x="136525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161925</xdr:rowOff>
    </xdr:from>
    <xdr:to>
      <xdr:col>76</xdr:col>
      <xdr:colOff>114300</xdr:colOff>
      <xdr:row>102</xdr:row>
      <xdr:rowOff>163830</xdr:rowOff>
    </xdr:to>
    <xdr:cxnSp macro="">
      <xdr:nvCxnSpPr>
        <xdr:cNvPr id="783" name="直線コネクタ 782">
          <a:extLst>
            <a:ext uri="{FF2B5EF4-FFF2-40B4-BE49-F238E27FC236}">
              <a16:creationId xmlns:a16="http://schemas.microsoft.com/office/drawing/2014/main" id="{B851A157-2E44-4736-8317-5C6220F4CDCA}"/>
            </a:ext>
          </a:extLst>
        </xdr:cNvPr>
        <xdr:cNvCxnSpPr/>
      </xdr:nvCxnSpPr>
      <xdr:spPr>
        <a:xfrm>
          <a:off x="13703300" y="176498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61595</xdr:rowOff>
    </xdr:from>
    <xdr:to>
      <xdr:col>67</xdr:col>
      <xdr:colOff>101600</xdr:colOff>
      <xdr:row>102</xdr:row>
      <xdr:rowOff>163195</xdr:rowOff>
    </xdr:to>
    <xdr:sp macro="" textlink="">
      <xdr:nvSpPr>
        <xdr:cNvPr id="784" name="楕円 783">
          <a:extLst>
            <a:ext uri="{FF2B5EF4-FFF2-40B4-BE49-F238E27FC236}">
              <a16:creationId xmlns:a16="http://schemas.microsoft.com/office/drawing/2014/main" id="{B8717BB1-8ED9-423F-9206-C0D2D6BA24FA}"/>
            </a:ext>
          </a:extLst>
        </xdr:cNvPr>
        <xdr:cNvSpPr/>
      </xdr:nvSpPr>
      <xdr:spPr>
        <a:xfrm>
          <a:off x="12763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112395</xdr:rowOff>
    </xdr:from>
    <xdr:to>
      <xdr:col>71</xdr:col>
      <xdr:colOff>177800</xdr:colOff>
      <xdr:row>102</xdr:row>
      <xdr:rowOff>161925</xdr:rowOff>
    </xdr:to>
    <xdr:cxnSp macro="">
      <xdr:nvCxnSpPr>
        <xdr:cNvPr id="785" name="直線コネクタ 784">
          <a:extLst>
            <a:ext uri="{FF2B5EF4-FFF2-40B4-BE49-F238E27FC236}">
              <a16:creationId xmlns:a16="http://schemas.microsoft.com/office/drawing/2014/main" id="{2296172B-6904-4B0C-8521-C5F5FDB2AFE9}"/>
            </a:ext>
          </a:extLst>
        </xdr:cNvPr>
        <xdr:cNvCxnSpPr/>
      </xdr:nvCxnSpPr>
      <xdr:spPr>
        <a:xfrm>
          <a:off x="12814300" y="176002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6" name="n_1aveValue【公民館】&#10;有形固定資産減価償却率">
          <a:extLst>
            <a:ext uri="{FF2B5EF4-FFF2-40B4-BE49-F238E27FC236}">
              <a16:creationId xmlns:a16="http://schemas.microsoft.com/office/drawing/2014/main" id="{373CF2A1-A039-4F00-BBF2-65822A7EACD6}"/>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787" name="n_2aveValue【公民館】&#10;有形固定資産減価償却率">
          <a:extLst>
            <a:ext uri="{FF2B5EF4-FFF2-40B4-BE49-F238E27FC236}">
              <a16:creationId xmlns:a16="http://schemas.microsoft.com/office/drawing/2014/main" id="{EA2412DA-1F38-4FFD-AD96-A006A7816649}"/>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41927</xdr:rowOff>
    </xdr:from>
    <xdr:ext cx="405111" cy="259045"/>
    <xdr:sp macro="" textlink="">
      <xdr:nvSpPr>
        <xdr:cNvPr id="788" name="n_3aveValue【公民館】&#10;有形固定資産減価償却率">
          <a:extLst>
            <a:ext uri="{FF2B5EF4-FFF2-40B4-BE49-F238E27FC236}">
              <a16:creationId xmlns:a16="http://schemas.microsoft.com/office/drawing/2014/main" id="{C7D1A437-79BA-49A1-A2EA-32C14C0B454E}"/>
            </a:ext>
          </a:extLst>
        </xdr:cNvPr>
        <xdr:cNvSpPr txBox="1"/>
      </xdr:nvSpPr>
      <xdr:spPr>
        <a:xfrm>
          <a:off x="13500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26688</xdr:rowOff>
    </xdr:from>
    <xdr:ext cx="405111" cy="259045"/>
    <xdr:sp macro="" textlink="">
      <xdr:nvSpPr>
        <xdr:cNvPr id="789" name="n_4aveValue【公民館】&#10;有形固定資産減価償却率">
          <a:extLst>
            <a:ext uri="{FF2B5EF4-FFF2-40B4-BE49-F238E27FC236}">
              <a16:creationId xmlns:a16="http://schemas.microsoft.com/office/drawing/2014/main" id="{86EED642-A475-483C-A1C4-E26B6C483DF6}"/>
            </a:ext>
          </a:extLst>
        </xdr:cNvPr>
        <xdr:cNvSpPr txBox="1"/>
      </xdr:nvSpPr>
      <xdr:spPr>
        <a:xfrm>
          <a:off x="12611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80663</xdr:rowOff>
    </xdr:from>
    <xdr:ext cx="405111" cy="259045"/>
    <xdr:sp macro="" textlink="">
      <xdr:nvSpPr>
        <xdr:cNvPr id="790" name="n_1mainValue【公民館】&#10;有形固定資産減価償却率">
          <a:extLst>
            <a:ext uri="{FF2B5EF4-FFF2-40B4-BE49-F238E27FC236}">
              <a16:creationId xmlns:a16="http://schemas.microsoft.com/office/drawing/2014/main" id="{67696E9B-EE72-4D1B-B589-F1B367E1F279}"/>
            </a:ext>
          </a:extLst>
        </xdr:cNvPr>
        <xdr:cNvSpPr txBox="1"/>
      </xdr:nvSpPr>
      <xdr:spPr>
        <a:xfrm>
          <a:off x="15266044" y="1739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59707</xdr:rowOff>
    </xdr:from>
    <xdr:ext cx="405111" cy="259045"/>
    <xdr:sp macro="" textlink="">
      <xdr:nvSpPr>
        <xdr:cNvPr id="791" name="n_2mainValue【公民館】&#10;有形固定資産減価償却率">
          <a:extLst>
            <a:ext uri="{FF2B5EF4-FFF2-40B4-BE49-F238E27FC236}">
              <a16:creationId xmlns:a16="http://schemas.microsoft.com/office/drawing/2014/main" id="{5FFEDF00-C7FD-41FE-A3AC-1B119E91244A}"/>
            </a:ext>
          </a:extLst>
        </xdr:cNvPr>
        <xdr:cNvSpPr txBox="1"/>
      </xdr:nvSpPr>
      <xdr:spPr>
        <a:xfrm>
          <a:off x="14389744" y="1737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57802</xdr:rowOff>
    </xdr:from>
    <xdr:ext cx="405111" cy="259045"/>
    <xdr:sp macro="" textlink="">
      <xdr:nvSpPr>
        <xdr:cNvPr id="792" name="n_3mainValue【公民館】&#10;有形固定資産減価償却率">
          <a:extLst>
            <a:ext uri="{FF2B5EF4-FFF2-40B4-BE49-F238E27FC236}">
              <a16:creationId xmlns:a16="http://schemas.microsoft.com/office/drawing/2014/main" id="{7B3EF8C7-754A-4EA5-A48D-E9F5D977DB7C}"/>
            </a:ext>
          </a:extLst>
        </xdr:cNvPr>
        <xdr:cNvSpPr txBox="1"/>
      </xdr:nvSpPr>
      <xdr:spPr>
        <a:xfrm>
          <a:off x="135007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8272</xdr:rowOff>
    </xdr:from>
    <xdr:ext cx="405111" cy="259045"/>
    <xdr:sp macro="" textlink="">
      <xdr:nvSpPr>
        <xdr:cNvPr id="793" name="n_4mainValue【公民館】&#10;有形固定資産減価償却率">
          <a:extLst>
            <a:ext uri="{FF2B5EF4-FFF2-40B4-BE49-F238E27FC236}">
              <a16:creationId xmlns:a16="http://schemas.microsoft.com/office/drawing/2014/main" id="{61BE00E2-C4B8-4183-AF1B-F59903BAFBF0}"/>
            </a:ext>
          </a:extLst>
        </xdr:cNvPr>
        <xdr:cNvSpPr txBox="1"/>
      </xdr:nvSpPr>
      <xdr:spPr>
        <a:xfrm>
          <a:off x="12611744" y="173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44F9C180-81E7-4D1A-8CE2-9B5AE998201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F9136AB6-D48D-4D9D-BD4C-B9DA0742CDD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148C51DC-CDB6-496A-BA1A-2888385805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F56D8447-6388-41CA-AA1B-1BE92CD246C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C434DE11-EEAB-4298-97E7-1089B863545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649875AD-10E9-40DC-8051-BB6E12846C6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C6499450-3C81-4D20-9152-35116B418A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44F562C9-7F3D-4AA9-8AE5-FCF0C172A8C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5FE6E9D4-4834-4BC3-9FD4-C1EFFDE194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9A0205A5-0BE4-4365-9B5C-3FB2E489A0E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E9695AC0-CEF6-44E0-84C2-8BE9E7D4B88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DCFE0A7D-F136-434E-9BA9-610665E08B9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406BE892-2872-4840-A2EB-F2421FEF204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CB2A9C01-1F4A-4F97-9974-1D7D64B99B3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95B609BD-A71D-4B40-9B36-4367E8A7CD4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92AFBF83-BAFB-4199-9402-26A3230B6DC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74B7738D-8696-4819-B794-50627EC3B70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C9FAE65A-27B6-48CD-B3D5-CF16BF40E4C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A785B725-ADE8-4468-B677-D33DCA78EFC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F864D201-75C0-4A1A-A5B5-46799D19745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58F8C5D0-3867-4AA2-AD81-E4402123F16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EDC6E008-55B4-4364-B3A8-E0BDAF594DA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6BF5D51A-5623-4DA0-BA31-78B68A19770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42D9CBCF-48DC-4054-B4BA-6860C87E9BE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581FB6F3-C66C-41CD-B055-3A94B000977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109</xdr:row>
      <xdr:rowOff>20682</xdr:rowOff>
    </xdr:to>
    <xdr:cxnSp macro="">
      <xdr:nvCxnSpPr>
        <xdr:cNvPr id="819" name="直線コネクタ 818">
          <a:extLst>
            <a:ext uri="{FF2B5EF4-FFF2-40B4-BE49-F238E27FC236}">
              <a16:creationId xmlns:a16="http://schemas.microsoft.com/office/drawing/2014/main" id="{8373C985-FF58-438B-A194-9C14489EC8AA}"/>
            </a:ext>
          </a:extLst>
        </xdr:cNvPr>
        <xdr:cNvCxnSpPr/>
      </xdr:nvCxnSpPr>
      <xdr:spPr>
        <a:xfrm flipV="1">
          <a:off x="22160864" y="17301211"/>
          <a:ext cx="0" cy="1407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20" name="【公民館】&#10;一人当たり面積最小値テキスト">
          <a:extLst>
            <a:ext uri="{FF2B5EF4-FFF2-40B4-BE49-F238E27FC236}">
              <a16:creationId xmlns:a16="http://schemas.microsoft.com/office/drawing/2014/main" id="{F7E4A25F-B69E-4E85-9580-D40271B8CEBC}"/>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1" name="直線コネクタ 820">
          <a:extLst>
            <a:ext uri="{FF2B5EF4-FFF2-40B4-BE49-F238E27FC236}">
              <a16:creationId xmlns:a16="http://schemas.microsoft.com/office/drawing/2014/main" id="{FC54F7B9-98F1-4CCE-9449-8B303DC45F0A}"/>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macro="" textlink="">
      <xdr:nvSpPr>
        <xdr:cNvPr id="822" name="【公民館】&#10;一人当たり面積最大値テキスト">
          <a:extLst>
            <a:ext uri="{FF2B5EF4-FFF2-40B4-BE49-F238E27FC236}">
              <a16:creationId xmlns:a16="http://schemas.microsoft.com/office/drawing/2014/main" id="{1D9E820B-8B0D-459B-97EE-C4E15E535EE2}"/>
            </a:ext>
          </a:extLst>
        </xdr:cNvPr>
        <xdr:cNvSpPr txBox="1"/>
      </xdr:nvSpPr>
      <xdr:spPr>
        <a:xfrm>
          <a:off x="221996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823" name="直線コネクタ 822">
          <a:extLst>
            <a:ext uri="{FF2B5EF4-FFF2-40B4-BE49-F238E27FC236}">
              <a16:creationId xmlns:a16="http://schemas.microsoft.com/office/drawing/2014/main" id="{9F569D2A-7A84-4F33-8B53-35560C8B4E8C}"/>
            </a:ext>
          </a:extLst>
        </xdr:cNvPr>
        <xdr:cNvCxnSpPr/>
      </xdr:nvCxnSpPr>
      <xdr:spPr>
        <a:xfrm>
          <a:off x="22072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137721</xdr:rowOff>
    </xdr:from>
    <xdr:ext cx="469744" cy="259045"/>
    <xdr:sp macro="" textlink="">
      <xdr:nvSpPr>
        <xdr:cNvPr id="824" name="【公民館】&#10;一人当たり面積平均値テキスト">
          <a:extLst>
            <a:ext uri="{FF2B5EF4-FFF2-40B4-BE49-F238E27FC236}">
              <a16:creationId xmlns:a16="http://schemas.microsoft.com/office/drawing/2014/main" id="{3036C06C-3120-4645-A856-EF118555D77C}"/>
            </a:ext>
          </a:extLst>
        </xdr:cNvPr>
        <xdr:cNvSpPr txBox="1"/>
      </xdr:nvSpPr>
      <xdr:spPr>
        <a:xfrm>
          <a:off x="22199600" y="18311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159294</xdr:rowOff>
    </xdr:from>
    <xdr:to>
      <xdr:col>116</xdr:col>
      <xdr:colOff>114300</xdr:colOff>
      <xdr:row>107</xdr:row>
      <xdr:rowOff>89444</xdr:rowOff>
    </xdr:to>
    <xdr:sp macro="" textlink="">
      <xdr:nvSpPr>
        <xdr:cNvPr id="825" name="フローチャート: 判断 824">
          <a:extLst>
            <a:ext uri="{FF2B5EF4-FFF2-40B4-BE49-F238E27FC236}">
              <a16:creationId xmlns:a16="http://schemas.microsoft.com/office/drawing/2014/main" id="{B0FE0B94-18AC-405B-AEBE-34F1E7E36ABB}"/>
            </a:ext>
          </a:extLst>
        </xdr:cNvPr>
        <xdr:cNvSpPr/>
      </xdr:nvSpPr>
      <xdr:spPr>
        <a:xfrm>
          <a:off x="22110700" y="18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141332</xdr:rowOff>
    </xdr:from>
    <xdr:to>
      <xdr:col>112</xdr:col>
      <xdr:colOff>38100</xdr:colOff>
      <xdr:row>107</xdr:row>
      <xdr:rowOff>71482</xdr:rowOff>
    </xdr:to>
    <xdr:sp macro="" textlink="">
      <xdr:nvSpPr>
        <xdr:cNvPr id="826" name="フローチャート: 判断 825">
          <a:extLst>
            <a:ext uri="{FF2B5EF4-FFF2-40B4-BE49-F238E27FC236}">
              <a16:creationId xmlns:a16="http://schemas.microsoft.com/office/drawing/2014/main" id="{D909A864-E420-4961-8AED-2F9782029BB8}"/>
            </a:ext>
          </a:extLst>
        </xdr:cNvPr>
        <xdr:cNvSpPr/>
      </xdr:nvSpPr>
      <xdr:spPr>
        <a:xfrm>
          <a:off x="21272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149498</xdr:rowOff>
    </xdr:from>
    <xdr:to>
      <xdr:col>107</xdr:col>
      <xdr:colOff>101600</xdr:colOff>
      <xdr:row>107</xdr:row>
      <xdr:rowOff>79648</xdr:rowOff>
    </xdr:to>
    <xdr:sp macro="" textlink="">
      <xdr:nvSpPr>
        <xdr:cNvPr id="827" name="フローチャート: 判断 826">
          <a:extLst>
            <a:ext uri="{FF2B5EF4-FFF2-40B4-BE49-F238E27FC236}">
              <a16:creationId xmlns:a16="http://schemas.microsoft.com/office/drawing/2014/main" id="{049E6760-5E34-4844-AF2D-6A375D10D816}"/>
            </a:ext>
          </a:extLst>
        </xdr:cNvPr>
        <xdr:cNvSpPr/>
      </xdr:nvSpPr>
      <xdr:spPr>
        <a:xfrm>
          <a:off x="20383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141332</xdr:rowOff>
    </xdr:from>
    <xdr:to>
      <xdr:col>102</xdr:col>
      <xdr:colOff>165100</xdr:colOff>
      <xdr:row>107</xdr:row>
      <xdr:rowOff>71482</xdr:rowOff>
    </xdr:to>
    <xdr:sp macro="" textlink="">
      <xdr:nvSpPr>
        <xdr:cNvPr id="828" name="フローチャート: 判断 827">
          <a:extLst>
            <a:ext uri="{FF2B5EF4-FFF2-40B4-BE49-F238E27FC236}">
              <a16:creationId xmlns:a16="http://schemas.microsoft.com/office/drawing/2014/main" id="{584523F1-295D-4D64-A05F-47F97F437005}"/>
            </a:ext>
          </a:extLst>
        </xdr:cNvPr>
        <xdr:cNvSpPr/>
      </xdr:nvSpPr>
      <xdr:spPr>
        <a:xfrm>
          <a:off x="19494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829" name="フローチャート: 判断 828">
          <a:extLst>
            <a:ext uri="{FF2B5EF4-FFF2-40B4-BE49-F238E27FC236}">
              <a16:creationId xmlns:a16="http://schemas.microsoft.com/office/drawing/2014/main" id="{03B47D71-D9BB-4C43-ACF3-C494EDA9739B}"/>
            </a:ext>
          </a:extLst>
        </xdr:cNvPr>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66BCCA6-4CFD-4DB4-92EC-1AEA4B7FB28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72B5D36-5E56-4479-AC2B-6CC90CA17B4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8C07BA0-AC8E-46F8-B244-8764637A5F2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614AAE0-993D-4636-B4E7-8CEF21B564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AC12941-8809-4554-BF39-73EC7B9CCC5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100512</xdr:rowOff>
    </xdr:from>
    <xdr:to>
      <xdr:col>116</xdr:col>
      <xdr:colOff>114300</xdr:colOff>
      <xdr:row>107</xdr:row>
      <xdr:rowOff>30662</xdr:rowOff>
    </xdr:to>
    <xdr:sp macro="" textlink="">
      <xdr:nvSpPr>
        <xdr:cNvPr id="835" name="楕円 834">
          <a:extLst>
            <a:ext uri="{FF2B5EF4-FFF2-40B4-BE49-F238E27FC236}">
              <a16:creationId xmlns:a16="http://schemas.microsoft.com/office/drawing/2014/main" id="{0221E54F-D55C-43CB-9EBD-E016B0A014DA}"/>
            </a:ext>
          </a:extLst>
        </xdr:cNvPr>
        <xdr:cNvSpPr/>
      </xdr:nvSpPr>
      <xdr:spPr>
        <a:xfrm>
          <a:off x="221107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123389</xdr:rowOff>
    </xdr:from>
    <xdr:ext cx="469744" cy="259045"/>
    <xdr:sp macro="" textlink="">
      <xdr:nvSpPr>
        <xdr:cNvPr id="836" name="【公民館】&#10;一人当たり面積該当値テキスト">
          <a:extLst>
            <a:ext uri="{FF2B5EF4-FFF2-40B4-BE49-F238E27FC236}">
              <a16:creationId xmlns:a16="http://schemas.microsoft.com/office/drawing/2014/main" id="{7AE77B59-6279-4228-821C-C590DC6E6256}"/>
            </a:ext>
          </a:extLst>
        </xdr:cNvPr>
        <xdr:cNvSpPr txBox="1"/>
      </xdr:nvSpPr>
      <xdr:spPr>
        <a:xfrm>
          <a:off x="22199600" y="181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107043</xdr:rowOff>
    </xdr:from>
    <xdr:to>
      <xdr:col>112</xdr:col>
      <xdr:colOff>38100</xdr:colOff>
      <xdr:row>107</xdr:row>
      <xdr:rowOff>37193</xdr:rowOff>
    </xdr:to>
    <xdr:sp macro="" textlink="">
      <xdr:nvSpPr>
        <xdr:cNvPr id="837" name="楕円 836">
          <a:extLst>
            <a:ext uri="{FF2B5EF4-FFF2-40B4-BE49-F238E27FC236}">
              <a16:creationId xmlns:a16="http://schemas.microsoft.com/office/drawing/2014/main" id="{E7DD0EF2-6F20-494A-B684-10200EBD9E04}"/>
            </a:ext>
          </a:extLst>
        </xdr:cNvPr>
        <xdr:cNvSpPr/>
      </xdr:nvSpPr>
      <xdr:spPr>
        <a:xfrm>
          <a:off x="21272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151312</xdr:rowOff>
    </xdr:from>
    <xdr:to>
      <xdr:col>116</xdr:col>
      <xdr:colOff>63500</xdr:colOff>
      <xdr:row>106</xdr:row>
      <xdr:rowOff>157843</xdr:rowOff>
    </xdr:to>
    <xdr:cxnSp macro="">
      <xdr:nvCxnSpPr>
        <xdr:cNvPr id="838" name="直線コネクタ 837">
          <a:extLst>
            <a:ext uri="{FF2B5EF4-FFF2-40B4-BE49-F238E27FC236}">
              <a16:creationId xmlns:a16="http://schemas.microsoft.com/office/drawing/2014/main" id="{0EAF157A-6BAB-4A42-B361-79F3991FA87D}"/>
            </a:ext>
          </a:extLst>
        </xdr:cNvPr>
        <xdr:cNvCxnSpPr/>
      </xdr:nvCxnSpPr>
      <xdr:spPr>
        <a:xfrm flipV="1">
          <a:off x="21323300" y="1832501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152763</xdr:rowOff>
    </xdr:from>
    <xdr:to>
      <xdr:col>107</xdr:col>
      <xdr:colOff>101600</xdr:colOff>
      <xdr:row>107</xdr:row>
      <xdr:rowOff>82913</xdr:rowOff>
    </xdr:to>
    <xdr:sp macro="" textlink="">
      <xdr:nvSpPr>
        <xdr:cNvPr id="839" name="楕円 838">
          <a:extLst>
            <a:ext uri="{FF2B5EF4-FFF2-40B4-BE49-F238E27FC236}">
              <a16:creationId xmlns:a16="http://schemas.microsoft.com/office/drawing/2014/main" id="{5D17F250-8583-4910-B3EE-0B6EE5571924}"/>
            </a:ext>
          </a:extLst>
        </xdr:cNvPr>
        <xdr:cNvSpPr/>
      </xdr:nvSpPr>
      <xdr:spPr>
        <a:xfrm>
          <a:off x="20383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157843</xdr:rowOff>
    </xdr:from>
    <xdr:to>
      <xdr:col>111</xdr:col>
      <xdr:colOff>177800</xdr:colOff>
      <xdr:row>107</xdr:row>
      <xdr:rowOff>32113</xdr:rowOff>
    </xdr:to>
    <xdr:cxnSp macro="">
      <xdr:nvCxnSpPr>
        <xdr:cNvPr id="840" name="直線コネクタ 839">
          <a:extLst>
            <a:ext uri="{FF2B5EF4-FFF2-40B4-BE49-F238E27FC236}">
              <a16:creationId xmlns:a16="http://schemas.microsoft.com/office/drawing/2014/main" id="{16DCCA32-1E00-4C79-884F-3056E8B64D59}"/>
            </a:ext>
          </a:extLst>
        </xdr:cNvPr>
        <xdr:cNvCxnSpPr/>
      </xdr:nvCxnSpPr>
      <xdr:spPr>
        <a:xfrm flipV="1">
          <a:off x="20434300" y="1833154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157662</xdr:rowOff>
    </xdr:from>
    <xdr:to>
      <xdr:col>102</xdr:col>
      <xdr:colOff>165100</xdr:colOff>
      <xdr:row>107</xdr:row>
      <xdr:rowOff>87812</xdr:rowOff>
    </xdr:to>
    <xdr:sp macro="" textlink="">
      <xdr:nvSpPr>
        <xdr:cNvPr id="841" name="楕円 840">
          <a:extLst>
            <a:ext uri="{FF2B5EF4-FFF2-40B4-BE49-F238E27FC236}">
              <a16:creationId xmlns:a16="http://schemas.microsoft.com/office/drawing/2014/main" id="{02327091-6961-4818-9B07-42F3ACCE25C4}"/>
            </a:ext>
          </a:extLst>
        </xdr:cNvPr>
        <xdr:cNvSpPr/>
      </xdr:nvSpPr>
      <xdr:spPr>
        <a:xfrm>
          <a:off x="19494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32113</xdr:rowOff>
    </xdr:from>
    <xdr:to>
      <xdr:col>107</xdr:col>
      <xdr:colOff>50800</xdr:colOff>
      <xdr:row>107</xdr:row>
      <xdr:rowOff>37012</xdr:rowOff>
    </xdr:to>
    <xdr:cxnSp macro="">
      <xdr:nvCxnSpPr>
        <xdr:cNvPr id="842" name="直線コネクタ 841">
          <a:extLst>
            <a:ext uri="{FF2B5EF4-FFF2-40B4-BE49-F238E27FC236}">
              <a16:creationId xmlns:a16="http://schemas.microsoft.com/office/drawing/2014/main" id="{8E1EA6CF-330D-40AD-803F-5E3646DA1B88}"/>
            </a:ext>
          </a:extLst>
        </xdr:cNvPr>
        <xdr:cNvCxnSpPr/>
      </xdr:nvCxnSpPr>
      <xdr:spPr>
        <a:xfrm flipV="1">
          <a:off x="19545300" y="1837726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43" name="楕円 842">
          <a:extLst>
            <a:ext uri="{FF2B5EF4-FFF2-40B4-BE49-F238E27FC236}">
              <a16:creationId xmlns:a16="http://schemas.microsoft.com/office/drawing/2014/main" id="{3C5B5261-2055-49AA-BCEB-6F7481602853}"/>
            </a:ext>
          </a:extLst>
        </xdr:cNvPr>
        <xdr:cNvSpPr/>
      </xdr:nvSpPr>
      <xdr:spPr>
        <a:xfrm>
          <a:off x="18605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37012</xdr:rowOff>
    </xdr:from>
    <xdr:to>
      <xdr:col>102</xdr:col>
      <xdr:colOff>114300</xdr:colOff>
      <xdr:row>107</xdr:row>
      <xdr:rowOff>41911</xdr:rowOff>
    </xdr:to>
    <xdr:cxnSp macro="">
      <xdr:nvCxnSpPr>
        <xdr:cNvPr id="844" name="直線コネクタ 843">
          <a:extLst>
            <a:ext uri="{FF2B5EF4-FFF2-40B4-BE49-F238E27FC236}">
              <a16:creationId xmlns:a16="http://schemas.microsoft.com/office/drawing/2014/main" id="{72566320-F5FD-4780-9DC5-75875762BF73}"/>
            </a:ext>
          </a:extLst>
        </xdr:cNvPr>
        <xdr:cNvCxnSpPr/>
      </xdr:nvCxnSpPr>
      <xdr:spPr>
        <a:xfrm flipV="1">
          <a:off x="18656300" y="1838216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62609</xdr:rowOff>
    </xdr:from>
    <xdr:ext cx="469744" cy="259045"/>
    <xdr:sp macro="" textlink="">
      <xdr:nvSpPr>
        <xdr:cNvPr id="845" name="n_1aveValue【公民館】&#10;一人当たり面積">
          <a:extLst>
            <a:ext uri="{FF2B5EF4-FFF2-40B4-BE49-F238E27FC236}">
              <a16:creationId xmlns:a16="http://schemas.microsoft.com/office/drawing/2014/main" id="{7CEB63E1-1D02-409A-87E5-119A9078EB75}"/>
            </a:ext>
          </a:extLst>
        </xdr:cNvPr>
        <xdr:cNvSpPr txBox="1"/>
      </xdr:nvSpPr>
      <xdr:spPr>
        <a:xfrm>
          <a:off x="21075727" y="1840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96175</xdr:rowOff>
    </xdr:from>
    <xdr:ext cx="469744" cy="259045"/>
    <xdr:sp macro="" textlink="">
      <xdr:nvSpPr>
        <xdr:cNvPr id="846" name="n_2aveValue【公民館】&#10;一人当たり面積">
          <a:extLst>
            <a:ext uri="{FF2B5EF4-FFF2-40B4-BE49-F238E27FC236}">
              <a16:creationId xmlns:a16="http://schemas.microsoft.com/office/drawing/2014/main" id="{B0665635-77A0-4F4B-8870-5FE5B51E0C21}"/>
            </a:ext>
          </a:extLst>
        </xdr:cNvPr>
        <xdr:cNvSpPr txBox="1"/>
      </xdr:nvSpPr>
      <xdr:spPr>
        <a:xfrm>
          <a:off x="20199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88009</xdr:rowOff>
    </xdr:from>
    <xdr:ext cx="469744" cy="259045"/>
    <xdr:sp macro="" textlink="">
      <xdr:nvSpPr>
        <xdr:cNvPr id="847" name="n_3aveValue【公民館】&#10;一人当たり面積">
          <a:extLst>
            <a:ext uri="{FF2B5EF4-FFF2-40B4-BE49-F238E27FC236}">
              <a16:creationId xmlns:a16="http://schemas.microsoft.com/office/drawing/2014/main" id="{D4083CD1-32ED-4878-8DAB-ECDD72C2CB9B}"/>
            </a:ext>
          </a:extLst>
        </xdr:cNvPr>
        <xdr:cNvSpPr txBox="1"/>
      </xdr:nvSpPr>
      <xdr:spPr>
        <a:xfrm>
          <a:off x="193104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macro="" textlink="">
      <xdr:nvSpPr>
        <xdr:cNvPr id="848" name="n_4aveValue【公民館】&#10;一人当たり面積">
          <a:extLst>
            <a:ext uri="{FF2B5EF4-FFF2-40B4-BE49-F238E27FC236}">
              <a16:creationId xmlns:a16="http://schemas.microsoft.com/office/drawing/2014/main" id="{F8009A47-BB25-4547-9951-2C934D27F546}"/>
            </a:ext>
          </a:extLst>
        </xdr:cNvPr>
        <xdr:cNvSpPr txBox="1"/>
      </xdr:nvSpPr>
      <xdr:spPr>
        <a:xfrm>
          <a:off x="18421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53720</xdr:rowOff>
    </xdr:from>
    <xdr:ext cx="469744" cy="259045"/>
    <xdr:sp macro="" textlink="">
      <xdr:nvSpPr>
        <xdr:cNvPr id="849" name="n_1mainValue【公民館】&#10;一人当たり面積">
          <a:extLst>
            <a:ext uri="{FF2B5EF4-FFF2-40B4-BE49-F238E27FC236}">
              <a16:creationId xmlns:a16="http://schemas.microsoft.com/office/drawing/2014/main" id="{E9DE02F4-B54B-4D34-991B-99A6E6FA2AF3}"/>
            </a:ext>
          </a:extLst>
        </xdr:cNvPr>
        <xdr:cNvSpPr txBox="1"/>
      </xdr:nvSpPr>
      <xdr:spPr>
        <a:xfrm>
          <a:off x="21075727" y="1805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74040</xdr:rowOff>
    </xdr:from>
    <xdr:ext cx="469744" cy="259045"/>
    <xdr:sp macro="" textlink="">
      <xdr:nvSpPr>
        <xdr:cNvPr id="850" name="n_2mainValue【公民館】&#10;一人当たり面積">
          <a:extLst>
            <a:ext uri="{FF2B5EF4-FFF2-40B4-BE49-F238E27FC236}">
              <a16:creationId xmlns:a16="http://schemas.microsoft.com/office/drawing/2014/main" id="{5FE6ED53-375E-40DF-BF2F-2978F38216EE}"/>
            </a:ext>
          </a:extLst>
        </xdr:cNvPr>
        <xdr:cNvSpPr txBox="1"/>
      </xdr:nvSpPr>
      <xdr:spPr>
        <a:xfrm>
          <a:off x="20199427" y="184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78939</xdr:rowOff>
    </xdr:from>
    <xdr:ext cx="469744" cy="259045"/>
    <xdr:sp macro="" textlink="">
      <xdr:nvSpPr>
        <xdr:cNvPr id="851" name="n_3mainValue【公民館】&#10;一人当たり面積">
          <a:extLst>
            <a:ext uri="{FF2B5EF4-FFF2-40B4-BE49-F238E27FC236}">
              <a16:creationId xmlns:a16="http://schemas.microsoft.com/office/drawing/2014/main" id="{D909759C-44E3-4EC4-8501-A009EA3E66FD}"/>
            </a:ext>
          </a:extLst>
        </xdr:cNvPr>
        <xdr:cNvSpPr txBox="1"/>
      </xdr:nvSpPr>
      <xdr:spPr>
        <a:xfrm>
          <a:off x="19310427" y="1842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852" name="n_4mainValue【公民館】&#10;一人当たり面積">
          <a:extLst>
            <a:ext uri="{FF2B5EF4-FFF2-40B4-BE49-F238E27FC236}">
              <a16:creationId xmlns:a16="http://schemas.microsoft.com/office/drawing/2014/main" id="{51FD4FF2-E0C0-476B-B0C8-38895AD811E0}"/>
            </a:ext>
          </a:extLst>
        </xdr:cNvPr>
        <xdr:cNvSpPr txBox="1"/>
      </xdr:nvSpPr>
      <xdr:spPr>
        <a:xfrm>
          <a:off x="18421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5E4DE184-1951-4E88-B5ED-F05657E198F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87539701-DFF3-4527-AA12-45CB3D2903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F7A1775-6BE6-4E5F-BAB3-998015DC77F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内平均値と比較して、特に有形固定資産減価償却率が高くなっている施設は、認定こども園・幼稚園・保育所、児童館で、特に低くなっている施設は公民館である。認定こども園・幼稚園・保育所については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24.3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ポイント上回っているが、これは市の保育所２施設の築年数が</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年超と</a:t>
          </a:r>
          <a:r>
            <a:rPr kumimoji="1" lang="en-US" altLang="ja-JP" sz="1300">
              <a:solidFill>
                <a:schemeClr val="tx1"/>
              </a:solidFill>
              <a:latin typeface="ＭＳ Ｐゴシック" panose="020B0600070205080204" pitchFamily="50" charset="-128"/>
              <a:ea typeface="ＭＳ Ｐゴシック" panose="020B0600070205080204" pitchFamily="50" charset="-128"/>
            </a:rPr>
            <a:t>40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年超のものであることによる。公民館については、類似団体内平均値を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14.3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ポイント下回っているが、ほとんどの建物が耐用年数</a:t>
          </a:r>
          <a:r>
            <a:rPr kumimoji="1" lang="en-US" altLang="ja-JP" sz="1300">
              <a:solidFill>
                <a:schemeClr val="tx1"/>
              </a:solidFill>
              <a:latin typeface="ＭＳ Ｐゴシック" panose="020B0600070205080204" pitchFamily="50" charset="-128"/>
              <a:ea typeface="ＭＳ Ｐゴシック" panose="020B0600070205080204" pitchFamily="50" charset="-128"/>
            </a:rPr>
            <a:t>38</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年を超えている一方で、平成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28</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年度に西郷地区公民館を建設したことや、平成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年度以降、各公民館の耐震補強工事を行ったことによるものである。公共施設等全体として、令和２年度に策定した公共施設等総合管理計画個別施設計画で定めた、令和３年度の公共施設に係る延床面積</a:t>
          </a:r>
          <a:r>
            <a:rPr kumimoji="1" lang="en-US" altLang="ja-JP" sz="1300">
              <a:solidFill>
                <a:schemeClr val="tx1"/>
              </a:solidFill>
              <a:latin typeface="ＭＳ Ｐゴシック" panose="020B0600070205080204" pitchFamily="50" charset="-128"/>
              <a:ea typeface="ＭＳ Ｐゴシック" panose="020B0600070205080204" pitchFamily="50" charset="-128"/>
            </a:rPr>
            <a:t>141.953㎡</a:t>
          </a:r>
          <a:r>
            <a:rPr kumimoji="1" lang="ja-JP" altLang="en-US" sz="1300">
              <a:solidFill>
                <a:schemeClr val="tx1"/>
              </a:solidFill>
              <a:latin typeface="ＭＳ Ｐゴシック" panose="020B0600070205080204" pitchFamily="50" charset="-128"/>
              <a:ea typeface="ＭＳ Ｐゴシック" panose="020B0600070205080204" pitchFamily="50" charset="-128"/>
            </a:rPr>
            <a:t>を、令和７年度時点で</a:t>
          </a:r>
          <a:r>
            <a:rPr kumimoji="1" lang="en-US" altLang="ja-JP" sz="1300">
              <a:solidFill>
                <a:schemeClr val="tx1"/>
              </a:solidFill>
              <a:latin typeface="ＭＳ Ｐゴシック" panose="020B0600070205080204" pitchFamily="50" charset="-128"/>
              <a:ea typeface="ＭＳ Ｐゴシック" panose="020B0600070205080204" pitchFamily="50" charset="-128"/>
            </a:rPr>
            <a:t>130.028㎡</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8.4%</a:t>
          </a:r>
          <a:r>
            <a:rPr kumimoji="1" lang="ja-JP" altLang="en-US" sz="1300">
              <a:solidFill>
                <a:schemeClr val="tx1"/>
              </a:solidFill>
              <a:latin typeface="ＭＳ Ｐゴシック" panose="020B0600070205080204" pitchFamily="50" charset="-128"/>
              <a:ea typeface="ＭＳ Ｐゴシック" panose="020B0600070205080204" pitchFamily="50" charset="-128"/>
            </a:rPr>
            <a:t>）まで縮減する目標の達成に向け、施設等の目的や利用状況、耐用年数等を踏まえた適正化に取り組む。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7F8085-AAE7-42AB-81E2-A47AF698A6B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7770D7-F6E5-4C7D-8C04-72A1B88AB83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7D8A7D2-A35C-42EC-8930-94200F69B59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C978D8-C248-4D36-B4CB-B72E94BB130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F28BB0-2BB2-4491-8072-78D393BE97F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9ED2C14-6F48-4F30-B6BC-3B0EE8BFE9B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6171D1-9128-4363-B30E-A6D31EB9E2C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6F22A1-D6F0-4E93-8636-658708DA8CE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8AC6B7B-5BC7-46D6-AECE-87592DA3DC2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BEF529-0484-40F5-9499-7D9C1B66A42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28,584
28,408
240.93
19,272,927
17,780,724
1,328,276
8,390,874
13,431,984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8519B7-1923-4FAE-AC58-EBE3837B94E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69FD7C-88F0-4B24-B36E-519A8FF295A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AAB2D6-5022-42A5-B9CA-20F43B3DE71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C3EA65C-F4ED-4D88-A8F1-89FB212E0B0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BA78D0-C01D-44A9-971C-0A29905A2B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1B6AF70-08C3-46C7-A932-C80E92AE932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5116DC-E849-4480-A8AD-BD7FF15C2F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FD1CC8-8A09-42F2-99E7-9D63631A799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21B9EB-A45A-4C8A-8E41-548EB884666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919B8C-4C24-4791-83EC-CDCE7FF3FE9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5B4FD9-51F2-4288-BA0C-649F5BFAF8B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312A7A8-FEBA-4154-8F90-ED69A206853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279D6B9-3D36-420B-9879-1ACB7335FFF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7A741C6-D03B-4025-B8D1-5FCDB5138A2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FDA0F8-315A-4DD2-B378-8F1B7D3E520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492D3E-DEB4-48AF-B7FC-98EE3F391E9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1D8E87-6D12-4231-89C4-FD7A53C2C0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40F29D-CDD2-4806-A85E-B977E6882A0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735AC4A-A62D-45FF-92D4-F8653F647D1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B04290D-FFED-4481-B4CA-85D72FA8750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21FAB9-E837-4A13-AB18-15ADFB8A474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262056-97E1-4432-A49C-78B46C8F7D4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D81B3A6-404C-4C6E-9253-C82233E2255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F4A0C90-157B-48C2-8F1C-2B1F36D0B4A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2D74758-9D65-4D1B-9787-0AB09AA2A10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795417-2D0F-4837-8C8D-DDA9DE53F87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BD012A-809C-4C8D-AFA1-9B49538339B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8B5C84-1672-4049-AC72-2CDD8B2A074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2BAF6E-BE28-402B-829B-228EF50FD51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0D63DC-70BF-421C-A473-20BE9FBF139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C8C7CF4-E624-4371-91B6-33189A8AC36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0AC447D-C48F-4352-A964-B7E91AB946F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CF710A7-715D-4AAF-9BB3-E503D697390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AF6FF95-A757-440C-9CCE-2A270590677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3B12551-AE8A-4A20-A5EA-996AE5D821B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96F385B-B459-4531-8A8D-308EDAE7421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F67AD27-6576-4282-9043-E0F6C142DBA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043BAF2-0CB3-4A96-9B29-69B2968DECD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C27582-FD5B-4E51-AD98-DAB77C01CCC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9966B72-DE6F-40DF-BFD1-894B89CB8B9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D7BE8B8-51D6-4A05-AD74-82582B20605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783D8CF7-5DE8-495A-AD5F-E97AD92564A1}"/>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F203DAC-9238-4DD8-8A2F-87BB9537964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A1685474-7EAF-424D-B73F-CE61C87E7E8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13CF7D34-B286-4887-B76B-1B6591EBBDF8}"/>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D12FB2B5-1D7F-43CF-A7A0-A4848835F6DC}"/>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4674B928-EB7B-4C28-8E78-17A69DF8988F}"/>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FBC570F4-2AB9-4C9D-B02A-70623843AD44}"/>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ACB14728-28FA-4A84-8842-A5C1EED0A79A}"/>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82567</xdr:rowOff>
    </xdr:from>
    <xdr:ext cx="405111" cy="259045"/>
    <xdr:sp macro="" textlink="">
      <xdr:nvSpPr>
        <xdr:cNvPr id="61" name="【図書館】&#10;有形固定資産減価償却率平均値テキスト">
          <a:extLst>
            <a:ext uri="{FF2B5EF4-FFF2-40B4-BE49-F238E27FC236}">
              <a16:creationId xmlns:a16="http://schemas.microsoft.com/office/drawing/2014/main" id="{17EA8052-EDAE-43C0-95E4-39D8129D5877}"/>
            </a:ext>
          </a:extLst>
        </xdr:cNvPr>
        <xdr:cNvSpPr txBox="1"/>
      </xdr:nvSpPr>
      <xdr:spPr>
        <a:xfrm>
          <a:off x="4673600" y="608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59690</xdr:rowOff>
    </xdr:from>
    <xdr:to>
      <xdr:col>24</xdr:col>
      <xdr:colOff>114300</xdr:colOff>
      <xdr:row>36</xdr:row>
      <xdr:rowOff>161290</xdr:rowOff>
    </xdr:to>
    <xdr:sp macro="" textlink="">
      <xdr:nvSpPr>
        <xdr:cNvPr id="62" name="フローチャート: 判断 61">
          <a:extLst>
            <a:ext uri="{FF2B5EF4-FFF2-40B4-BE49-F238E27FC236}">
              <a16:creationId xmlns:a16="http://schemas.microsoft.com/office/drawing/2014/main" id="{F665EBD8-ACF4-438A-93FB-DF3FBC0B5E8D}"/>
            </a:ext>
          </a:extLst>
        </xdr:cNvPr>
        <xdr:cNvSpPr/>
      </xdr:nvSpPr>
      <xdr:spPr>
        <a:xfrm>
          <a:off x="4584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62230</xdr:rowOff>
    </xdr:from>
    <xdr:to>
      <xdr:col>20</xdr:col>
      <xdr:colOff>38100</xdr:colOff>
      <xdr:row>36</xdr:row>
      <xdr:rowOff>163830</xdr:rowOff>
    </xdr:to>
    <xdr:sp macro="" textlink="">
      <xdr:nvSpPr>
        <xdr:cNvPr id="63" name="フローチャート: 判断 62">
          <a:extLst>
            <a:ext uri="{FF2B5EF4-FFF2-40B4-BE49-F238E27FC236}">
              <a16:creationId xmlns:a16="http://schemas.microsoft.com/office/drawing/2014/main" id="{323D1E12-A6E1-4A8D-A02F-D00D45F7BFC9}"/>
            </a:ext>
          </a:extLst>
        </xdr:cNvPr>
        <xdr:cNvSpPr/>
      </xdr:nvSpPr>
      <xdr:spPr>
        <a:xfrm>
          <a:off x="3746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41910</xdr:rowOff>
    </xdr:from>
    <xdr:to>
      <xdr:col>15</xdr:col>
      <xdr:colOff>101600</xdr:colOff>
      <xdr:row>36</xdr:row>
      <xdr:rowOff>143510</xdr:rowOff>
    </xdr:to>
    <xdr:sp macro="" textlink="">
      <xdr:nvSpPr>
        <xdr:cNvPr id="64" name="フローチャート: 判断 63">
          <a:extLst>
            <a:ext uri="{FF2B5EF4-FFF2-40B4-BE49-F238E27FC236}">
              <a16:creationId xmlns:a16="http://schemas.microsoft.com/office/drawing/2014/main" id="{2990B4A7-AF3A-4089-A98D-0BC35D9F7ABC}"/>
            </a:ext>
          </a:extLst>
        </xdr:cNvPr>
        <xdr:cNvSpPr/>
      </xdr:nvSpPr>
      <xdr:spPr>
        <a:xfrm>
          <a:off x="2857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25400</xdr:rowOff>
    </xdr:from>
    <xdr:to>
      <xdr:col>10</xdr:col>
      <xdr:colOff>165100</xdr:colOff>
      <xdr:row>36</xdr:row>
      <xdr:rowOff>127000</xdr:rowOff>
    </xdr:to>
    <xdr:sp macro="" textlink="">
      <xdr:nvSpPr>
        <xdr:cNvPr id="65" name="フローチャート: 判断 64">
          <a:extLst>
            <a:ext uri="{FF2B5EF4-FFF2-40B4-BE49-F238E27FC236}">
              <a16:creationId xmlns:a16="http://schemas.microsoft.com/office/drawing/2014/main" id="{CED0C5A6-DC6C-4BFD-A48E-63E9A40E3313}"/>
            </a:ext>
          </a:extLst>
        </xdr:cNvPr>
        <xdr:cNvSpPr/>
      </xdr:nvSpPr>
      <xdr:spPr>
        <a:xfrm>
          <a:off x="1968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19050</xdr:rowOff>
    </xdr:from>
    <xdr:to>
      <xdr:col>6</xdr:col>
      <xdr:colOff>38100</xdr:colOff>
      <xdr:row>36</xdr:row>
      <xdr:rowOff>120650</xdr:rowOff>
    </xdr:to>
    <xdr:sp macro="" textlink="">
      <xdr:nvSpPr>
        <xdr:cNvPr id="66" name="フローチャート: 判断 65">
          <a:extLst>
            <a:ext uri="{FF2B5EF4-FFF2-40B4-BE49-F238E27FC236}">
              <a16:creationId xmlns:a16="http://schemas.microsoft.com/office/drawing/2014/main" id="{FD2868AB-C694-47DB-A44C-DF20BD0F7513}"/>
            </a:ext>
          </a:extLst>
        </xdr:cNvPr>
        <xdr:cNvSpPr/>
      </xdr:nvSpPr>
      <xdr:spPr>
        <a:xfrm>
          <a:off x="1079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91F4224-2AED-4294-8C53-A66DF242911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4645D97-DD3F-4F1D-8026-88711B3AFD0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6936E60-9D9B-4E49-B06D-DFF11012870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E588129-FC9B-4FD4-B5D3-50E61326B55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28E1B8F-13C4-42CF-81CA-4ACD95E8E9C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118110</xdr:rowOff>
    </xdr:from>
    <xdr:to>
      <xdr:col>24</xdr:col>
      <xdr:colOff>114300</xdr:colOff>
      <xdr:row>37</xdr:row>
      <xdr:rowOff>48260</xdr:rowOff>
    </xdr:to>
    <xdr:sp macro="" textlink="">
      <xdr:nvSpPr>
        <xdr:cNvPr id="72" name="楕円 71">
          <a:extLst>
            <a:ext uri="{FF2B5EF4-FFF2-40B4-BE49-F238E27FC236}">
              <a16:creationId xmlns:a16="http://schemas.microsoft.com/office/drawing/2014/main" id="{ED4EDC20-C9B5-44C0-A8B0-48961369B309}"/>
            </a:ext>
          </a:extLst>
        </xdr:cNvPr>
        <xdr:cNvSpPr/>
      </xdr:nvSpPr>
      <xdr:spPr>
        <a:xfrm>
          <a:off x="4584700" y="62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96537</xdr:rowOff>
    </xdr:from>
    <xdr:ext cx="405111" cy="259045"/>
    <xdr:sp macro="" textlink="">
      <xdr:nvSpPr>
        <xdr:cNvPr id="73" name="【図書館】&#10;有形固定資産減価償却率該当値テキスト">
          <a:extLst>
            <a:ext uri="{FF2B5EF4-FFF2-40B4-BE49-F238E27FC236}">
              <a16:creationId xmlns:a16="http://schemas.microsoft.com/office/drawing/2014/main" id="{312CD9D7-0291-4DA4-9397-FCF528CB61AF}"/>
            </a:ext>
          </a:extLst>
        </xdr:cNvPr>
        <xdr:cNvSpPr txBox="1"/>
      </xdr:nvSpPr>
      <xdr:spPr>
        <a:xfrm>
          <a:off x="4673600"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82550</xdr:rowOff>
    </xdr:from>
    <xdr:to>
      <xdr:col>20</xdr:col>
      <xdr:colOff>38100</xdr:colOff>
      <xdr:row>37</xdr:row>
      <xdr:rowOff>12700</xdr:rowOff>
    </xdr:to>
    <xdr:sp macro="" textlink="">
      <xdr:nvSpPr>
        <xdr:cNvPr id="74" name="楕円 73">
          <a:extLst>
            <a:ext uri="{FF2B5EF4-FFF2-40B4-BE49-F238E27FC236}">
              <a16:creationId xmlns:a16="http://schemas.microsoft.com/office/drawing/2014/main" id="{DC483AF6-8A72-4993-8765-1A18F88A8C9C}"/>
            </a:ext>
          </a:extLst>
        </xdr:cNvPr>
        <xdr:cNvSpPr/>
      </xdr:nvSpPr>
      <xdr:spPr>
        <a:xfrm>
          <a:off x="3746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133350</xdr:rowOff>
    </xdr:from>
    <xdr:to>
      <xdr:col>24</xdr:col>
      <xdr:colOff>63500</xdr:colOff>
      <xdr:row>36</xdr:row>
      <xdr:rowOff>168910</xdr:rowOff>
    </xdr:to>
    <xdr:cxnSp macro="">
      <xdr:nvCxnSpPr>
        <xdr:cNvPr id="75" name="直線コネクタ 74">
          <a:extLst>
            <a:ext uri="{FF2B5EF4-FFF2-40B4-BE49-F238E27FC236}">
              <a16:creationId xmlns:a16="http://schemas.microsoft.com/office/drawing/2014/main" id="{158A4063-D65C-432F-A2FF-7455485DEB99}"/>
            </a:ext>
          </a:extLst>
        </xdr:cNvPr>
        <xdr:cNvCxnSpPr/>
      </xdr:nvCxnSpPr>
      <xdr:spPr>
        <a:xfrm>
          <a:off x="3797300" y="6305550"/>
          <a:ext cx="8382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48260</xdr:rowOff>
    </xdr:from>
    <xdr:to>
      <xdr:col>15</xdr:col>
      <xdr:colOff>101600</xdr:colOff>
      <xdr:row>36</xdr:row>
      <xdr:rowOff>149860</xdr:rowOff>
    </xdr:to>
    <xdr:sp macro="" textlink="">
      <xdr:nvSpPr>
        <xdr:cNvPr id="76" name="楕円 75">
          <a:extLst>
            <a:ext uri="{FF2B5EF4-FFF2-40B4-BE49-F238E27FC236}">
              <a16:creationId xmlns:a16="http://schemas.microsoft.com/office/drawing/2014/main" id="{066AA329-893B-4568-A6ED-1F7915C2F6A9}"/>
            </a:ext>
          </a:extLst>
        </xdr:cNvPr>
        <xdr:cNvSpPr/>
      </xdr:nvSpPr>
      <xdr:spPr>
        <a:xfrm>
          <a:off x="2857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99060</xdr:rowOff>
    </xdr:from>
    <xdr:to>
      <xdr:col>19</xdr:col>
      <xdr:colOff>177800</xdr:colOff>
      <xdr:row>36</xdr:row>
      <xdr:rowOff>133350</xdr:rowOff>
    </xdr:to>
    <xdr:cxnSp macro="">
      <xdr:nvCxnSpPr>
        <xdr:cNvPr id="77" name="直線コネクタ 76">
          <a:extLst>
            <a:ext uri="{FF2B5EF4-FFF2-40B4-BE49-F238E27FC236}">
              <a16:creationId xmlns:a16="http://schemas.microsoft.com/office/drawing/2014/main" id="{FB358D0E-67AA-43B8-80E8-BEB59CD7C780}"/>
            </a:ext>
          </a:extLst>
        </xdr:cNvPr>
        <xdr:cNvCxnSpPr/>
      </xdr:nvCxnSpPr>
      <xdr:spPr>
        <a:xfrm>
          <a:off x="2908300" y="62712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xdr:rowOff>
    </xdr:from>
    <xdr:to>
      <xdr:col>10</xdr:col>
      <xdr:colOff>165100</xdr:colOff>
      <xdr:row>36</xdr:row>
      <xdr:rowOff>115570</xdr:rowOff>
    </xdr:to>
    <xdr:sp macro="" textlink="">
      <xdr:nvSpPr>
        <xdr:cNvPr id="78" name="楕円 77">
          <a:extLst>
            <a:ext uri="{FF2B5EF4-FFF2-40B4-BE49-F238E27FC236}">
              <a16:creationId xmlns:a16="http://schemas.microsoft.com/office/drawing/2014/main" id="{74A2703E-EE61-4E96-B7C1-03804F66C948}"/>
            </a:ext>
          </a:extLst>
        </xdr:cNvPr>
        <xdr:cNvSpPr/>
      </xdr:nvSpPr>
      <xdr:spPr>
        <a:xfrm>
          <a:off x="1968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64770</xdr:rowOff>
    </xdr:from>
    <xdr:to>
      <xdr:col>15</xdr:col>
      <xdr:colOff>50800</xdr:colOff>
      <xdr:row>36</xdr:row>
      <xdr:rowOff>99060</xdr:rowOff>
    </xdr:to>
    <xdr:cxnSp macro="">
      <xdr:nvCxnSpPr>
        <xdr:cNvPr id="79" name="直線コネクタ 78">
          <a:extLst>
            <a:ext uri="{FF2B5EF4-FFF2-40B4-BE49-F238E27FC236}">
              <a16:creationId xmlns:a16="http://schemas.microsoft.com/office/drawing/2014/main" id="{5D78AA6D-7C66-40C8-9D7C-E7A5C270A555}"/>
            </a:ext>
          </a:extLst>
        </xdr:cNvPr>
        <xdr:cNvCxnSpPr/>
      </xdr:nvCxnSpPr>
      <xdr:spPr>
        <a:xfrm>
          <a:off x="2019300" y="62369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80010</xdr:rowOff>
    </xdr:from>
    <xdr:to>
      <xdr:col>6</xdr:col>
      <xdr:colOff>38100</xdr:colOff>
      <xdr:row>37</xdr:row>
      <xdr:rowOff>10160</xdr:rowOff>
    </xdr:to>
    <xdr:sp macro="" textlink="">
      <xdr:nvSpPr>
        <xdr:cNvPr id="80" name="楕円 79">
          <a:extLst>
            <a:ext uri="{FF2B5EF4-FFF2-40B4-BE49-F238E27FC236}">
              <a16:creationId xmlns:a16="http://schemas.microsoft.com/office/drawing/2014/main" id="{678A6627-D26F-4A8D-A9B4-0A5C165F223D}"/>
            </a:ext>
          </a:extLst>
        </xdr:cNvPr>
        <xdr:cNvSpPr/>
      </xdr:nvSpPr>
      <xdr:spPr>
        <a:xfrm>
          <a:off x="10795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64770</xdr:rowOff>
    </xdr:from>
    <xdr:to>
      <xdr:col>10</xdr:col>
      <xdr:colOff>114300</xdr:colOff>
      <xdr:row>36</xdr:row>
      <xdr:rowOff>130810</xdr:rowOff>
    </xdr:to>
    <xdr:cxnSp macro="">
      <xdr:nvCxnSpPr>
        <xdr:cNvPr id="81" name="直線コネクタ 80">
          <a:extLst>
            <a:ext uri="{FF2B5EF4-FFF2-40B4-BE49-F238E27FC236}">
              <a16:creationId xmlns:a16="http://schemas.microsoft.com/office/drawing/2014/main" id="{69A9FABA-EDC5-4526-B258-F094AC72A10E}"/>
            </a:ext>
          </a:extLst>
        </xdr:cNvPr>
        <xdr:cNvCxnSpPr/>
      </xdr:nvCxnSpPr>
      <xdr:spPr>
        <a:xfrm flipV="1">
          <a:off x="1130300" y="6236970"/>
          <a:ext cx="889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8907</xdr:rowOff>
    </xdr:from>
    <xdr:ext cx="405111" cy="259045"/>
    <xdr:sp macro="" textlink="">
      <xdr:nvSpPr>
        <xdr:cNvPr id="82" name="n_1aveValue【図書館】&#10;有形固定資産減価償却率">
          <a:extLst>
            <a:ext uri="{FF2B5EF4-FFF2-40B4-BE49-F238E27FC236}">
              <a16:creationId xmlns:a16="http://schemas.microsoft.com/office/drawing/2014/main" id="{B3215BEC-9A6C-4665-9B44-D96B338F33DA}"/>
            </a:ext>
          </a:extLst>
        </xdr:cNvPr>
        <xdr:cNvSpPr txBox="1"/>
      </xdr:nvSpPr>
      <xdr:spPr>
        <a:xfrm>
          <a:off x="3582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160037</xdr:rowOff>
    </xdr:from>
    <xdr:ext cx="405111" cy="259045"/>
    <xdr:sp macro="" textlink="">
      <xdr:nvSpPr>
        <xdr:cNvPr id="83" name="n_2aveValue【図書館】&#10;有形固定資産減価償却率">
          <a:extLst>
            <a:ext uri="{FF2B5EF4-FFF2-40B4-BE49-F238E27FC236}">
              <a16:creationId xmlns:a16="http://schemas.microsoft.com/office/drawing/2014/main" id="{C43405BE-5B9E-401A-9B3F-C3509266611D}"/>
            </a:ext>
          </a:extLst>
        </xdr:cNvPr>
        <xdr:cNvSpPr txBox="1"/>
      </xdr:nvSpPr>
      <xdr:spPr>
        <a:xfrm>
          <a:off x="2705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118127</xdr:rowOff>
    </xdr:from>
    <xdr:ext cx="405111" cy="259045"/>
    <xdr:sp macro="" textlink="">
      <xdr:nvSpPr>
        <xdr:cNvPr id="84" name="n_3aveValue【図書館】&#10;有形固定資産減価償却率">
          <a:extLst>
            <a:ext uri="{FF2B5EF4-FFF2-40B4-BE49-F238E27FC236}">
              <a16:creationId xmlns:a16="http://schemas.microsoft.com/office/drawing/2014/main" id="{0750697D-DD32-4610-BD17-8B2E19ACC6F1}"/>
            </a:ext>
          </a:extLst>
        </xdr:cNvPr>
        <xdr:cNvSpPr txBox="1"/>
      </xdr:nvSpPr>
      <xdr:spPr>
        <a:xfrm>
          <a:off x="181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137177</xdr:rowOff>
    </xdr:from>
    <xdr:ext cx="405111" cy="259045"/>
    <xdr:sp macro="" textlink="">
      <xdr:nvSpPr>
        <xdr:cNvPr id="85" name="n_4aveValue【図書館】&#10;有形固定資産減価償却率">
          <a:extLst>
            <a:ext uri="{FF2B5EF4-FFF2-40B4-BE49-F238E27FC236}">
              <a16:creationId xmlns:a16="http://schemas.microsoft.com/office/drawing/2014/main" id="{3686854C-2FAB-4A55-B3D9-7FE8A8C2A112}"/>
            </a:ext>
          </a:extLst>
        </xdr:cNvPr>
        <xdr:cNvSpPr txBox="1"/>
      </xdr:nvSpPr>
      <xdr:spPr>
        <a:xfrm>
          <a:off x="927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3827</xdr:rowOff>
    </xdr:from>
    <xdr:ext cx="405111" cy="259045"/>
    <xdr:sp macro="" textlink="">
      <xdr:nvSpPr>
        <xdr:cNvPr id="86" name="n_1mainValue【図書館】&#10;有形固定資産減価償却率">
          <a:extLst>
            <a:ext uri="{FF2B5EF4-FFF2-40B4-BE49-F238E27FC236}">
              <a16:creationId xmlns:a16="http://schemas.microsoft.com/office/drawing/2014/main" id="{E1AAAAD0-7189-4B1F-B405-5EE24C5394F3}"/>
            </a:ext>
          </a:extLst>
        </xdr:cNvPr>
        <xdr:cNvSpPr txBox="1"/>
      </xdr:nvSpPr>
      <xdr:spPr>
        <a:xfrm>
          <a:off x="35820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140987</xdr:rowOff>
    </xdr:from>
    <xdr:ext cx="405111" cy="259045"/>
    <xdr:sp macro="" textlink="">
      <xdr:nvSpPr>
        <xdr:cNvPr id="87" name="n_2mainValue【図書館】&#10;有形固定資産減価償却率">
          <a:extLst>
            <a:ext uri="{FF2B5EF4-FFF2-40B4-BE49-F238E27FC236}">
              <a16:creationId xmlns:a16="http://schemas.microsoft.com/office/drawing/2014/main" id="{D286A301-725B-4CD3-9F01-AA0EA3ED63C7}"/>
            </a:ext>
          </a:extLst>
        </xdr:cNvPr>
        <xdr:cNvSpPr txBox="1"/>
      </xdr:nvSpPr>
      <xdr:spPr>
        <a:xfrm>
          <a:off x="2705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132097</xdr:rowOff>
    </xdr:from>
    <xdr:ext cx="405111" cy="259045"/>
    <xdr:sp macro="" textlink="">
      <xdr:nvSpPr>
        <xdr:cNvPr id="88" name="n_3mainValue【図書館】&#10;有形固定資産減価償却率">
          <a:extLst>
            <a:ext uri="{FF2B5EF4-FFF2-40B4-BE49-F238E27FC236}">
              <a16:creationId xmlns:a16="http://schemas.microsoft.com/office/drawing/2014/main" id="{4466C8E9-EFBC-4708-8FDB-1BAA37E60E52}"/>
            </a:ext>
          </a:extLst>
        </xdr:cNvPr>
        <xdr:cNvSpPr txBox="1"/>
      </xdr:nvSpPr>
      <xdr:spPr>
        <a:xfrm>
          <a:off x="1816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1287</xdr:rowOff>
    </xdr:from>
    <xdr:ext cx="405111" cy="259045"/>
    <xdr:sp macro="" textlink="">
      <xdr:nvSpPr>
        <xdr:cNvPr id="89" name="n_4mainValue【図書館】&#10;有形固定資産減価償却率">
          <a:extLst>
            <a:ext uri="{FF2B5EF4-FFF2-40B4-BE49-F238E27FC236}">
              <a16:creationId xmlns:a16="http://schemas.microsoft.com/office/drawing/2014/main" id="{6B34982C-9BE6-449D-B3C8-B13A2306AEDE}"/>
            </a:ext>
          </a:extLst>
        </xdr:cNvPr>
        <xdr:cNvSpPr txBox="1"/>
      </xdr:nvSpPr>
      <xdr:spPr>
        <a:xfrm>
          <a:off x="92774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F4BC649-DE8D-404D-B94D-91F232A57D2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81CC1CEE-7766-4F51-A342-995771DA33D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4EB2EBCC-78B0-4A1B-BB15-C60DC2A21B7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CAB7A69F-6B93-42F2-8604-7BFE7226478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3B8A06D-3C1A-4EDB-904E-1F843B178A3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69C4A3A0-D0D3-42EF-BC5A-EC03A1B8921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108D7423-82C5-4543-87DA-9917E873012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5EE5B26-3DCC-4B7B-8000-F239D957453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165093B3-8C42-457A-BE2C-39DC9EF3FF1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453A5E1-B5F8-431A-AF09-C9F3BD0C240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2944DE-4093-4AD9-A53F-3E220E34DF7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D9FF3291-F886-4F6D-AEE0-02AA19719FA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9C0FC81C-C717-4A49-8323-7ECA4177211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C93EC18C-7F8E-41D9-B1AA-EC6ABFE1CA1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69D60AB-3EC9-4019-ABE5-D7ABFFA58ED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2A590045-F9D3-45C7-9E07-D89FE5B1F25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6182F221-6325-469A-8883-7437BEED91C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DC466465-5B58-47D9-9F9C-2F11FBA9AFC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7C1152A9-5659-4FF2-96C0-406BB5988D0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7FA96546-218B-4553-8D9D-75745AD5ED4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3132F02-C651-4C6C-B177-F31D2D5E41C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7728E7C-E181-4C8A-931E-783BFA6B167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4F2C793-D90A-4FA1-B1B6-0732FD2FB04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34290</xdr:rowOff>
    </xdr:from>
    <xdr:to>
      <xdr:col>54</xdr:col>
      <xdr:colOff>189865</xdr:colOff>
      <xdr:row>42</xdr:row>
      <xdr:rowOff>3810</xdr:rowOff>
    </xdr:to>
    <xdr:cxnSp macro="">
      <xdr:nvCxnSpPr>
        <xdr:cNvPr id="113" name="直線コネクタ 112">
          <a:extLst>
            <a:ext uri="{FF2B5EF4-FFF2-40B4-BE49-F238E27FC236}">
              <a16:creationId xmlns:a16="http://schemas.microsoft.com/office/drawing/2014/main" id="{5986B65B-348D-4C48-8D14-AD8CCC5DE5B9}"/>
            </a:ext>
          </a:extLst>
        </xdr:cNvPr>
        <xdr:cNvCxnSpPr/>
      </xdr:nvCxnSpPr>
      <xdr:spPr>
        <a:xfrm flipV="1">
          <a:off x="10476865" y="586359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4" name="【図書館】&#10;一人当たり面積最小値テキスト">
          <a:extLst>
            <a:ext uri="{FF2B5EF4-FFF2-40B4-BE49-F238E27FC236}">
              <a16:creationId xmlns:a16="http://schemas.microsoft.com/office/drawing/2014/main" id="{529C4274-700E-4330-B75E-98EF43366A6B}"/>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5" name="直線コネクタ 114">
          <a:extLst>
            <a:ext uri="{FF2B5EF4-FFF2-40B4-BE49-F238E27FC236}">
              <a16:creationId xmlns:a16="http://schemas.microsoft.com/office/drawing/2014/main" id="{4160250F-CA08-4336-B398-48E2F0A21C19}"/>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152417</xdr:rowOff>
    </xdr:from>
    <xdr:ext cx="469744" cy="259045"/>
    <xdr:sp macro="" textlink="">
      <xdr:nvSpPr>
        <xdr:cNvPr id="116" name="【図書館】&#10;一人当たり面積最大値テキスト">
          <a:extLst>
            <a:ext uri="{FF2B5EF4-FFF2-40B4-BE49-F238E27FC236}">
              <a16:creationId xmlns:a16="http://schemas.microsoft.com/office/drawing/2014/main" id="{A83DB92E-8215-4FEA-87F0-F184CEF37882}"/>
            </a:ext>
          </a:extLst>
        </xdr:cNvPr>
        <xdr:cNvSpPr txBox="1"/>
      </xdr:nvSpPr>
      <xdr:spPr>
        <a:xfrm>
          <a:off x="10515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34290</xdr:rowOff>
    </xdr:from>
    <xdr:to>
      <xdr:col>55</xdr:col>
      <xdr:colOff>88900</xdr:colOff>
      <xdr:row>34</xdr:row>
      <xdr:rowOff>34290</xdr:rowOff>
    </xdr:to>
    <xdr:cxnSp macro="">
      <xdr:nvCxnSpPr>
        <xdr:cNvPr id="117" name="直線コネクタ 116">
          <a:extLst>
            <a:ext uri="{FF2B5EF4-FFF2-40B4-BE49-F238E27FC236}">
              <a16:creationId xmlns:a16="http://schemas.microsoft.com/office/drawing/2014/main" id="{6A463178-A560-498E-98EE-74A532A06841}"/>
            </a:ext>
          </a:extLst>
        </xdr:cNvPr>
        <xdr:cNvCxnSpPr/>
      </xdr:nvCxnSpPr>
      <xdr:spPr>
        <a:xfrm>
          <a:off x="10388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560E7F5C-142C-4CAC-BBAD-3217A4B8472A}"/>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3FB474E2-18FE-46FC-ABC8-E0DEB800BDA7}"/>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67310</xdr:rowOff>
    </xdr:from>
    <xdr:to>
      <xdr:col>50</xdr:col>
      <xdr:colOff>165100</xdr:colOff>
      <xdr:row>40</xdr:row>
      <xdr:rowOff>168910</xdr:rowOff>
    </xdr:to>
    <xdr:sp macro="" textlink="">
      <xdr:nvSpPr>
        <xdr:cNvPr id="120" name="フローチャート: 判断 119">
          <a:extLst>
            <a:ext uri="{FF2B5EF4-FFF2-40B4-BE49-F238E27FC236}">
              <a16:creationId xmlns:a16="http://schemas.microsoft.com/office/drawing/2014/main" id="{277984B0-8E9E-4277-92F3-14ECBE8F7C7F}"/>
            </a:ext>
          </a:extLst>
        </xdr:cNvPr>
        <xdr:cNvSpPr/>
      </xdr:nvSpPr>
      <xdr:spPr>
        <a:xfrm>
          <a:off x="9588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74930</xdr:rowOff>
    </xdr:from>
    <xdr:to>
      <xdr:col>46</xdr:col>
      <xdr:colOff>38100</xdr:colOff>
      <xdr:row>41</xdr:row>
      <xdr:rowOff>5080</xdr:rowOff>
    </xdr:to>
    <xdr:sp macro="" textlink="">
      <xdr:nvSpPr>
        <xdr:cNvPr id="121" name="フローチャート: 判断 120">
          <a:extLst>
            <a:ext uri="{FF2B5EF4-FFF2-40B4-BE49-F238E27FC236}">
              <a16:creationId xmlns:a16="http://schemas.microsoft.com/office/drawing/2014/main" id="{8E6EAB65-0D4E-4EDE-B3A6-44E9690EA81B}"/>
            </a:ext>
          </a:extLst>
        </xdr:cNvPr>
        <xdr:cNvSpPr/>
      </xdr:nvSpPr>
      <xdr:spPr>
        <a:xfrm>
          <a:off x="8699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78740</xdr:rowOff>
    </xdr:from>
    <xdr:to>
      <xdr:col>41</xdr:col>
      <xdr:colOff>101600</xdr:colOff>
      <xdr:row>41</xdr:row>
      <xdr:rowOff>8890</xdr:rowOff>
    </xdr:to>
    <xdr:sp macro="" textlink="">
      <xdr:nvSpPr>
        <xdr:cNvPr id="122" name="フローチャート: 判断 121">
          <a:extLst>
            <a:ext uri="{FF2B5EF4-FFF2-40B4-BE49-F238E27FC236}">
              <a16:creationId xmlns:a16="http://schemas.microsoft.com/office/drawing/2014/main" id="{E58318D3-1751-4BAD-9A0D-193338947555}"/>
            </a:ext>
          </a:extLst>
        </xdr:cNvPr>
        <xdr:cNvSpPr/>
      </xdr:nvSpPr>
      <xdr:spPr>
        <a:xfrm>
          <a:off x="78105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86360</xdr:rowOff>
    </xdr:from>
    <xdr:to>
      <xdr:col>36</xdr:col>
      <xdr:colOff>165100</xdr:colOff>
      <xdr:row>41</xdr:row>
      <xdr:rowOff>16510</xdr:rowOff>
    </xdr:to>
    <xdr:sp macro="" textlink="">
      <xdr:nvSpPr>
        <xdr:cNvPr id="123" name="フローチャート: 判断 122">
          <a:extLst>
            <a:ext uri="{FF2B5EF4-FFF2-40B4-BE49-F238E27FC236}">
              <a16:creationId xmlns:a16="http://schemas.microsoft.com/office/drawing/2014/main" id="{185957F8-8F1C-4C9F-96CA-99A2F80E440D}"/>
            </a:ext>
          </a:extLst>
        </xdr:cNvPr>
        <xdr:cNvSpPr/>
      </xdr:nvSpPr>
      <xdr:spPr>
        <a:xfrm>
          <a:off x="6921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0F0F422-D543-4D51-B51F-EFA6D892B86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06A63AF-6951-4C4B-99C2-58F557892FA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7B78E20-34D5-4A1D-A474-8BCC69527CB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D45D2B-2DB3-4316-8617-C112AB92690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DDFBF22-0DFD-43BD-A829-041F291D813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101600</xdr:rowOff>
    </xdr:from>
    <xdr:to>
      <xdr:col>55</xdr:col>
      <xdr:colOff>50800</xdr:colOff>
      <xdr:row>40</xdr:row>
      <xdr:rowOff>31750</xdr:rowOff>
    </xdr:to>
    <xdr:sp macro="" textlink="">
      <xdr:nvSpPr>
        <xdr:cNvPr id="129" name="楕円 128">
          <a:extLst>
            <a:ext uri="{FF2B5EF4-FFF2-40B4-BE49-F238E27FC236}">
              <a16:creationId xmlns:a16="http://schemas.microsoft.com/office/drawing/2014/main" id="{743EC178-F310-4C76-8CA8-78C47ECB467B}"/>
            </a:ext>
          </a:extLst>
        </xdr:cNvPr>
        <xdr:cNvSpPr/>
      </xdr:nvSpPr>
      <xdr:spPr>
        <a:xfrm>
          <a:off x="104267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124477</xdr:rowOff>
    </xdr:from>
    <xdr:ext cx="469744" cy="259045"/>
    <xdr:sp macro="" textlink="">
      <xdr:nvSpPr>
        <xdr:cNvPr id="130" name="【図書館】&#10;一人当たり面積該当値テキスト">
          <a:extLst>
            <a:ext uri="{FF2B5EF4-FFF2-40B4-BE49-F238E27FC236}">
              <a16:creationId xmlns:a16="http://schemas.microsoft.com/office/drawing/2014/main" id="{16B04E40-FDE5-4A53-8D66-EE22A2A1A686}"/>
            </a:ext>
          </a:extLst>
        </xdr:cNvPr>
        <xdr:cNvSpPr txBox="1"/>
      </xdr:nvSpPr>
      <xdr:spPr>
        <a:xfrm>
          <a:off x="10515600" y="663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109220</xdr:rowOff>
    </xdr:from>
    <xdr:to>
      <xdr:col>50</xdr:col>
      <xdr:colOff>165100</xdr:colOff>
      <xdr:row>40</xdr:row>
      <xdr:rowOff>39370</xdr:rowOff>
    </xdr:to>
    <xdr:sp macro="" textlink="">
      <xdr:nvSpPr>
        <xdr:cNvPr id="131" name="楕円 130">
          <a:extLst>
            <a:ext uri="{FF2B5EF4-FFF2-40B4-BE49-F238E27FC236}">
              <a16:creationId xmlns:a16="http://schemas.microsoft.com/office/drawing/2014/main" id="{794314E1-79C5-41E0-9274-CE6C87E60038}"/>
            </a:ext>
          </a:extLst>
        </xdr:cNvPr>
        <xdr:cNvSpPr/>
      </xdr:nvSpPr>
      <xdr:spPr>
        <a:xfrm>
          <a:off x="9588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152400</xdr:rowOff>
    </xdr:from>
    <xdr:to>
      <xdr:col>55</xdr:col>
      <xdr:colOff>0</xdr:colOff>
      <xdr:row>39</xdr:row>
      <xdr:rowOff>160020</xdr:rowOff>
    </xdr:to>
    <xdr:cxnSp macro="">
      <xdr:nvCxnSpPr>
        <xdr:cNvPr id="132" name="直線コネクタ 131">
          <a:extLst>
            <a:ext uri="{FF2B5EF4-FFF2-40B4-BE49-F238E27FC236}">
              <a16:creationId xmlns:a16="http://schemas.microsoft.com/office/drawing/2014/main" id="{4FD9B53D-E078-4803-B31B-343F38B7991B}"/>
            </a:ext>
          </a:extLst>
        </xdr:cNvPr>
        <xdr:cNvCxnSpPr/>
      </xdr:nvCxnSpPr>
      <xdr:spPr>
        <a:xfrm flipV="1">
          <a:off x="9639300" y="68389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33" name="楕円 132">
          <a:extLst>
            <a:ext uri="{FF2B5EF4-FFF2-40B4-BE49-F238E27FC236}">
              <a16:creationId xmlns:a16="http://schemas.microsoft.com/office/drawing/2014/main" id="{F948E8FD-E6E0-4210-B59D-618137730F6B}"/>
            </a:ext>
          </a:extLst>
        </xdr:cNvPr>
        <xdr:cNvSpPr/>
      </xdr:nvSpPr>
      <xdr:spPr>
        <a:xfrm>
          <a:off x="8699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160020</xdr:rowOff>
    </xdr:from>
    <xdr:to>
      <xdr:col>50</xdr:col>
      <xdr:colOff>114300</xdr:colOff>
      <xdr:row>39</xdr:row>
      <xdr:rowOff>167640</xdr:rowOff>
    </xdr:to>
    <xdr:cxnSp macro="">
      <xdr:nvCxnSpPr>
        <xdr:cNvPr id="134" name="直線コネクタ 133">
          <a:extLst>
            <a:ext uri="{FF2B5EF4-FFF2-40B4-BE49-F238E27FC236}">
              <a16:creationId xmlns:a16="http://schemas.microsoft.com/office/drawing/2014/main" id="{21866257-FD8A-4D84-A824-D689F5F0722C}"/>
            </a:ext>
          </a:extLst>
        </xdr:cNvPr>
        <xdr:cNvCxnSpPr/>
      </xdr:nvCxnSpPr>
      <xdr:spPr>
        <a:xfrm flipV="1">
          <a:off x="8750300" y="68465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120650</xdr:rowOff>
    </xdr:from>
    <xdr:to>
      <xdr:col>41</xdr:col>
      <xdr:colOff>101600</xdr:colOff>
      <xdr:row>40</xdr:row>
      <xdr:rowOff>50800</xdr:rowOff>
    </xdr:to>
    <xdr:sp macro="" textlink="">
      <xdr:nvSpPr>
        <xdr:cNvPr id="135" name="楕円 134">
          <a:extLst>
            <a:ext uri="{FF2B5EF4-FFF2-40B4-BE49-F238E27FC236}">
              <a16:creationId xmlns:a16="http://schemas.microsoft.com/office/drawing/2014/main" id="{F7E04C85-6AB7-4A4D-B200-768632B0D63C}"/>
            </a:ext>
          </a:extLst>
        </xdr:cNvPr>
        <xdr:cNvSpPr/>
      </xdr:nvSpPr>
      <xdr:spPr>
        <a:xfrm>
          <a:off x="7810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167640</xdr:rowOff>
    </xdr:from>
    <xdr:to>
      <xdr:col>45</xdr:col>
      <xdr:colOff>177800</xdr:colOff>
      <xdr:row>40</xdr:row>
      <xdr:rowOff>0</xdr:rowOff>
    </xdr:to>
    <xdr:cxnSp macro="">
      <xdr:nvCxnSpPr>
        <xdr:cNvPr id="136" name="直線コネクタ 135">
          <a:extLst>
            <a:ext uri="{FF2B5EF4-FFF2-40B4-BE49-F238E27FC236}">
              <a16:creationId xmlns:a16="http://schemas.microsoft.com/office/drawing/2014/main" id="{44A827D0-8B46-46A4-8F47-4D806BF37BF0}"/>
            </a:ext>
          </a:extLst>
        </xdr:cNvPr>
        <xdr:cNvCxnSpPr/>
      </xdr:nvCxnSpPr>
      <xdr:spPr>
        <a:xfrm flipV="1">
          <a:off x="7861300" y="685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7" name="楕円 136">
          <a:extLst>
            <a:ext uri="{FF2B5EF4-FFF2-40B4-BE49-F238E27FC236}">
              <a16:creationId xmlns:a16="http://schemas.microsoft.com/office/drawing/2014/main" id="{D8D51879-04A8-4EA3-8A1E-1714ACF19C15}"/>
            </a:ext>
          </a:extLst>
        </xdr:cNvPr>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0</xdr:rowOff>
    </xdr:from>
    <xdr:to>
      <xdr:col>41</xdr:col>
      <xdr:colOff>50800</xdr:colOff>
      <xdr:row>40</xdr:row>
      <xdr:rowOff>7620</xdr:rowOff>
    </xdr:to>
    <xdr:cxnSp macro="">
      <xdr:nvCxnSpPr>
        <xdr:cNvPr id="138" name="直線コネクタ 137">
          <a:extLst>
            <a:ext uri="{FF2B5EF4-FFF2-40B4-BE49-F238E27FC236}">
              <a16:creationId xmlns:a16="http://schemas.microsoft.com/office/drawing/2014/main" id="{F8BFBB58-90E0-4BE7-836D-14A6E5852529}"/>
            </a:ext>
          </a:extLst>
        </xdr:cNvPr>
        <xdr:cNvCxnSpPr/>
      </xdr:nvCxnSpPr>
      <xdr:spPr>
        <a:xfrm flipV="1">
          <a:off x="6972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160037</xdr:rowOff>
    </xdr:from>
    <xdr:ext cx="469744" cy="259045"/>
    <xdr:sp macro="" textlink="">
      <xdr:nvSpPr>
        <xdr:cNvPr id="139" name="n_1aveValue【図書館】&#10;一人当たり面積">
          <a:extLst>
            <a:ext uri="{FF2B5EF4-FFF2-40B4-BE49-F238E27FC236}">
              <a16:creationId xmlns:a16="http://schemas.microsoft.com/office/drawing/2014/main" id="{30CD4E05-2276-4505-8D6F-A96E5EAB0A11}"/>
            </a:ext>
          </a:extLst>
        </xdr:cNvPr>
        <xdr:cNvSpPr txBox="1"/>
      </xdr:nvSpPr>
      <xdr:spPr>
        <a:xfrm>
          <a:off x="93917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167657</xdr:rowOff>
    </xdr:from>
    <xdr:ext cx="469744" cy="259045"/>
    <xdr:sp macro="" textlink="">
      <xdr:nvSpPr>
        <xdr:cNvPr id="140" name="n_2aveValue【図書館】&#10;一人当たり面積">
          <a:extLst>
            <a:ext uri="{FF2B5EF4-FFF2-40B4-BE49-F238E27FC236}">
              <a16:creationId xmlns:a16="http://schemas.microsoft.com/office/drawing/2014/main" id="{B2B0E8C8-5E15-4FE8-B07D-9799EC547777}"/>
            </a:ext>
          </a:extLst>
        </xdr:cNvPr>
        <xdr:cNvSpPr txBox="1"/>
      </xdr:nvSpPr>
      <xdr:spPr>
        <a:xfrm>
          <a:off x="8515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17</xdr:rowOff>
    </xdr:from>
    <xdr:ext cx="469744" cy="259045"/>
    <xdr:sp macro="" textlink="">
      <xdr:nvSpPr>
        <xdr:cNvPr id="141" name="n_3aveValue【図書館】&#10;一人当たり面積">
          <a:extLst>
            <a:ext uri="{FF2B5EF4-FFF2-40B4-BE49-F238E27FC236}">
              <a16:creationId xmlns:a16="http://schemas.microsoft.com/office/drawing/2014/main" id="{94F52780-8668-4108-B02F-91F9DBB8A423}"/>
            </a:ext>
          </a:extLst>
        </xdr:cNvPr>
        <xdr:cNvSpPr txBox="1"/>
      </xdr:nvSpPr>
      <xdr:spPr>
        <a:xfrm>
          <a:off x="7626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7637</xdr:rowOff>
    </xdr:from>
    <xdr:ext cx="469744" cy="259045"/>
    <xdr:sp macro="" textlink="">
      <xdr:nvSpPr>
        <xdr:cNvPr id="142" name="n_4aveValue【図書館】&#10;一人当たり面積">
          <a:extLst>
            <a:ext uri="{FF2B5EF4-FFF2-40B4-BE49-F238E27FC236}">
              <a16:creationId xmlns:a16="http://schemas.microsoft.com/office/drawing/2014/main" id="{E4409449-3427-4D7E-BD66-D83C44720D81}"/>
            </a:ext>
          </a:extLst>
        </xdr:cNvPr>
        <xdr:cNvSpPr txBox="1"/>
      </xdr:nvSpPr>
      <xdr:spPr>
        <a:xfrm>
          <a:off x="6737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55897</xdr:rowOff>
    </xdr:from>
    <xdr:ext cx="469744" cy="259045"/>
    <xdr:sp macro="" textlink="">
      <xdr:nvSpPr>
        <xdr:cNvPr id="143" name="n_1mainValue【図書館】&#10;一人当たり面積">
          <a:extLst>
            <a:ext uri="{FF2B5EF4-FFF2-40B4-BE49-F238E27FC236}">
              <a16:creationId xmlns:a16="http://schemas.microsoft.com/office/drawing/2014/main" id="{B64BB510-A8CB-4582-8082-C050E7CBF6C5}"/>
            </a:ext>
          </a:extLst>
        </xdr:cNvPr>
        <xdr:cNvSpPr txBox="1"/>
      </xdr:nvSpPr>
      <xdr:spPr>
        <a:xfrm>
          <a:off x="93917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4" name="n_2mainValue【図書館】&#10;一人当たり面積">
          <a:extLst>
            <a:ext uri="{FF2B5EF4-FFF2-40B4-BE49-F238E27FC236}">
              <a16:creationId xmlns:a16="http://schemas.microsoft.com/office/drawing/2014/main" id="{64815C0D-4458-4CC7-B28F-FFC110539765}"/>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67327</xdr:rowOff>
    </xdr:from>
    <xdr:ext cx="469744" cy="259045"/>
    <xdr:sp macro="" textlink="">
      <xdr:nvSpPr>
        <xdr:cNvPr id="145" name="n_3mainValue【図書館】&#10;一人当たり面積">
          <a:extLst>
            <a:ext uri="{FF2B5EF4-FFF2-40B4-BE49-F238E27FC236}">
              <a16:creationId xmlns:a16="http://schemas.microsoft.com/office/drawing/2014/main" id="{E44AE76E-3855-438B-B2FA-9EFE0A142B2C}"/>
            </a:ext>
          </a:extLst>
        </xdr:cNvPr>
        <xdr:cNvSpPr txBox="1"/>
      </xdr:nvSpPr>
      <xdr:spPr>
        <a:xfrm>
          <a:off x="7626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74947</xdr:rowOff>
    </xdr:from>
    <xdr:ext cx="469744" cy="259045"/>
    <xdr:sp macro="" textlink="">
      <xdr:nvSpPr>
        <xdr:cNvPr id="146" name="n_4mainValue【図書館】&#10;一人当たり面積">
          <a:extLst>
            <a:ext uri="{FF2B5EF4-FFF2-40B4-BE49-F238E27FC236}">
              <a16:creationId xmlns:a16="http://schemas.microsoft.com/office/drawing/2014/main" id="{C6D9F959-1C79-4C0D-AEBB-4567D84B8C5B}"/>
            </a:ext>
          </a:extLst>
        </xdr:cNvPr>
        <xdr:cNvSpPr txBox="1"/>
      </xdr:nvSpPr>
      <xdr:spPr>
        <a:xfrm>
          <a:off x="6737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99A15A0-7AA5-4170-9C88-CA6E001D755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5FF1420-0E21-4C7C-8B67-7C4F1796276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40922E8-3F55-4D57-AB53-6291EC23DC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0390EA8-7BFB-4609-ABB9-A782CCAFB1D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AA852FE-57C3-4041-9E0C-3EA072747CC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41B82E2-4DEC-4AA0-9FB1-8FA61E9CED9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AEB56AD-5C37-4E49-B167-95FF6B5D2A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C7D0A20-26C1-4E77-B564-005652A89A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DA9E57E-2E9D-41E7-8202-1CE432ABDF2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02606D7-2AAC-40CD-BAA2-C3CA4EF96A0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30F374C-8E70-4829-BE94-187078275E0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55015115-E08E-4A5B-8141-C15473DA0E2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6D900D1-BE3C-45AA-B9A2-52768C228E3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CCE412AB-9B15-4718-B32C-C9237B363E4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A0C8B46-0D45-4D18-B414-BCD51C3DB12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C4DA2AB-9334-4304-A288-476726F6E30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8C9E8AB-D2D1-44DC-9D5F-DA384AB6E49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5253AFE-9A16-4CC0-A083-312D56ADB81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7DA90F1-6105-49E3-A000-DE283796FBA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152ED5E-51FB-4394-AFDD-936B081DAFE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141607DE-ADBB-4D89-AAA6-DF4DDCC0BC5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DCC9AB5-1E50-446F-AFF9-66B531D5BBA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4664AA0-8034-40CB-BD32-2220A67392A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D0334D8-AD61-4E1C-A879-A44729B705C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38100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81E217B7-F641-49AA-A392-84DD76E56385}"/>
            </a:ext>
          </a:extLst>
        </xdr:cNvPr>
        <xdr:cNvCxnSpPr/>
      </xdr:nvCxnSpPr>
      <xdr:spPr>
        <a:xfrm flipV="1">
          <a:off x="4634865"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B8BBB184-A776-4B4C-8826-F70E661CDAE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65D661F-AABF-4966-9D75-B421CE13734A}"/>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156227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293E45E-9715-439C-AA45-0EE6BA9AF652}"/>
            </a:ext>
          </a:extLst>
        </xdr:cNvPr>
        <xdr:cNvSpPr txBox="1"/>
      </xdr:nvSpPr>
      <xdr:spPr>
        <a:xfrm>
          <a:off x="4673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38100</xdr:rowOff>
    </xdr:from>
    <xdr:to>
      <xdr:col>24</xdr:col>
      <xdr:colOff>152400</xdr:colOff>
      <xdr:row>55</xdr:row>
      <xdr:rowOff>38100</xdr:rowOff>
    </xdr:to>
    <xdr:cxnSp macro="">
      <xdr:nvCxnSpPr>
        <xdr:cNvPr id="175" name="直線コネクタ 174">
          <a:extLst>
            <a:ext uri="{FF2B5EF4-FFF2-40B4-BE49-F238E27FC236}">
              <a16:creationId xmlns:a16="http://schemas.microsoft.com/office/drawing/2014/main" id="{04E01840-C107-42E6-B1BA-6ED78A921F39}"/>
            </a:ext>
          </a:extLst>
        </xdr:cNvPr>
        <xdr:cNvCxnSpPr/>
      </xdr:nvCxnSpPr>
      <xdr:spPr>
        <a:xfrm>
          <a:off x="4546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97807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81FE342-E32C-4C75-93CA-CA1CE80D521C}"/>
            </a:ext>
          </a:extLst>
        </xdr:cNvPr>
        <xdr:cNvSpPr txBox="1"/>
      </xdr:nvSpPr>
      <xdr:spPr>
        <a:xfrm>
          <a:off x="4673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7" name="フローチャート: 判断 176">
          <a:extLst>
            <a:ext uri="{FF2B5EF4-FFF2-40B4-BE49-F238E27FC236}">
              <a16:creationId xmlns:a16="http://schemas.microsoft.com/office/drawing/2014/main" id="{C7F94C6D-D32A-42BD-B21B-98FD8112FD6D}"/>
            </a:ext>
          </a:extLst>
        </xdr:cNvPr>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19685</xdr:rowOff>
    </xdr:from>
    <xdr:to>
      <xdr:col>20</xdr:col>
      <xdr:colOff>38100</xdr:colOff>
      <xdr:row>60</xdr:row>
      <xdr:rowOff>121285</xdr:rowOff>
    </xdr:to>
    <xdr:sp macro="" textlink="">
      <xdr:nvSpPr>
        <xdr:cNvPr id="178" name="フローチャート: 判断 177">
          <a:extLst>
            <a:ext uri="{FF2B5EF4-FFF2-40B4-BE49-F238E27FC236}">
              <a16:creationId xmlns:a16="http://schemas.microsoft.com/office/drawing/2014/main" id="{E496F1B3-C736-4CE8-8017-605044F3C041}"/>
            </a:ext>
          </a:extLst>
        </xdr:cNvPr>
        <xdr:cNvSpPr/>
      </xdr:nvSpPr>
      <xdr:spPr>
        <a:xfrm>
          <a:off x="3746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8255</xdr:rowOff>
    </xdr:from>
    <xdr:to>
      <xdr:col>15</xdr:col>
      <xdr:colOff>101600</xdr:colOff>
      <xdr:row>60</xdr:row>
      <xdr:rowOff>109855</xdr:rowOff>
    </xdr:to>
    <xdr:sp macro="" textlink="">
      <xdr:nvSpPr>
        <xdr:cNvPr id="179" name="フローチャート: 判断 178">
          <a:extLst>
            <a:ext uri="{FF2B5EF4-FFF2-40B4-BE49-F238E27FC236}">
              <a16:creationId xmlns:a16="http://schemas.microsoft.com/office/drawing/2014/main" id="{5A5B938E-CB12-4FB1-B59A-42631A150830}"/>
            </a:ext>
          </a:extLst>
        </xdr:cNvPr>
        <xdr:cNvSpPr/>
      </xdr:nvSpPr>
      <xdr:spPr>
        <a:xfrm>
          <a:off x="2857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158750</xdr:rowOff>
    </xdr:from>
    <xdr:to>
      <xdr:col>10</xdr:col>
      <xdr:colOff>165100</xdr:colOff>
      <xdr:row>60</xdr:row>
      <xdr:rowOff>88900</xdr:rowOff>
    </xdr:to>
    <xdr:sp macro="" textlink="">
      <xdr:nvSpPr>
        <xdr:cNvPr id="180" name="フローチャート: 判断 179">
          <a:extLst>
            <a:ext uri="{FF2B5EF4-FFF2-40B4-BE49-F238E27FC236}">
              <a16:creationId xmlns:a16="http://schemas.microsoft.com/office/drawing/2014/main" id="{9A16F128-8338-4FFF-8471-8733A00A5AC3}"/>
            </a:ext>
          </a:extLst>
        </xdr:cNvPr>
        <xdr:cNvSpPr/>
      </xdr:nvSpPr>
      <xdr:spPr>
        <a:xfrm>
          <a:off x="1968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151130</xdr:rowOff>
    </xdr:from>
    <xdr:to>
      <xdr:col>6</xdr:col>
      <xdr:colOff>38100</xdr:colOff>
      <xdr:row>60</xdr:row>
      <xdr:rowOff>81280</xdr:rowOff>
    </xdr:to>
    <xdr:sp macro="" textlink="">
      <xdr:nvSpPr>
        <xdr:cNvPr id="181" name="フローチャート: 判断 180">
          <a:extLst>
            <a:ext uri="{FF2B5EF4-FFF2-40B4-BE49-F238E27FC236}">
              <a16:creationId xmlns:a16="http://schemas.microsoft.com/office/drawing/2014/main" id="{B6521BF8-0A98-4189-8C09-85232D310E78}"/>
            </a:ext>
          </a:extLst>
        </xdr:cNvPr>
        <xdr:cNvSpPr/>
      </xdr:nvSpPr>
      <xdr:spPr>
        <a:xfrm>
          <a:off x="1079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494430A-AC63-4114-BC29-BFA37D58085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3D04AAE-2B01-4456-8086-DE1BCD49882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81701B-068D-46C2-983D-195B703E49D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178F293-E8B8-4508-B17F-B37FC5F7C2D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2FD942A-7970-4194-B307-85A19B9E09D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113030</xdr:rowOff>
    </xdr:from>
    <xdr:to>
      <xdr:col>24</xdr:col>
      <xdr:colOff>114300</xdr:colOff>
      <xdr:row>61</xdr:row>
      <xdr:rowOff>43180</xdr:rowOff>
    </xdr:to>
    <xdr:sp macro="" textlink="">
      <xdr:nvSpPr>
        <xdr:cNvPr id="187" name="楕円 186">
          <a:extLst>
            <a:ext uri="{FF2B5EF4-FFF2-40B4-BE49-F238E27FC236}">
              <a16:creationId xmlns:a16="http://schemas.microsoft.com/office/drawing/2014/main" id="{109E0989-C0A1-43FC-99C7-27520206DA2C}"/>
            </a:ext>
          </a:extLst>
        </xdr:cNvPr>
        <xdr:cNvSpPr/>
      </xdr:nvSpPr>
      <xdr:spPr>
        <a:xfrm>
          <a:off x="45847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91457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C0E7ECC5-C85D-44AE-A42C-AE18BE03F98C}"/>
            </a:ext>
          </a:extLst>
        </xdr:cNvPr>
        <xdr:cNvSpPr txBox="1"/>
      </xdr:nvSpPr>
      <xdr:spPr>
        <a:xfrm>
          <a:off x="4673600"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95885</xdr:rowOff>
    </xdr:from>
    <xdr:to>
      <xdr:col>20</xdr:col>
      <xdr:colOff>38100</xdr:colOff>
      <xdr:row>61</xdr:row>
      <xdr:rowOff>26035</xdr:rowOff>
    </xdr:to>
    <xdr:sp macro="" textlink="">
      <xdr:nvSpPr>
        <xdr:cNvPr id="189" name="楕円 188">
          <a:extLst>
            <a:ext uri="{FF2B5EF4-FFF2-40B4-BE49-F238E27FC236}">
              <a16:creationId xmlns:a16="http://schemas.microsoft.com/office/drawing/2014/main" id="{3BFEBC2E-AB28-4160-AC6C-D0AD1DD587B9}"/>
            </a:ext>
          </a:extLst>
        </xdr:cNvPr>
        <xdr:cNvSpPr/>
      </xdr:nvSpPr>
      <xdr:spPr>
        <a:xfrm>
          <a:off x="3746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146685</xdr:rowOff>
    </xdr:from>
    <xdr:to>
      <xdr:col>24</xdr:col>
      <xdr:colOff>63500</xdr:colOff>
      <xdr:row>60</xdr:row>
      <xdr:rowOff>163830</xdr:rowOff>
    </xdr:to>
    <xdr:cxnSp macro="">
      <xdr:nvCxnSpPr>
        <xdr:cNvPr id="190" name="直線コネクタ 189">
          <a:extLst>
            <a:ext uri="{FF2B5EF4-FFF2-40B4-BE49-F238E27FC236}">
              <a16:creationId xmlns:a16="http://schemas.microsoft.com/office/drawing/2014/main" id="{9E7D5B44-34FB-4E23-BCBD-E1455906070C}"/>
            </a:ext>
          </a:extLst>
        </xdr:cNvPr>
        <xdr:cNvCxnSpPr/>
      </xdr:nvCxnSpPr>
      <xdr:spPr>
        <a:xfrm>
          <a:off x="3797300" y="1043368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67310</xdr:rowOff>
    </xdr:from>
    <xdr:to>
      <xdr:col>15</xdr:col>
      <xdr:colOff>101600</xdr:colOff>
      <xdr:row>60</xdr:row>
      <xdr:rowOff>168910</xdr:rowOff>
    </xdr:to>
    <xdr:sp macro="" textlink="">
      <xdr:nvSpPr>
        <xdr:cNvPr id="191" name="楕円 190">
          <a:extLst>
            <a:ext uri="{FF2B5EF4-FFF2-40B4-BE49-F238E27FC236}">
              <a16:creationId xmlns:a16="http://schemas.microsoft.com/office/drawing/2014/main" id="{1CBE2ADA-7AC8-490C-84D1-0E3457862A65}"/>
            </a:ext>
          </a:extLst>
        </xdr:cNvPr>
        <xdr:cNvSpPr/>
      </xdr:nvSpPr>
      <xdr:spPr>
        <a:xfrm>
          <a:off x="2857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118110</xdr:rowOff>
    </xdr:from>
    <xdr:to>
      <xdr:col>19</xdr:col>
      <xdr:colOff>177800</xdr:colOff>
      <xdr:row>60</xdr:row>
      <xdr:rowOff>146685</xdr:rowOff>
    </xdr:to>
    <xdr:cxnSp macro="">
      <xdr:nvCxnSpPr>
        <xdr:cNvPr id="192" name="直線コネクタ 191">
          <a:extLst>
            <a:ext uri="{FF2B5EF4-FFF2-40B4-BE49-F238E27FC236}">
              <a16:creationId xmlns:a16="http://schemas.microsoft.com/office/drawing/2014/main" id="{FD25B337-528B-4B86-B857-B55B17208CB4}"/>
            </a:ext>
          </a:extLst>
        </xdr:cNvPr>
        <xdr:cNvCxnSpPr/>
      </xdr:nvCxnSpPr>
      <xdr:spPr>
        <a:xfrm>
          <a:off x="2908300" y="104051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34925</xdr:rowOff>
    </xdr:from>
    <xdr:to>
      <xdr:col>10</xdr:col>
      <xdr:colOff>165100</xdr:colOff>
      <xdr:row>60</xdr:row>
      <xdr:rowOff>136525</xdr:rowOff>
    </xdr:to>
    <xdr:sp macro="" textlink="">
      <xdr:nvSpPr>
        <xdr:cNvPr id="193" name="楕円 192">
          <a:extLst>
            <a:ext uri="{FF2B5EF4-FFF2-40B4-BE49-F238E27FC236}">
              <a16:creationId xmlns:a16="http://schemas.microsoft.com/office/drawing/2014/main" id="{942918F4-C030-4DD8-B2D2-58DDE45F25C1}"/>
            </a:ext>
          </a:extLst>
        </xdr:cNvPr>
        <xdr:cNvSpPr/>
      </xdr:nvSpPr>
      <xdr:spPr>
        <a:xfrm>
          <a:off x="1968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85725</xdr:rowOff>
    </xdr:from>
    <xdr:to>
      <xdr:col>15</xdr:col>
      <xdr:colOff>50800</xdr:colOff>
      <xdr:row>60</xdr:row>
      <xdr:rowOff>118110</xdr:rowOff>
    </xdr:to>
    <xdr:cxnSp macro="">
      <xdr:nvCxnSpPr>
        <xdr:cNvPr id="194" name="直線コネクタ 193">
          <a:extLst>
            <a:ext uri="{FF2B5EF4-FFF2-40B4-BE49-F238E27FC236}">
              <a16:creationId xmlns:a16="http://schemas.microsoft.com/office/drawing/2014/main" id="{B4B994DF-61F3-41AB-8A5E-BAF7480C4ED7}"/>
            </a:ext>
          </a:extLst>
        </xdr:cNvPr>
        <xdr:cNvCxnSpPr/>
      </xdr:nvCxnSpPr>
      <xdr:spPr>
        <a:xfrm>
          <a:off x="2019300" y="103727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162560</xdr:rowOff>
    </xdr:from>
    <xdr:to>
      <xdr:col>6</xdr:col>
      <xdr:colOff>38100</xdr:colOff>
      <xdr:row>60</xdr:row>
      <xdr:rowOff>92710</xdr:rowOff>
    </xdr:to>
    <xdr:sp macro="" textlink="">
      <xdr:nvSpPr>
        <xdr:cNvPr id="195" name="楕円 194">
          <a:extLst>
            <a:ext uri="{FF2B5EF4-FFF2-40B4-BE49-F238E27FC236}">
              <a16:creationId xmlns:a16="http://schemas.microsoft.com/office/drawing/2014/main" id="{EDB926E2-C66B-42E1-A267-204F7A1D9992}"/>
            </a:ext>
          </a:extLst>
        </xdr:cNvPr>
        <xdr:cNvSpPr/>
      </xdr:nvSpPr>
      <xdr:spPr>
        <a:xfrm>
          <a:off x="1079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41910</xdr:rowOff>
    </xdr:from>
    <xdr:to>
      <xdr:col>10</xdr:col>
      <xdr:colOff>114300</xdr:colOff>
      <xdr:row>60</xdr:row>
      <xdr:rowOff>85725</xdr:rowOff>
    </xdr:to>
    <xdr:cxnSp macro="">
      <xdr:nvCxnSpPr>
        <xdr:cNvPr id="196" name="直線コネクタ 195">
          <a:extLst>
            <a:ext uri="{FF2B5EF4-FFF2-40B4-BE49-F238E27FC236}">
              <a16:creationId xmlns:a16="http://schemas.microsoft.com/office/drawing/2014/main" id="{8B3B22EF-A8F7-4E83-B09A-1E1EA71D16BC}"/>
            </a:ext>
          </a:extLst>
        </xdr:cNvPr>
        <xdr:cNvCxnSpPr/>
      </xdr:nvCxnSpPr>
      <xdr:spPr>
        <a:xfrm>
          <a:off x="1130300" y="103289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137812</xdr:rowOff>
    </xdr:from>
    <xdr:ext cx="405111" cy="259045"/>
    <xdr:sp macro="" textlink="">
      <xdr:nvSpPr>
        <xdr:cNvPr id="197" name="n_1aveValue【体育館・プール】&#10;有形固定資産減価償却率">
          <a:extLst>
            <a:ext uri="{FF2B5EF4-FFF2-40B4-BE49-F238E27FC236}">
              <a16:creationId xmlns:a16="http://schemas.microsoft.com/office/drawing/2014/main" id="{791F24B6-BECD-44B5-8446-FE220AE407E4}"/>
            </a:ext>
          </a:extLst>
        </xdr:cNvPr>
        <xdr:cNvSpPr txBox="1"/>
      </xdr:nvSpPr>
      <xdr:spPr>
        <a:xfrm>
          <a:off x="35820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126382</xdr:rowOff>
    </xdr:from>
    <xdr:ext cx="405111" cy="259045"/>
    <xdr:sp macro="" textlink="">
      <xdr:nvSpPr>
        <xdr:cNvPr id="198" name="n_2aveValue【体育館・プール】&#10;有形固定資産減価償却率">
          <a:extLst>
            <a:ext uri="{FF2B5EF4-FFF2-40B4-BE49-F238E27FC236}">
              <a16:creationId xmlns:a16="http://schemas.microsoft.com/office/drawing/2014/main" id="{6A7ACE4A-8783-49E3-8085-46C156083942}"/>
            </a:ext>
          </a:extLst>
        </xdr:cNvPr>
        <xdr:cNvSpPr txBox="1"/>
      </xdr:nvSpPr>
      <xdr:spPr>
        <a:xfrm>
          <a:off x="2705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105427</xdr:rowOff>
    </xdr:from>
    <xdr:ext cx="405111" cy="259045"/>
    <xdr:sp macro="" textlink="">
      <xdr:nvSpPr>
        <xdr:cNvPr id="199" name="n_3aveValue【体育館・プール】&#10;有形固定資産減価償却率">
          <a:extLst>
            <a:ext uri="{FF2B5EF4-FFF2-40B4-BE49-F238E27FC236}">
              <a16:creationId xmlns:a16="http://schemas.microsoft.com/office/drawing/2014/main" id="{A87856EC-DEA3-43FD-BBD7-78DB1252FD07}"/>
            </a:ext>
          </a:extLst>
        </xdr:cNvPr>
        <xdr:cNvSpPr txBox="1"/>
      </xdr:nvSpPr>
      <xdr:spPr>
        <a:xfrm>
          <a:off x="1816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97807</xdr:rowOff>
    </xdr:from>
    <xdr:ext cx="405111" cy="259045"/>
    <xdr:sp macro="" textlink="">
      <xdr:nvSpPr>
        <xdr:cNvPr id="200" name="n_4aveValue【体育館・プール】&#10;有形固定資産減価償却率">
          <a:extLst>
            <a:ext uri="{FF2B5EF4-FFF2-40B4-BE49-F238E27FC236}">
              <a16:creationId xmlns:a16="http://schemas.microsoft.com/office/drawing/2014/main" id="{47D85F69-A21A-4B06-A49D-7CF8A5EE2645}"/>
            </a:ext>
          </a:extLst>
        </xdr:cNvPr>
        <xdr:cNvSpPr txBox="1"/>
      </xdr:nvSpPr>
      <xdr:spPr>
        <a:xfrm>
          <a:off x="927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17162</xdr:rowOff>
    </xdr:from>
    <xdr:ext cx="405111" cy="259045"/>
    <xdr:sp macro="" textlink="">
      <xdr:nvSpPr>
        <xdr:cNvPr id="201" name="n_1mainValue【体育館・プール】&#10;有形固定資産減価償却率">
          <a:extLst>
            <a:ext uri="{FF2B5EF4-FFF2-40B4-BE49-F238E27FC236}">
              <a16:creationId xmlns:a16="http://schemas.microsoft.com/office/drawing/2014/main" id="{D50FE12E-55C7-4408-A6DA-91477EB2BEDD}"/>
            </a:ext>
          </a:extLst>
        </xdr:cNvPr>
        <xdr:cNvSpPr txBox="1"/>
      </xdr:nvSpPr>
      <xdr:spPr>
        <a:xfrm>
          <a:off x="35820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mainValue【体育館・プール】&#10;有形固定資産減価償却率">
          <a:extLst>
            <a:ext uri="{FF2B5EF4-FFF2-40B4-BE49-F238E27FC236}">
              <a16:creationId xmlns:a16="http://schemas.microsoft.com/office/drawing/2014/main" id="{A6029A79-B979-4249-94D6-C6626BF2A381}"/>
            </a:ext>
          </a:extLst>
        </xdr:cNvPr>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127652</xdr:rowOff>
    </xdr:from>
    <xdr:ext cx="405111" cy="259045"/>
    <xdr:sp macro="" textlink="">
      <xdr:nvSpPr>
        <xdr:cNvPr id="203" name="n_3mainValue【体育館・プール】&#10;有形固定資産減価償却率">
          <a:extLst>
            <a:ext uri="{FF2B5EF4-FFF2-40B4-BE49-F238E27FC236}">
              <a16:creationId xmlns:a16="http://schemas.microsoft.com/office/drawing/2014/main" id="{591EC908-0AC3-482E-AE26-32C9D3EFE314}"/>
            </a:ext>
          </a:extLst>
        </xdr:cNvPr>
        <xdr:cNvSpPr txBox="1"/>
      </xdr:nvSpPr>
      <xdr:spPr>
        <a:xfrm>
          <a:off x="18167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83837</xdr:rowOff>
    </xdr:from>
    <xdr:ext cx="405111" cy="259045"/>
    <xdr:sp macro="" textlink="">
      <xdr:nvSpPr>
        <xdr:cNvPr id="204" name="n_4mainValue【体育館・プール】&#10;有形固定資産減価償却率">
          <a:extLst>
            <a:ext uri="{FF2B5EF4-FFF2-40B4-BE49-F238E27FC236}">
              <a16:creationId xmlns:a16="http://schemas.microsoft.com/office/drawing/2014/main" id="{DEA0E829-3E2F-4D44-87E6-8FCBD29E1D6B}"/>
            </a:ext>
          </a:extLst>
        </xdr:cNvPr>
        <xdr:cNvSpPr txBox="1"/>
      </xdr:nvSpPr>
      <xdr:spPr>
        <a:xfrm>
          <a:off x="927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7F170CE-3451-4663-A8C0-4BD8E1290B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EC5C406-BEF8-47A4-8885-591C54D492C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7CAA95C-66D2-4D6E-8B3F-AAA37E51E7E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D22EF82-A3E9-480D-A7BC-1A6ABDA99B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7ADD01C-B823-4C38-A622-298097CB31B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C208825-317D-4E88-8482-B1F03812074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B22136F-E142-4E6D-A285-9B3EAC18E51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26B14CD-75D9-4C5B-94F0-4F884E2108D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A0B929D-62F8-489B-AD9E-CAC95E73F9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36B59AA-CAE5-45E3-9DE3-F68C32454D1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D51EDA3-F581-4A26-92A6-CA4194AC03F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D387C4D-B73E-4675-8F06-1FAA8A2DC28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0972F23-2712-4E01-A839-415CC2E9F82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514B805A-AC8D-4BF3-A5A9-96C145CBDEE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BAA04EF-FA72-498E-99DC-854172AEF61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EBAD99E-B44C-4080-B3EF-C5BF54C2DAD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B0FED3D-0192-4A22-BE87-5858D14D4A7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69936393-C81C-4EF9-91C5-4BC094D220E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65B75B8-AFC6-4A11-83FF-DE144EC599A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13B2706-F413-43BF-BCB1-B3429E941AD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765E6B0-B547-4956-A220-56F482DCD17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E2C45B60-B7FE-4D69-9F98-EF603C3DB15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56026D7-09CB-4C3F-BA33-92944ED5C2F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117729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31908905-E0D9-42FD-A4D7-AF88626ED840}"/>
            </a:ext>
          </a:extLst>
        </xdr:cNvPr>
        <xdr:cNvCxnSpPr/>
      </xdr:nvCxnSpPr>
      <xdr:spPr>
        <a:xfrm flipV="1">
          <a:off x="10476865" y="9718929"/>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9D146A3E-63CC-4B6E-A206-6DDF2D5EDFD1}"/>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50CF2B55-84B7-46EA-9332-AAC008E41F3C}"/>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64406</xdr:rowOff>
    </xdr:from>
    <xdr:ext cx="469744" cy="259045"/>
    <xdr:sp macro="" textlink="">
      <xdr:nvSpPr>
        <xdr:cNvPr id="231" name="【体育館・プール】&#10;一人当たり面積最大値テキスト">
          <a:extLst>
            <a:ext uri="{FF2B5EF4-FFF2-40B4-BE49-F238E27FC236}">
              <a16:creationId xmlns:a16="http://schemas.microsoft.com/office/drawing/2014/main" id="{AB9C5B4A-474C-4197-84C0-E8420B8BED3A}"/>
            </a:ext>
          </a:extLst>
        </xdr:cNvPr>
        <xdr:cNvSpPr txBox="1"/>
      </xdr:nvSpPr>
      <xdr:spPr>
        <a:xfrm>
          <a:off x="10515600" y="94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117729</xdr:rowOff>
    </xdr:from>
    <xdr:to>
      <xdr:col>55</xdr:col>
      <xdr:colOff>88900</xdr:colOff>
      <xdr:row>56</xdr:row>
      <xdr:rowOff>117729</xdr:rowOff>
    </xdr:to>
    <xdr:cxnSp macro="">
      <xdr:nvCxnSpPr>
        <xdr:cNvPr id="232" name="直線コネクタ 231">
          <a:extLst>
            <a:ext uri="{FF2B5EF4-FFF2-40B4-BE49-F238E27FC236}">
              <a16:creationId xmlns:a16="http://schemas.microsoft.com/office/drawing/2014/main" id="{5A10768F-EB1E-4F87-975D-2315206A4651}"/>
            </a:ext>
          </a:extLst>
        </xdr:cNvPr>
        <xdr:cNvCxnSpPr/>
      </xdr:nvCxnSpPr>
      <xdr:spPr>
        <a:xfrm>
          <a:off x="10388600" y="97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16400</xdr:rowOff>
    </xdr:from>
    <xdr:ext cx="469744" cy="259045"/>
    <xdr:sp macro="" textlink="">
      <xdr:nvSpPr>
        <xdr:cNvPr id="233" name="【体育館・プール】&#10;一人当たり面積平均値テキスト">
          <a:extLst>
            <a:ext uri="{FF2B5EF4-FFF2-40B4-BE49-F238E27FC236}">
              <a16:creationId xmlns:a16="http://schemas.microsoft.com/office/drawing/2014/main" id="{705D012E-2A88-4334-ABE5-8F186B047D77}"/>
            </a:ext>
          </a:extLst>
        </xdr:cNvPr>
        <xdr:cNvSpPr txBox="1"/>
      </xdr:nvSpPr>
      <xdr:spPr>
        <a:xfrm>
          <a:off x="10515600" y="10817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37973</xdr:rowOff>
    </xdr:from>
    <xdr:to>
      <xdr:col>55</xdr:col>
      <xdr:colOff>50800</xdr:colOff>
      <xdr:row>63</xdr:row>
      <xdr:rowOff>139573</xdr:rowOff>
    </xdr:to>
    <xdr:sp macro="" textlink="">
      <xdr:nvSpPr>
        <xdr:cNvPr id="234" name="フローチャート: 判断 233">
          <a:extLst>
            <a:ext uri="{FF2B5EF4-FFF2-40B4-BE49-F238E27FC236}">
              <a16:creationId xmlns:a16="http://schemas.microsoft.com/office/drawing/2014/main" id="{FAC0040C-C45D-4141-9B4B-EE1F2A7DC5B0}"/>
            </a:ext>
          </a:extLst>
        </xdr:cNvPr>
        <xdr:cNvSpPr/>
      </xdr:nvSpPr>
      <xdr:spPr>
        <a:xfrm>
          <a:off x="10426700" y="1083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42545</xdr:rowOff>
    </xdr:from>
    <xdr:to>
      <xdr:col>50</xdr:col>
      <xdr:colOff>165100</xdr:colOff>
      <xdr:row>63</xdr:row>
      <xdr:rowOff>144145</xdr:rowOff>
    </xdr:to>
    <xdr:sp macro="" textlink="">
      <xdr:nvSpPr>
        <xdr:cNvPr id="235" name="フローチャート: 判断 234">
          <a:extLst>
            <a:ext uri="{FF2B5EF4-FFF2-40B4-BE49-F238E27FC236}">
              <a16:creationId xmlns:a16="http://schemas.microsoft.com/office/drawing/2014/main" id="{BBEAB8A0-F1FB-456D-9D8F-4303738383AF}"/>
            </a:ext>
          </a:extLst>
        </xdr:cNvPr>
        <xdr:cNvSpPr/>
      </xdr:nvSpPr>
      <xdr:spPr>
        <a:xfrm>
          <a:off x="9588500" y="1084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53594</xdr:rowOff>
    </xdr:from>
    <xdr:to>
      <xdr:col>46</xdr:col>
      <xdr:colOff>38100</xdr:colOff>
      <xdr:row>63</xdr:row>
      <xdr:rowOff>155194</xdr:rowOff>
    </xdr:to>
    <xdr:sp macro="" textlink="">
      <xdr:nvSpPr>
        <xdr:cNvPr id="236" name="フローチャート: 判断 235">
          <a:extLst>
            <a:ext uri="{FF2B5EF4-FFF2-40B4-BE49-F238E27FC236}">
              <a16:creationId xmlns:a16="http://schemas.microsoft.com/office/drawing/2014/main" id="{F3412022-45EA-42DF-B870-4D77E98E23FB}"/>
            </a:ext>
          </a:extLst>
        </xdr:cNvPr>
        <xdr:cNvSpPr/>
      </xdr:nvSpPr>
      <xdr:spPr>
        <a:xfrm>
          <a:off x="8699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65786</xdr:rowOff>
    </xdr:from>
    <xdr:to>
      <xdr:col>41</xdr:col>
      <xdr:colOff>101600</xdr:colOff>
      <xdr:row>63</xdr:row>
      <xdr:rowOff>167386</xdr:rowOff>
    </xdr:to>
    <xdr:sp macro="" textlink="">
      <xdr:nvSpPr>
        <xdr:cNvPr id="237" name="フローチャート: 判断 236">
          <a:extLst>
            <a:ext uri="{FF2B5EF4-FFF2-40B4-BE49-F238E27FC236}">
              <a16:creationId xmlns:a16="http://schemas.microsoft.com/office/drawing/2014/main" id="{71502DF3-753B-4D38-A2E5-E990401E575E}"/>
            </a:ext>
          </a:extLst>
        </xdr:cNvPr>
        <xdr:cNvSpPr/>
      </xdr:nvSpPr>
      <xdr:spPr>
        <a:xfrm>
          <a:off x="7810500" y="1086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68834</xdr:rowOff>
    </xdr:from>
    <xdr:to>
      <xdr:col>36</xdr:col>
      <xdr:colOff>165100</xdr:colOff>
      <xdr:row>63</xdr:row>
      <xdr:rowOff>170434</xdr:rowOff>
    </xdr:to>
    <xdr:sp macro="" textlink="">
      <xdr:nvSpPr>
        <xdr:cNvPr id="238" name="フローチャート: 判断 237">
          <a:extLst>
            <a:ext uri="{FF2B5EF4-FFF2-40B4-BE49-F238E27FC236}">
              <a16:creationId xmlns:a16="http://schemas.microsoft.com/office/drawing/2014/main" id="{6FA4DA40-6BCB-4FA3-B21C-5CE84312F4F1}"/>
            </a:ext>
          </a:extLst>
        </xdr:cNvPr>
        <xdr:cNvSpPr/>
      </xdr:nvSpPr>
      <xdr:spPr>
        <a:xfrm>
          <a:off x="6921500" y="1087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B5A0938-0B06-4A37-B1FB-FA88FB4D741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0F7BAA4-3C69-4AE1-9479-1B7A2F134EC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19BBE7C-46ED-41C1-8B4B-8D05066A86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C7F4F43-2973-42F0-A6D6-A3B63908507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3A23AE7-3ADF-4BDD-B2BE-A4EF5479310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26924</xdr:rowOff>
    </xdr:from>
    <xdr:to>
      <xdr:col>55</xdr:col>
      <xdr:colOff>50800</xdr:colOff>
      <xdr:row>63</xdr:row>
      <xdr:rowOff>128524</xdr:rowOff>
    </xdr:to>
    <xdr:sp macro="" textlink="">
      <xdr:nvSpPr>
        <xdr:cNvPr id="244" name="楕円 243">
          <a:extLst>
            <a:ext uri="{FF2B5EF4-FFF2-40B4-BE49-F238E27FC236}">
              <a16:creationId xmlns:a16="http://schemas.microsoft.com/office/drawing/2014/main" id="{410D16B7-8071-41DE-869C-35BABA160A7E}"/>
            </a:ext>
          </a:extLst>
        </xdr:cNvPr>
        <xdr:cNvSpPr/>
      </xdr:nvSpPr>
      <xdr:spPr>
        <a:xfrm>
          <a:off x="104267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49801</xdr:rowOff>
    </xdr:from>
    <xdr:ext cx="469744" cy="259045"/>
    <xdr:sp macro="" textlink="">
      <xdr:nvSpPr>
        <xdr:cNvPr id="245" name="【体育館・プール】&#10;一人当たり面積該当値テキスト">
          <a:extLst>
            <a:ext uri="{FF2B5EF4-FFF2-40B4-BE49-F238E27FC236}">
              <a16:creationId xmlns:a16="http://schemas.microsoft.com/office/drawing/2014/main" id="{D424BE4D-939C-49B8-ADB2-C23E145CFCD5}"/>
            </a:ext>
          </a:extLst>
        </xdr:cNvPr>
        <xdr:cNvSpPr txBox="1"/>
      </xdr:nvSpPr>
      <xdr:spPr>
        <a:xfrm>
          <a:off x="10515600" y="1067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29972</xdr:rowOff>
    </xdr:from>
    <xdr:to>
      <xdr:col>50</xdr:col>
      <xdr:colOff>165100</xdr:colOff>
      <xdr:row>63</xdr:row>
      <xdr:rowOff>131572</xdr:rowOff>
    </xdr:to>
    <xdr:sp macro="" textlink="">
      <xdr:nvSpPr>
        <xdr:cNvPr id="246" name="楕円 245">
          <a:extLst>
            <a:ext uri="{FF2B5EF4-FFF2-40B4-BE49-F238E27FC236}">
              <a16:creationId xmlns:a16="http://schemas.microsoft.com/office/drawing/2014/main" id="{48472FA2-49A0-4A28-A176-F4D3156E1BE4}"/>
            </a:ext>
          </a:extLst>
        </xdr:cNvPr>
        <xdr:cNvSpPr/>
      </xdr:nvSpPr>
      <xdr:spPr>
        <a:xfrm>
          <a:off x="9588500" y="1083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77724</xdr:rowOff>
    </xdr:from>
    <xdr:to>
      <xdr:col>55</xdr:col>
      <xdr:colOff>0</xdr:colOff>
      <xdr:row>63</xdr:row>
      <xdr:rowOff>80772</xdr:rowOff>
    </xdr:to>
    <xdr:cxnSp macro="">
      <xdr:nvCxnSpPr>
        <xdr:cNvPr id="247" name="直線コネクタ 246">
          <a:extLst>
            <a:ext uri="{FF2B5EF4-FFF2-40B4-BE49-F238E27FC236}">
              <a16:creationId xmlns:a16="http://schemas.microsoft.com/office/drawing/2014/main" id="{90A879A4-1F45-4862-A6B0-2B4849CB6531}"/>
            </a:ext>
          </a:extLst>
        </xdr:cNvPr>
        <xdr:cNvCxnSpPr/>
      </xdr:nvCxnSpPr>
      <xdr:spPr>
        <a:xfrm flipV="1">
          <a:off x="9639300" y="1087907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28067</xdr:rowOff>
    </xdr:from>
    <xdr:to>
      <xdr:col>46</xdr:col>
      <xdr:colOff>38100</xdr:colOff>
      <xdr:row>63</xdr:row>
      <xdr:rowOff>129667</xdr:rowOff>
    </xdr:to>
    <xdr:sp macro="" textlink="">
      <xdr:nvSpPr>
        <xdr:cNvPr id="248" name="楕円 247">
          <a:extLst>
            <a:ext uri="{FF2B5EF4-FFF2-40B4-BE49-F238E27FC236}">
              <a16:creationId xmlns:a16="http://schemas.microsoft.com/office/drawing/2014/main" id="{258A2519-B20D-4F96-95AE-7ECFBC93B298}"/>
            </a:ext>
          </a:extLst>
        </xdr:cNvPr>
        <xdr:cNvSpPr/>
      </xdr:nvSpPr>
      <xdr:spPr>
        <a:xfrm>
          <a:off x="8699500" y="1082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78867</xdr:rowOff>
    </xdr:from>
    <xdr:to>
      <xdr:col>50</xdr:col>
      <xdr:colOff>114300</xdr:colOff>
      <xdr:row>63</xdr:row>
      <xdr:rowOff>80772</xdr:rowOff>
    </xdr:to>
    <xdr:cxnSp macro="">
      <xdr:nvCxnSpPr>
        <xdr:cNvPr id="249" name="直線コネクタ 248">
          <a:extLst>
            <a:ext uri="{FF2B5EF4-FFF2-40B4-BE49-F238E27FC236}">
              <a16:creationId xmlns:a16="http://schemas.microsoft.com/office/drawing/2014/main" id="{D846B94C-9521-4B08-A57C-B74AD6428FC3}"/>
            </a:ext>
          </a:extLst>
        </xdr:cNvPr>
        <xdr:cNvCxnSpPr/>
      </xdr:nvCxnSpPr>
      <xdr:spPr>
        <a:xfrm>
          <a:off x="8750300" y="1088021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30353</xdr:rowOff>
    </xdr:from>
    <xdr:to>
      <xdr:col>41</xdr:col>
      <xdr:colOff>101600</xdr:colOff>
      <xdr:row>63</xdr:row>
      <xdr:rowOff>131953</xdr:rowOff>
    </xdr:to>
    <xdr:sp macro="" textlink="">
      <xdr:nvSpPr>
        <xdr:cNvPr id="250" name="楕円 249">
          <a:extLst>
            <a:ext uri="{FF2B5EF4-FFF2-40B4-BE49-F238E27FC236}">
              <a16:creationId xmlns:a16="http://schemas.microsoft.com/office/drawing/2014/main" id="{13116E85-04CB-4283-9961-81A44D9A6D52}"/>
            </a:ext>
          </a:extLst>
        </xdr:cNvPr>
        <xdr:cNvSpPr/>
      </xdr:nvSpPr>
      <xdr:spPr>
        <a:xfrm>
          <a:off x="7810500" y="1083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78867</xdr:rowOff>
    </xdr:from>
    <xdr:to>
      <xdr:col>45</xdr:col>
      <xdr:colOff>177800</xdr:colOff>
      <xdr:row>63</xdr:row>
      <xdr:rowOff>81153</xdr:rowOff>
    </xdr:to>
    <xdr:cxnSp macro="">
      <xdr:nvCxnSpPr>
        <xdr:cNvPr id="251" name="直線コネクタ 250">
          <a:extLst>
            <a:ext uri="{FF2B5EF4-FFF2-40B4-BE49-F238E27FC236}">
              <a16:creationId xmlns:a16="http://schemas.microsoft.com/office/drawing/2014/main" id="{31EC69AF-12C3-4621-AC5B-ED3774C0755B}"/>
            </a:ext>
          </a:extLst>
        </xdr:cNvPr>
        <xdr:cNvCxnSpPr/>
      </xdr:nvCxnSpPr>
      <xdr:spPr>
        <a:xfrm flipV="1">
          <a:off x="7861300" y="1088021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33020</xdr:rowOff>
    </xdr:from>
    <xdr:to>
      <xdr:col>36</xdr:col>
      <xdr:colOff>165100</xdr:colOff>
      <xdr:row>63</xdr:row>
      <xdr:rowOff>134620</xdr:rowOff>
    </xdr:to>
    <xdr:sp macro="" textlink="">
      <xdr:nvSpPr>
        <xdr:cNvPr id="252" name="楕円 251">
          <a:extLst>
            <a:ext uri="{FF2B5EF4-FFF2-40B4-BE49-F238E27FC236}">
              <a16:creationId xmlns:a16="http://schemas.microsoft.com/office/drawing/2014/main" id="{62AB3A7D-733C-45F2-9547-9E160BE93F46}"/>
            </a:ext>
          </a:extLst>
        </xdr:cNvPr>
        <xdr:cNvSpPr/>
      </xdr:nvSpPr>
      <xdr:spPr>
        <a:xfrm>
          <a:off x="6921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81153</xdr:rowOff>
    </xdr:from>
    <xdr:to>
      <xdr:col>41</xdr:col>
      <xdr:colOff>50800</xdr:colOff>
      <xdr:row>63</xdr:row>
      <xdr:rowOff>83820</xdr:rowOff>
    </xdr:to>
    <xdr:cxnSp macro="">
      <xdr:nvCxnSpPr>
        <xdr:cNvPr id="253" name="直線コネクタ 252">
          <a:extLst>
            <a:ext uri="{FF2B5EF4-FFF2-40B4-BE49-F238E27FC236}">
              <a16:creationId xmlns:a16="http://schemas.microsoft.com/office/drawing/2014/main" id="{EED1BD9E-6C69-445E-8373-791B548F6F71}"/>
            </a:ext>
          </a:extLst>
        </xdr:cNvPr>
        <xdr:cNvCxnSpPr/>
      </xdr:nvCxnSpPr>
      <xdr:spPr>
        <a:xfrm flipV="1">
          <a:off x="6972300" y="1088250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135272</xdr:rowOff>
    </xdr:from>
    <xdr:ext cx="469744" cy="259045"/>
    <xdr:sp macro="" textlink="">
      <xdr:nvSpPr>
        <xdr:cNvPr id="254" name="n_1aveValue【体育館・プール】&#10;一人当たり面積">
          <a:extLst>
            <a:ext uri="{FF2B5EF4-FFF2-40B4-BE49-F238E27FC236}">
              <a16:creationId xmlns:a16="http://schemas.microsoft.com/office/drawing/2014/main" id="{95506492-CAF5-43CA-B51D-B081AB06B632}"/>
            </a:ext>
          </a:extLst>
        </xdr:cNvPr>
        <xdr:cNvSpPr txBox="1"/>
      </xdr:nvSpPr>
      <xdr:spPr>
        <a:xfrm>
          <a:off x="93917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146321</xdr:rowOff>
    </xdr:from>
    <xdr:ext cx="469744" cy="259045"/>
    <xdr:sp macro="" textlink="">
      <xdr:nvSpPr>
        <xdr:cNvPr id="255" name="n_2aveValue【体育館・プール】&#10;一人当たり面積">
          <a:extLst>
            <a:ext uri="{FF2B5EF4-FFF2-40B4-BE49-F238E27FC236}">
              <a16:creationId xmlns:a16="http://schemas.microsoft.com/office/drawing/2014/main" id="{6DF70DDD-37F2-4FA0-896F-20ACA8DD606B}"/>
            </a:ext>
          </a:extLst>
        </xdr:cNvPr>
        <xdr:cNvSpPr txBox="1"/>
      </xdr:nvSpPr>
      <xdr:spPr>
        <a:xfrm>
          <a:off x="8515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158513</xdr:rowOff>
    </xdr:from>
    <xdr:ext cx="469744" cy="259045"/>
    <xdr:sp macro="" textlink="">
      <xdr:nvSpPr>
        <xdr:cNvPr id="256" name="n_3aveValue【体育館・プール】&#10;一人当たり面積">
          <a:extLst>
            <a:ext uri="{FF2B5EF4-FFF2-40B4-BE49-F238E27FC236}">
              <a16:creationId xmlns:a16="http://schemas.microsoft.com/office/drawing/2014/main" id="{B75AFA96-B178-4AC7-B827-36BFAD2774C2}"/>
            </a:ext>
          </a:extLst>
        </xdr:cNvPr>
        <xdr:cNvSpPr txBox="1"/>
      </xdr:nvSpPr>
      <xdr:spPr>
        <a:xfrm>
          <a:off x="7626427"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161561</xdr:rowOff>
    </xdr:from>
    <xdr:ext cx="469744" cy="259045"/>
    <xdr:sp macro="" textlink="">
      <xdr:nvSpPr>
        <xdr:cNvPr id="257" name="n_4aveValue【体育館・プール】&#10;一人当たり面積">
          <a:extLst>
            <a:ext uri="{FF2B5EF4-FFF2-40B4-BE49-F238E27FC236}">
              <a16:creationId xmlns:a16="http://schemas.microsoft.com/office/drawing/2014/main" id="{ABE84B29-3273-49EB-9324-42829C80F595}"/>
            </a:ext>
          </a:extLst>
        </xdr:cNvPr>
        <xdr:cNvSpPr txBox="1"/>
      </xdr:nvSpPr>
      <xdr:spPr>
        <a:xfrm>
          <a:off x="6737427"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148099</xdr:rowOff>
    </xdr:from>
    <xdr:ext cx="469744" cy="259045"/>
    <xdr:sp macro="" textlink="">
      <xdr:nvSpPr>
        <xdr:cNvPr id="258" name="n_1mainValue【体育館・プール】&#10;一人当たり面積">
          <a:extLst>
            <a:ext uri="{FF2B5EF4-FFF2-40B4-BE49-F238E27FC236}">
              <a16:creationId xmlns:a16="http://schemas.microsoft.com/office/drawing/2014/main" id="{4C475681-5C94-4FE0-9544-1C5DF10493D8}"/>
            </a:ext>
          </a:extLst>
        </xdr:cNvPr>
        <xdr:cNvSpPr txBox="1"/>
      </xdr:nvSpPr>
      <xdr:spPr>
        <a:xfrm>
          <a:off x="9391727" y="10606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146194</xdr:rowOff>
    </xdr:from>
    <xdr:ext cx="469744" cy="259045"/>
    <xdr:sp macro="" textlink="">
      <xdr:nvSpPr>
        <xdr:cNvPr id="259" name="n_2mainValue【体育館・プール】&#10;一人当たり面積">
          <a:extLst>
            <a:ext uri="{FF2B5EF4-FFF2-40B4-BE49-F238E27FC236}">
              <a16:creationId xmlns:a16="http://schemas.microsoft.com/office/drawing/2014/main" id="{DDC5E979-0E73-4922-A8C7-378E5169820A}"/>
            </a:ext>
          </a:extLst>
        </xdr:cNvPr>
        <xdr:cNvSpPr txBox="1"/>
      </xdr:nvSpPr>
      <xdr:spPr>
        <a:xfrm>
          <a:off x="8515427" y="1060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148480</xdr:rowOff>
    </xdr:from>
    <xdr:ext cx="469744" cy="259045"/>
    <xdr:sp macro="" textlink="">
      <xdr:nvSpPr>
        <xdr:cNvPr id="260" name="n_3mainValue【体育館・プール】&#10;一人当たり面積">
          <a:extLst>
            <a:ext uri="{FF2B5EF4-FFF2-40B4-BE49-F238E27FC236}">
              <a16:creationId xmlns:a16="http://schemas.microsoft.com/office/drawing/2014/main" id="{F8DD79F2-C200-4DD7-9E2F-00045BEB26E8}"/>
            </a:ext>
          </a:extLst>
        </xdr:cNvPr>
        <xdr:cNvSpPr txBox="1"/>
      </xdr:nvSpPr>
      <xdr:spPr>
        <a:xfrm>
          <a:off x="7626427" y="1060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151147</xdr:rowOff>
    </xdr:from>
    <xdr:ext cx="469744" cy="259045"/>
    <xdr:sp macro="" textlink="">
      <xdr:nvSpPr>
        <xdr:cNvPr id="261" name="n_4mainValue【体育館・プール】&#10;一人当たり面積">
          <a:extLst>
            <a:ext uri="{FF2B5EF4-FFF2-40B4-BE49-F238E27FC236}">
              <a16:creationId xmlns:a16="http://schemas.microsoft.com/office/drawing/2014/main" id="{0B2C291C-0A53-422F-B1E5-DDB949FA9D79}"/>
            </a:ext>
          </a:extLst>
        </xdr:cNvPr>
        <xdr:cNvSpPr txBox="1"/>
      </xdr:nvSpPr>
      <xdr:spPr>
        <a:xfrm>
          <a:off x="6737427" y="1060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6CC44B2-E9E4-4D56-82BF-4986CC076D3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8F3E2C5-D1B9-4D98-9943-B1B7ED40598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3F197D6-BC1D-402A-8B43-44845597B63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9A64AB1-AF04-4533-A376-6B4803A20F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3CC9C4C-94EA-4A7B-8AFF-B49DA41FC0D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AC93F3D-553D-4E51-BDE9-E2F818C93FB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1E7E036-89F6-48F0-AC0D-478DEF5D436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5D26E30-A23B-4A64-9F26-5A58682A05C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1DE580C3-4435-45FF-B138-D510440EE9B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271A8171-683E-4D73-B0CA-5486037E9A3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B227CF31-2B51-4DB8-98AB-E4C080B9DB4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BB25FB2B-F086-4925-85D1-ECF7FB32EF5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1216C5FE-8066-4B20-94ED-5D83A3F6F6A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512911F-31F1-4561-806D-5B0141B024C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E3D924CA-1C2E-46FA-B9F3-FD62E031307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4103679A-805C-42E5-8D12-A3913FB5A1C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D54D4E34-CAB4-45F5-8752-2C1A0DDBD67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27F5B714-A5AD-4905-9AFC-1C765601B9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E842C158-3671-4EB9-A126-903ADF3B701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2F980340-9535-451F-BC54-819CDF079D1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542A262-F6EC-450A-9004-424986CFBEA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6F411801-7422-44B3-9BA7-11829C771FF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B793A5A4-5413-4E09-84BD-0F449163668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8CE53D85-2FBA-4FB6-8C44-55E18CAF47F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356C6DE4-7DD3-46A9-9F13-BBCC0E268CE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944A3369-2CCC-4DA6-A1DD-CB6B7DA09E4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F8CF73C3-CF36-4E51-9196-A792E7FD850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D17E792B-3CC2-41ED-A763-B4BD479A6EC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3EE2E404-A18F-4653-B5EA-543EC33DD03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4478A7E1-BC7B-477F-A70C-E28D02A0DBA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AC138854-4BD7-4202-81B8-6ED346C458D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E1B0B515-60E0-46CB-86C4-7547B78CB4F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1C8F9E76-20BA-4C79-B086-6EA3F79EA45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A8D9CD5A-E360-49E4-B252-5284D7B6BDA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DE026613-4F74-4D90-A08B-19215D1FF82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B2DADF05-414D-4F33-86E9-8D711657FAD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1C08D6A9-F88E-4EEB-B8BC-5A22EFC535F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DF5E0D00-1E2D-477F-89DA-B727FEAEF65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BB6BBE89-8499-4E47-8532-4E50B143901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86F75489-F6A2-4839-A9D2-D133263D76C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EF5954E1-2E15-41E0-A0CC-1D48BA3C625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43543</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5FF5944A-4DA0-4D65-8E50-ADCCF304704B}"/>
            </a:ext>
          </a:extLst>
        </xdr:cNvPr>
        <xdr:cNvCxnSpPr/>
      </xdr:nvCxnSpPr>
      <xdr:spPr>
        <a:xfrm flipV="1">
          <a:off x="4634865" y="1718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775C7E57-65C6-405F-9366-A503BCBF5B2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6B011DCB-F579-442D-B128-7DD70F1841D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161670</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3CCC0B15-36AD-4A56-B02D-EFAEB275FFD7}"/>
            </a:ext>
          </a:extLst>
        </xdr:cNvPr>
        <xdr:cNvSpPr txBox="1"/>
      </xdr:nvSpPr>
      <xdr:spPr>
        <a:xfrm>
          <a:off x="4673600" y="1696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43543</xdr:rowOff>
    </xdr:from>
    <xdr:to>
      <xdr:col>24</xdr:col>
      <xdr:colOff>152400</xdr:colOff>
      <xdr:row>100</xdr:row>
      <xdr:rowOff>43543</xdr:rowOff>
    </xdr:to>
    <xdr:cxnSp macro="">
      <xdr:nvCxnSpPr>
        <xdr:cNvPr id="307" name="直線コネクタ 306">
          <a:extLst>
            <a:ext uri="{FF2B5EF4-FFF2-40B4-BE49-F238E27FC236}">
              <a16:creationId xmlns:a16="http://schemas.microsoft.com/office/drawing/2014/main" id="{CDA0C4AE-69EE-4EE4-A68A-A3D836D5243C}"/>
            </a:ext>
          </a:extLst>
        </xdr:cNvPr>
        <xdr:cNvCxnSpPr/>
      </xdr:nvCxnSpPr>
      <xdr:spPr>
        <a:xfrm>
          <a:off x="4546600" y="1718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105427</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62481E07-4B7F-47A8-B4C5-C3C72993862D}"/>
            </a:ext>
          </a:extLst>
        </xdr:cNvPr>
        <xdr:cNvSpPr txBox="1"/>
      </xdr:nvSpPr>
      <xdr:spPr>
        <a:xfrm>
          <a:off x="4673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309" name="フローチャート: 判断 308">
          <a:extLst>
            <a:ext uri="{FF2B5EF4-FFF2-40B4-BE49-F238E27FC236}">
              <a16:creationId xmlns:a16="http://schemas.microsoft.com/office/drawing/2014/main" id="{6F98036D-DEBD-4B71-9709-FD10204D20D4}"/>
            </a:ext>
          </a:extLst>
        </xdr:cNvPr>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310" name="フローチャート: 判断 309">
          <a:extLst>
            <a:ext uri="{FF2B5EF4-FFF2-40B4-BE49-F238E27FC236}">
              <a16:creationId xmlns:a16="http://schemas.microsoft.com/office/drawing/2014/main" id="{779424DC-D4DF-4E81-81C5-B6274C281DD5}"/>
            </a:ext>
          </a:extLst>
        </xdr:cNvPr>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46627</xdr:rowOff>
    </xdr:from>
    <xdr:to>
      <xdr:col>15</xdr:col>
      <xdr:colOff>101600</xdr:colOff>
      <xdr:row>104</xdr:row>
      <xdr:rowOff>148227</xdr:rowOff>
    </xdr:to>
    <xdr:sp macro="" textlink="">
      <xdr:nvSpPr>
        <xdr:cNvPr id="311" name="フローチャート: 判断 310">
          <a:extLst>
            <a:ext uri="{FF2B5EF4-FFF2-40B4-BE49-F238E27FC236}">
              <a16:creationId xmlns:a16="http://schemas.microsoft.com/office/drawing/2014/main" id="{4ED6BB0A-AD71-4CEB-B98C-105B23184338}"/>
            </a:ext>
          </a:extLst>
        </xdr:cNvPr>
        <xdr:cNvSpPr/>
      </xdr:nvSpPr>
      <xdr:spPr>
        <a:xfrm>
          <a:off x="2857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312" name="フローチャート: 判断 311">
          <a:extLst>
            <a:ext uri="{FF2B5EF4-FFF2-40B4-BE49-F238E27FC236}">
              <a16:creationId xmlns:a16="http://schemas.microsoft.com/office/drawing/2014/main" id="{5A62A586-BD3B-4EDD-A131-E6C2ABA7AC55}"/>
            </a:ext>
          </a:extLst>
        </xdr:cNvPr>
        <xdr:cNvSpPr/>
      </xdr:nvSpPr>
      <xdr:spPr>
        <a:xfrm>
          <a:off x="1968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10705</xdr:rowOff>
    </xdr:from>
    <xdr:to>
      <xdr:col>6</xdr:col>
      <xdr:colOff>38100</xdr:colOff>
      <xdr:row>104</xdr:row>
      <xdr:rowOff>112305</xdr:rowOff>
    </xdr:to>
    <xdr:sp macro="" textlink="">
      <xdr:nvSpPr>
        <xdr:cNvPr id="313" name="フローチャート: 判断 312">
          <a:extLst>
            <a:ext uri="{FF2B5EF4-FFF2-40B4-BE49-F238E27FC236}">
              <a16:creationId xmlns:a16="http://schemas.microsoft.com/office/drawing/2014/main" id="{0873AEA7-20AE-4B47-954E-35C91B127147}"/>
            </a:ext>
          </a:extLst>
        </xdr:cNvPr>
        <xdr:cNvSpPr/>
      </xdr:nvSpPr>
      <xdr:spPr>
        <a:xfrm>
          <a:off x="1079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340F45AF-3F74-4136-A809-EBC751CCC72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C9839C26-0B64-4DE1-98DA-4DD14210A9F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EA9C8867-0A44-474B-8F30-45440EFB13B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707516C-739A-4B52-A952-98C10BB2B9D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8012D60C-27D0-45A1-AF49-EF86420F0AE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40095</xdr:rowOff>
    </xdr:from>
    <xdr:to>
      <xdr:col>24</xdr:col>
      <xdr:colOff>114300</xdr:colOff>
      <xdr:row>105</xdr:row>
      <xdr:rowOff>141695</xdr:rowOff>
    </xdr:to>
    <xdr:sp macro="" textlink="">
      <xdr:nvSpPr>
        <xdr:cNvPr id="319" name="楕円 318">
          <a:extLst>
            <a:ext uri="{FF2B5EF4-FFF2-40B4-BE49-F238E27FC236}">
              <a16:creationId xmlns:a16="http://schemas.microsoft.com/office/drawing/2014/main" id="{85C96503-178D-4FC2-BE4A-A404BF3B84AF}"/>
            </a:ext>
          </a:extLst>
        </xdr:cNvPr>
        <xdr:cNvSpPr/>
      </xdr:nvSpPr>
      <xdr:spPr>
        <a:xfrm>
          <a:off x="45847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18522</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9215418F-1CDA-4912-9B73-90AE2D533DC6}"/>
            </a:ext>
          </a:extLst>
        </xdr:cNvPr>
        <xdr:cNvSpPr txBox="1"/>
      </xdr:nvSpPr>
      <xdr:spPr>
        <a:xfrm>
          <a:off x="4673600" y="1802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15602</xdr:rowOff>
    </xdr:from>
    <xdr:to>
      <xdr:col>20</xdr:col>
      <xdr:colOff>38100</xdr:colOff>
      <xdr:row>105</xdr:row>
      <xdr:rowOff>117202</xdr:rowOff>
    </xdr:to>
    <xdr:sp macro="" textlink="">
      <xdr:nvSpPr>
        <xdr:cNvPr id="321" name="楕円 320">
          <a:extLst>
            <a:ext uri="{FF2B5EF4-FFF2-40B4-BE49-F238E27FC236}">
              <a16:creationId xmlns:a16="http://schemas.microsoft.com/office/drawing/2014/main" id="{0BF324E8-30B8-4DEE-8D6F-9A0620DE56BB}"/>
            </a:ext>
          </a:extLst>
        </xdr:cNvPr>
        <xdr:cNvSpPr/>
      </xdr:nvSpPr>
      <xdr:spPr>
        <a:xfrm>
          <a:off x="3746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66402</xdr:rowOff>
    </xdr:from>
    <xdr:to>
      <xdr:col>24</xdr:col>
      <xdr:colOff>63500</xdr:colOff>
      <xdr:row>105</xdr:row>
      <xdr:rowOff>90895</xdr:rowOff>
    </xdr:to>
    <xdr:cxnSp macro="">
      <xdr:nvCxnSpPr>
        <xdr:cNvPr id="322" name="直線コネクタ 321">
          <a:extLst>
            <a:ext uri="{FF2B5EF4-FFF2-40B4-BE49-F238E27FC236}">
              <a16:creationId xmlns:a16="http://schemas.microsoft.com/office/drawing/2014/main" id="{6EB43D6D-5D7D-4589-B7A5-5D8CA1DFE996}"/>
            </a:ext>
          </a:extLst>
        </xdr:cNvPr>
        <xdr:cNvCxnSpPr/>
      </xdr:nvCxnSpPr>
      <xdr:spPr>
        <a:xfrm>
          <a:off x="3797300" y="18068652"/>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12337</xdr:rowOff>
    </xdr:from>
    <xdr:to>
      <xdr:col>15</xdr:col>
      <xdr:colOff>101600</xdr:colOff>
      <xdr:row>105</xdr:row>
      <xdr:rowOff>113937</xdr:rowOff>
    </xdr:to>
    <xdr:sp macro="" textlink="">
      <xdr:nvSpPr>
        <xdr:cNvPr id="323" name="楕円 322">
          <a:extLst>
            <a:ext uri="{FF2B5EF4-FFF2-40B4-BE49-F238E27FC236}">
              <a16:creationId xmlns:a16="http://schemas.microsoft.com/office/drawing/2014/main" id="{DB89CFD0-C189-4902-A43A-4E31A166B823}"/>
            </a:ext>
          </a:extLst>
        </xdr:cNvPr>
        <xdr:cNvSpPr/>
      </xdr:nvSpPr>
      <xdr:spPr>
        <a:xfrm>
          <a:off x="2857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63137</xdr:rowOff>
    </xdr:from>
    <xdr:to>
      <xdr:col>19</xdr:col>
      <xdr:colOff>177800</xdr:colOff>
      <xdr:row>105</xdr:row>
      <xdr:rowOff>66402</xdr:rowOff>
    </xdr:to>
    <xdr:cxnSp macro="">
      <xdr:nvCxnSpPr>
        <xdr:cNvPr id="324" name="直線コネクタ 323">
          <a:extLst>
            <a:ext uri="{FF2B5EF4-FFF2-40B4-BE49-F238E27FC236}">
              <a16:creationId xmlns:a16="http://schemas.microsoft.com/office/drawing/2014/main" id="{E5C90E67-DF55-4CBB-81B0-88D2BB2901E6}"/>
            </a:ext>
          </a:extLst>
        </xdr:cNvPr>
        <xdr:cNvCxnSpPr/>
      </xdr:nvCxnSpPr>
      <xdr:spPr>
        <a:xfrm>
          <a:off x="2908300" y="1806538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151130</xdr:rowOff>
    </xdr:from>
    <xdr:to>
      <xdr:col>10</xdr:col>
      <xdr:colOff>165100</xdr:colOff>
      <xdr:row>105</xdr:row>
      <xdr:rowOff>81280</xdr:rowOff>
    </xdr:to>
    <xdr:sp macro="" textlink="">
      <xdr:nvSpPr>
        <xdr:cNvPr id="325" name="楕円 324">
          <a:extLst>
            <a:ext uri="{FF2B5EF4-FFF2-40B4-BE49-F238E27FC236}">
              <a16:creationId xmlns:a16="http://schemas.microsoft.com/office/drawing/2014/main" id="{23DDBE21-76B0-4FD7-AE3E-1C615446C07A}"/>
            </a:ext>
          </a:extLst>
        </xdr:cNvPr>
        <xdr:cNvSpPr/>
      </xdr:nvSpPr>
      <xdr:spPr>
        <a:xfrm>
          <a:off x="1968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30480</xdr:rowOff>
    </xdr:from>
    <xdr:to>
      <xdr:col>15</xdr:col>
      <xdr:colOff>50800</xdr:colOff>
      <xdr:row>105</xdr:row>
      <xdr:rowOff>63137</xdr:rowOff>
    </xdr:to>
    <xdr:cxnSp macro="">
      <xdr:nvCxnSpPr>
        <xdr:cNvPr id="326" name="直線コネクタ 325">
          <a:extLst>
            <a:ext uri="{FF2B5EF4-FFF2-40B4-BE49-F238E27FC236}">
              <a16:creationId xmlns:a16="http://schemas.microsoft.com/office/drawing/2014/main" id="{5BC29504-43CD-4DF6-A933-EB0147CB612C}"/>
            </a:ext>
          </a:extLst>
        </xdr:cNvPr>
        <xdr:cNvCxnSpPr/>
      </xdr:nvCxnSpPr>
      <xdr:spPr>
        <a:xfrm>
          <a:off x="2019300" y="180327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113574</xdr:rowOff>
    </xdr:from>
    <xdr:to>
      <xdr:col>6</xdr:col>
      <xdr:colOff>38100</xdr:colOff>
      <xdr:row>105</xdr:row>
      <xdr:rowOff>43724</xdr:rowOff>
    </xdr:to>
    <xdr:sp macro="" textlink="">
      <xdr:nvSpPr>
        <xdr:cNvPr id="327" name="楕円 326">
          <a:extLst>
            <a:ext uri="{FF2B5EF4-FFF2-40B4-BE49-F238E27FC236}">
              <a16:creationId xmlns:a16="http://schemas.microsoft.com/office/drawing/2014/main" id="{C4E9C960-A693-4087-9170-99A1EE543601}"/>
            </a:ext>
          </a:extLst>
        </xdr:cNvPr>
        <xdr:cNvSpPr/>
      </xdr:nvSpPr>
      <xdr:spPr>
        <a:xfrm>
          <a:off x="1079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164374</xdr:rowOff>
    </xdr:from>
    <xdr:to>
      <xdr:col>10</xdr:col>
      <xdr:colOff>114300</xdr:colOff>
      <xdr:row>105</xdr:row>
      <xdr:rowOff>30480</xdr:rowOff>
    </xdr:to>
    <xdr:cxnSp macro="">
      <xdr:nvCxnSpPr>
        <xdr:cNvPr id="328" name="直線コネクタ 327">
          <a:extLst>
            <a:ext uri="{FF2B5EF4-FFF2-40B4-BE49-F238E27FC236}">
              <a16:creationId xmlns:a16="http://schemas.microsoft.com/office/drawing/2014/main" id="{5339EA3E-F266-4BA4-B31F-702C3C843A9B}"/>
            </a:ext>
          </a:extLst>
        </xdr:cNvPr>
        <xdr:cNvCxnSpPr/>
      </xdr:nvCxnSpPr>
      <xdr:spPr>
        <a:xfrm>
          <a:off x="1130300" y="179951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166388</xdr:rowOff>
    </xdr:from>
    <xdr:ext cx="405111" cy="259045"/>
    <xdr:sp macro="" textlink="">
      <xdr:nvSpPr>
        <xdr:cNvPr id="329" name="n_1aveValue【市民会館】&#10;有形固定資産減価償却率">
          <a:extLst>
            <a:ext uri="{FF2B5EF4-FFF2-40B4-BE49-F238E27FC236}">
              <a16:creationId xmlns:a16="http://schemas.microsoft.com/office/drawing/2014/main" id="{23CE2111-1BC1-4E81-AF25-4DABE38576CC}"/>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164754</xdr:rowOff>
    </xdr:from>
    <xdr:ext cx="405111" cy="259045"/>
    <xdr:sp macro="" textlink="">
      <xdr:nvSpPr>
        <xdr:cNvPr id="330" name="n_2aveValue【市民会館】&#10;有形固定資産減価償却率">
          <a:extLst>
            <a:ext uri="{FF2B5EF4-FFF2-40B4-BE49-F238E27FC236}">
              <a16:creationId xmlns:a16="http://schemas.microsoft.com/office/drawing/2014/main" id="{CA930786-BDDA-4316-BD40-D21588D1C821}"/>
            </a:ext>
          </a:extLst>
        </xdr:cNvPr>
        <xdr:cNvSpPr txBox="1"/>
      </xdr:nvSpPr>
      <xdr:spPr>
        <a:xfrm>
          <a:off x="2705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macro="" textlink="">
      <xdr:nvSpPr>
        <xdr:cNvPr id="331" name="n_3aveValue【市民会館】&#10;有形固定資産減価償却率">
          <a:extLst>
            <a:ext uri="{FF2B5EF4-FFF2-40B4-BE49-F238E27FC236}">
              <a16:creationId xmlns:a16="http://schemas.microsoft.com/office/drawing/2014/main" id="{7AC5DDB0-5D41-4CBF-A3A5-D87CA234C467}"/>
            </a:ext>
          </a:extLst>
        </xdr:cNvPr>
        <xdr:cNvSpPr txBox="1"/>
      </xdr:nvSpPr>
      <xdr:spPr>
        <a:xfrm>
          <a:off x="1816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128832</xdr:rowOff>
    </xdr:from>
    <xdr:ext cx="405111" cy="259045"/>
    <xdr:sp macro="" textlink="">
      <xdr:nvSpPr>
        <xdr:cNvPr id="332" name="n_4aveValue【市民会館】&#10;有形固定資産減価償却率">
          <a:extLst>
            <a:ext uri="{FF2B5EF4-FFF2-40B4-BE49-F238E27FC236}">
              <a16:creationId xmlns:a16="http://schemas.microsoft.com/office/drawing/2014/main" id="{ED62D52B-A250-41EF-B396-074F28C0A52F}"/>
            </a:ext>
          </a:extLst>
        </xdr:cNvPr>
        <xdr:cNvSpPr txBox="1"/>
      </xdr:nvSpPr>
      <xdr:spPr>
        <a:xfrm>
          <a:off x="927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108329</xdr:rowOff>
    </xdr:from>
    <xdr:ext cx="405111" cy="259045"/>
    <xdr:sp macro="" textlink="">
      <xdr:nvSpPr>
        <xdr:cNvPr id="333" name="n_1mainValue【市民会館】&#10;有形固定資産減価償却率">
          <a:extLst>
            <a:ext uri="{FF2B5EF4-FFF2-40B4-BE49-F238E27FC236}">
              <a16:creationId xmlns:a16="http://schemas.microsoft.com/office/drawing/2014/main" id="{E2384BB4-A68B-4B1F-A588-2C722BE71844}"/>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105064</xdr:rowOff>
    </xdr:from>
    <xdr:ext cx="405111" cy="259045"/>
    <xdr:sp macro="" textlink="">
      <xdr:nvSpPr>
        <xdr:cNvPr id="334" name="n_2mainValue【市民会館】&#10;有形固定資産減価償却率">
          <a:extLst>
            <a:ext uri="{FF2B5EF4-FFF2-40B4-BE49-F238E27FC236}">
              <a16:creationId xmlns:a16="http://schemas.microsoft.com/office/drawing/2014/main" id="{AA97E81B-716B-4245-82B4-F05CA3BF3B03}"/>
            </a:ext>
          </a:extLst>
        </xdr:cNvPr>
        <xdr:cNvSpPr txBox="1"/>
      </xdr:nvSpPr>
      <xdr:spPr>
        <a:xfrm>
          <a:off x="2705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72407</xdr:rowOff>
    </xdr:from>
    <xdr:ext cx="405111" cy="259045"/>
    <xdr:sp macro="" textlink="">
      <xdr:nvSpPr>
        <xdr:cNvPr id="335" name="n_3mainValue【市民会館】&#10;有形固定資産減価償却率">
          <a:extLst>
            <a:ext uri="{FF2B5EF4-FFF2-40B4-BE49-F238E27FC236}">
              <a16:creationId xmlns:a16="http://schemas.microsoft.com/office/drawing/2014/main" id="{A54CB578-48BB-4783-9E7D-DFF146A421BE}"/>
            </a:ext>
          </a:extLst>
        </xdr:cNvPr>
        <xdr:cNvSpPr txBox="1"/>
      </xdr:nvSpPr>
      <xdr:spPr>
        <a:xfrm>
          <a:off x="1816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34851</xdr:rowOff>
    </xdr:from>
    <xdr:ext cx="405111" cy="259045"/>
    <xdr:sp macro="" textlink="">
      <xdr:nvSpPr>
        <xdr:cNvPr id="336" name="n_4mainValue【市民会館】&#10;有形固定資産減価償却率">
          <a:extLst>
            <a:ext uri="{FF2B5EF4-FFF2-40B4-BE49-F238E27FC236}">
              <a16:creationId xmlns:a16="http://schemas.microsoft.com/office/drawing/2014/main" id="{9D22E5CB-2506-47BB-BAD7-46C8924536CB}"/>
            </a:ext>
          </a:extLst>
        </xdr:cNvPr>
        <xdr:cNvSpPr txBox="1"/>
      </xdr:nvSpPr>
      <xdr:spPr>
        <a:xfrm>
          <a:off x="927744" y="1803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F0FB99EA-3AE1-453A-BD9B-DB3F037BAA0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6D4DAED8-12B1-4765-AFC0-232ACC48618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BB9360FB-5502-4EC6-8DEA-DA4019711E4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64A11C13-6311-4034-AB84-64005691909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EF7DAE20-8D6E-4B0E-BE48-75ADD1F0AFE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0784D33E-2CA9-488D-8FD2-0B690D14C73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FB4D2296-6CDD-42C4-85BC-951E0EFF6A9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86F54751-CDAD-4C86-875E-BCC879060CF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D65D1642-53A2-41E4-BC57-773A74A44D4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B3078036-30D1-4DE5-AFA4-9F1F13140FC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50D7B26F-86D8-4D4A-8FB3-AEF7E525405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DAD77F6D-A4E9-4999-B2D6-7389B256797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428B20B3-7041-47EB-87C2-53510FD60C1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DF9FADD6-DAA3-46F4-8ED5-CE48F27F576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F07FC3EE-6F73-4085-A682-CAE8FD33E50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5859E807-BE42-4FA2-B0FC-62B2AA46FD1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F3320045-BCCE-4149-A818-98892CA8655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1A30A76A-9040-45CE-B033-0D78E6990E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FD0CF150-DF61-4C4F-92AA-0EDDFAFD2E2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326236C0-5D3A-4DA6-883C-489A7CED9DA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BC1DFC3D-09D6-4187-B56F-90BB013F571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16421A88-418A-4706-BC7F-8892B1166DB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D46F0CB6-0BCF-4185-B4E2-71D422A082D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1905</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F39A669F-061F-4996-B4F5-90A214A27D86}"/>
            </a:ext>
          </a:extLst>
        </xdr:cNvPr>
        <xdr:cNvCxnSpPr/>
      </xdr:nvCxnSpPr>
      <xdr:spPr>
        <a:xfrm flipV="1">
          <a:off x="10476865" y="17146905"/>
          <a:ext cx="0" cy="1499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34809C70-BDA6-4496-95A1-872509040E44}"/>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A71BC676-6049-4C26-A2D7-548A9F456118}"/>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120032</xdr:rowOff>
    </xdr:from>
    <xdr:ext cx="469744" cy="259045"/>
    <xdr:sp macro="" textlink="">
      <xdr:nvSpPr>
        <xdr:cNvPr id="363" name="【市民会館】&#10;一人当たり面積最大値テキスト">
          <a:extLst>
            <a:ext uri="{FF2B5EF4-FFF2-40B4-BE49-F238E27FC236}">
              <a16:creationId xmlns:a16="http://schemas.microsoft.com/office/drawing/2014/main" id="{0AF0A354-E25D-4254-AAD9-EEFE54A9B76F}"/>
            </a:ext>
          </a:extLst>
        </xdr:cNvPr>
        <xdr:cNvSpPr txBox="1"/>
      </xdr:nvSpPr>
      <xdr:spPr>
        <a:xfrm>
          <a:off x="10515600" y="1692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1905</xdr:rowOff>
    </xdr:from>
    <xdr:to>
      <xdr:col>55</xdr:col>
      <xdr:colOff>88900</xdr:colOff>
      <xdr:row>100</xdr:row>
      <xdr:rowOff>1905</xdr:rowOff>
    </xdr:to>
    <xdr:cxnSp macro="">
      <xdr:nvCxnSpPr>
        <xdr:cNvPr id="364" name="直線コネクタ 363">
          <a:extLst>
            <a:ext uri="{FF2B5EF4-FFF2-40B4-BE49-F238E27FC236}">
              <a16:creationId xmlns:a16="http://schemas.microsoft.com/office/drawing/2014/main" id="{469BFDFC-BC80-47D6-AFA0-C883831D3123}"/>
            </a:ext>
          </a:extLst>
        </xdr:cNvPr>
        <xdr:cNvCxnSpPr/>
      </xdr:nvCxnSpPr>
      <xdr:spPr>
        <a:xfrm>
          <a:off x="10388600" y="1714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80663</xdr:rowOff>
    </xdr:from>
    <xdr:ext cx="469744" cy="259045"/>
    <xdr:sp macro="" textlink="">
      <xdr:nvSpPr>
        <xdr:cNvPr id="365" name="【市民会館】&#10;一人当たり面積平均値テキスト">
          <a:extLst>
            <a:ext uri="{FF2B5EF4-FFF2-40B4-BE49-F238E27FC236}">
              <a16:creationId xmlns:a16="http://schemas.microsoft.com/office/drawing/2014/main" id="{C1DAF309-9227-424C-808A-8CB36E49DA35}"/>
            </a:ext>
          </a:extLst>
        </xdr:cNvPr>
        <xdr:cNvSpPr txBox="1"/>
      </xdr:nvSpPr>
      <xdr:spPr>
        <a:xfrm>
          <a:off x="10515600" y="18082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57786</xdr:rowOff>
    </xdr:from>
    <xdr:to>
      <xdr:col>55</xdr:col>
      <xdr:colOff>50800</xdr:colOff>
      <xdr:row>106</xdr:row>
      <xdr:rowOff>159386</xdr:rowOff>
    </xdr:to>
    <xdr:sp macro="" textlink="">
      <xdr:nvSpPr>
        <xdr:cNvPr id="366" name="フローチャート: 判断 365">
          <a:extLst>
            <a:ext uri="{FF2B5EF4-FFF2-40B4-BE49-F238E27FC236}">
              <a16:creationId xmlns:a16="http://schemas.microsoft.com/office/drawing/2014/main" id="{31E9796A-090A-4877-90C9-7E06882520DC}"/>
            </a:ext>
          </a:extLst>
        </xdr:cNvPr>
        <xdr:cNvSpPr/>
      </xdr:nvSpPr>
      <xdr:spPr>
        <a:xfrm>
          <a:off x="10426700" y="1823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macro="" textlink="">
      <xdr:nvSpPr>
        <xdr:cNvPr id="367" name="フローチャート: 判断 366">
          <a:extLst>
            <a:ext uri="{FF2B5EF4-FFF2-40B4-BE49-F238E27FC236}">
              <a16:creationId xmlns:a16="http://schemas.microsoft.com/office/drawing/2014/main" id="{28B88754-087B-4268-82C7-690BD81A6260}"/>
            </a:ext>
          </a:extLst>
        </xdr:cNvPr>
        <xdr:cNvSpPr/>
      </xdr:nvSpPr>
      <xdr:spPr>
        <a:xfrm>
          <a:off x="9588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90170</xdr:rowOff>
    </xdr:from>
    <xdr:to>
      <xdr:col>46</xdr:col>
      <xdr:colOff>38100</xdr:colOff>
      <xdr:row>107</xdr:row>
      <xdr:rowOff>20320</xdr:rowOff>
    </xdr:to>
    <xdr:sp macro="" textlink="">
      <xdr:nvSpPr>
        <xdr:cNvPr id="368" name="フローチャート: 判断 367">
          <a:extLst>
            <a:ext uri="{FF2B5EF4-FFF2-40B4-BE49-F238E27FC236}">
              <a16:creationId xmlns:a16="http://schemas.microsoft.com/office/drawing/2014/main" id="{614D9537-4EE4-4486-B9FF-A0AA6ED890D9}"/>
            </a:ext>
          </a:extLst>
        </xdr:cNvPr>
        <xdr:cNvSpPr/>
      </xdr:nvSpPr>
      <xdr:spPr>
        <a:xfrm>
          <a:off x="8699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macro="" textlink="">
      <xdr:nvSpPr>
        <xdr:cNvPr id="369" name="フローチャート: 判断 368">
          <a:extLst>
            <a:ext uri="{FF2B5EF4-FFF2-40B4-BE49-F238E27FC236}">
              <a16:creationId xmlns:a16="http://schemas.microsoft.com/office/drawing/2014/main" id="{9CDCFABA-688C-4CE5-8625-68E4891C39F0}"/>
            </a:ext>
          </a:extLst>
        </xdr:cNvPr>
        <xdr:cNvSpPr/>
      </xdr:nvSpPr>
      <xdr:spPr>
        <a:xfrm>
          <a:off x="7810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113030</xdr:rowOff>
    </xdr:from>
    <xdr:to>
      <xdr:col>36</xdr:col>
      <xdr:colOff>165100</xdr:colOff>
      <xdr:row>107</xdr:row>
      <xdr:rowOff>43180</xdr:rowOff>
    </xdr:to>
    <xdr:sp macro="" textlink="">
      <xdr:nvSpPr>
        <xdr:cNvPr id="370" name="フローチャート: 判断 369">
          <a:extLst>
            <a:ext uri="{FF2B5EF4-FFF2-40B4-BE49-F238E27FC236}">
              <a16:creationId xmlns:a16="http://schemas.microsoft.com/office/drawing/2014/main" id="{A886CE5F-F164-4EE3-B496-8D74E3C36C32}"/>
            </a:ext>
          </a:extLst>
        </xdr:cNvPr>
        <xdr:cNvSpPr/>
      </xdr:nvSpPr>
      <xdr:spPr>
        <a:xfrm>
          <a:off x="6921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5EEE12E8-343B-420D-998C-15931542DFA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5557387C-272B-4A91-A02B-79B704CCB61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1E930A1A-51A9-467D-A86D-66FD62F8CEC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F66FA367-54A1-4475-B582-E292C0394C6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96A3E35F-8A90-4F31-B4A6-6F39B9A5BC9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137795</xdr:rowOff>
    </xdr:from>
    <xdr:to>
      <xdr:col>55</xdr:col>
      <xdr:colOff>50800</xdr:colOff>
      <xdr:row>108</xdr:row>
      <xdr:rowOff>67945</xdr:rowOff>
    </xdr:to>
    <xdr:sp macro="" textlink="">
      <xdr:nvSpPr>
        <xdr:cNvPr id="376" name="楕円 375">
          <a:extLst>
            <a:ext uri="{FF2B5EF4-FFF2-40B4-BE49-F238E27FC236}">
              <a16:creationId xmlns:a16="http://schemas.microsoft.com/office/drawing/2014/main" id="{D17B6D12-B192-4211-98A7-AECC116698B5}"/>
            </a:ext>
          </a:extLst>
        </xdr:cNvPr>
        <xdr:cNvSpPr/>
      </xdr:nvSpPr>
      <xdr:spPr>
        <a:xfrm>
          <a:off x="10426700" y="184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52722</xdr:rowOff>
    </xdr:from>
    <xdr:ext cx="469744" cy="259045"/>
    <xdr:sp macro="" textlink="">
      <xdr:nvSpPr>
        <xdr:cNvPr id="377" name="【市民会館】&#10;一人当たり面積該当値テキスト">
          <a:extLst>
            <a:ext uri="{FF2B5EF4-FFF2-40B4-BE49-F238E27FC236}">
              <a16:creationId xmlns:a16="http://schemas.microsoft.com/office/drawing/2014/main" id="{CB0E6901-CA03-486A-A92C-E1696D3D205A}"/>
            </a:ext>
          </a:extLst>
        </xdr:cNvPr>
        <xdr:cNvSpPr txBox="1"/>
      </xdr:nvSpPr>
      <xdr:spPr>
        <a:xfrm>
          <a:off x="10515600" y="1839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139700</xdr:rowOff>
    </xdr:from>
    <xdr:to>
      <xdr:col>50</xdr:col>
      <xdr:colOff>165100</xdr:colOff>
      <xdr:row>108</xdr:row>
      <xdr:rowOff>69850</xdr:rowOff>
    </xdr:to>
    <xdr:sp macro="" textlink="">
      <xdr:nvSpPr>
        <xdr:cNvPr id="378" name="楕円 377">
          <a:extLst>
            <a:ext uri="{FF2B5EF4-FFF2-40B4-BE49-F238E27FC236}">
              <a16:creationId xmlns:a16="http://schemas.microsoft.com/office/drawing/2014/main" id="{CAA096DF-92A5-4E7E-B77C-943BB6FBB949}"/>
            </a:ext>
          </a:extLst>
        </xdr:cNvPr>
        <xdr:cNvSpPr/>
      </xdr:nvSpPr>
      <xdr:spPr>
        <a:xfrm>
          <a:off x="9588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17145</xdr:rowOff>
    </xdr:from>
    <xdr:to>
      <xdr:col>55</xdr:col>
      <xdr:colOff>0</xdr:colOff>
      <xdr:row>108</xdr:row>
      <xdr:rowOff>19050</xdr:rowOff>
    </xdr:to>
    <xdr:cxnSp macro="">
      <xdr:nvCxnSpPr>
        <xdr:cNvPr id="379" name="直線コネクタ 378">
          <a:extLst>
            <a:ext uri="{FF2B5EF4-FFF2-40B4-BE49-F238E27FC236}">
              <a16:creationId xmlns:a16="http://schemas.microsoft.com/office/drawing/2014/main" id="{DDD5EB9A-037C-48B2-8E7D-4D5EBF006A9E}"/>
            </a:ext>
          </a:extLst>
        </xdr:cNvPr>
        <xdr:cNvCxnSpPr/>
      </xdr:nvCxnSpPr>
      <xdr:spPr>
        <a:xfrm flipV="1">
          <a:off x="9639300" y="1853374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141605</xdr:rowOff>
    </xdr:from>
    <xdr:to>
      <xdr:col>46</xdr:col>
      <xdr:colOff>38100</xdr:colOff>
      <xdr:row>108</xdr:row>
      <xdr:rowOff>71755</xdr:rowOff>
    </xdr:to>
    <xdr:sp macro="" textlink="">
      <xdr:nvSpPr>
        <xdr:cNvPr id="380" name="楕円 379">
          <a:extLst>
            <a:ext uri="{FF2B5EF4-FFF2-40B4-BE49-F238E27FC236}">
              <a16:creationId xmlns:a16="http://schemas.microsoft.com/office/drawing/2014/main" id="{85982530-EB6A-4454-96BE-F82D92C53C84}"/>
            </a:ext>
          </a:extLst>
        </xdr:cNvPr>
        <xdr:cNvSpPr/>
      </xdr:nvSpPr>
      <xdr:spPr>
        <a:xfrm>
          <a:off x="86995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19050</xdr:rowOff>
    </xdr:from>
    <xdr:to>
      <xdr:col>50</xdr:col>
      <xdr:colOff>114300</xdr:colOff>
      <xdr:row>108</xdr:row>
      <xdr:rowOff>20955</xdr:rowOff>
    </xdr:to>
    <xdr:cxnSp macro="">
      <xdr:nvCxnSpPr>
        <xdr:cNvPr id="381" name="直線コネクタ 380">
          <a:extLst>
            <a:ext uri="{FF2B5EF4-FFF2-40B4-BE49-F238E27FC236}">
              <a16:creationId xmlns:a16="http://schemas.microsoft.com/office/drawing/2014/main" id="{2A83DA22-6772-4C8F-8618-C45A18749BD8}"/>
            </a:ext>
          </a:extLst>
        </xdr:cNvPr>
        <xdr:cNvCxnSpPr/>
      </xdr:nvCxnSpPr>
      <xdr:spPr>
        <a:xfrm flipV="1">
          <a:off x="8750300" y="185356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143511</xdr:rowOff>
    </xdr:from>
    <xdr:to>
      <xdr:col>41</xdr:col>
      <xdr:colOff>101600</xdr:colOff>
      <xdr:row>108</xdr:row>
      <xdr:rowOff>73661</xdr:rowOff>
    </xdr:to>
    <xdr:sp macro="" textlink="">
      <xdr:nvSpPr>
        <xdr:cNvPr id="382" name="楕円 381">
          <a:extLst>
            <a:ext uri="{FF2B5EF4-FFF2-40B4-BE49-F238E27FC236}">
              <a16:creationId xmlns:a16="http://schemas.microsoft.com/office/drawing/2014/main" id="{E109EDDE-225A-4DBE-8D5E-351A29F25B54}"/>
            </a:ext>
          </a:extLst>
        </xdr:cNvPr>
        <xdr:cNvSpPr/>
      </xdr:nvSpPr>
      <xdr:spPr>
        <a:xfrm>
          <a:off x="7810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20955</xdr:rowOff>
    </xdr:from>
    <xdr:to>
      <xdr:col>45</xdr:col>
      <xdr:colOff>177800</xdr:colOff>
      <xdr:row>108</xdr:row>
      <xdr:rowOff>22861</xdr:rowOff>
    </xdr:to>
    <xdr:cxnSp macro="">
      <xdr:nvCxnSpPr>
        <xdr:cNvPr id="383" name="直線コネクタ 382">
          <a:extLst>
            <a:ext uri="{FF2B5EF4-FFF2-40B4-BE49-F238E27FC236}">
              <a16:creationId xmlns:a16="http://schemas.microsoft.com/office/drawing/2014/main" id="{C9E2EB88-9B69-4FF7-8082-7637733DAF25}"/>
            </a:ext>
          </a:extLst>
        </xdr:cNvPr>
        <xdr:cNvCxnSpPr/>
      </xdr:nvCxnSpPr>
      <xdr:spPr>
        <a:xfrm flipV="1">
          <a:off x="7861300" y="185375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145414</xdr:rowOff>
    </xdr:from>
    <xdr:to>
      <xdr:col>36</xdr:col>
      <xdr:colOff>165100</xdr:colOff>
      <xdr:row>108</xdr:row>
      <xdr:rowOff>75564</xdr:rowOff>
    </xdr:to>
    <xdr:sp macro="" textlink="">
      <xdr:nvSpPr>
        <xdr:cNvPr id="384" name="楕円 383">
          <a:extLst>
            <a:ext uri="{FF2B5EF4-FFF2-40B4-BE49-F238E27FC236}">
              <a16:creationId xmlns:a16="http://schemas.microsoft.com/office/drawing/2014/main" id="{B693C1BC-0C14-4A61-9D2D-70C44BF34136}"/>
            </a:ext>
          </a:extLst>
        </xdr:cNvPr>
        <xdr:cNvSpPr/>
      </xdr:nvSpPr>
      <xdr:spPr>
        <a:xfrm>
          <a:off x="6921500" y="184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22861</xdr:rowOff>
    </xdr:from>
    <xdr:to>
      <xdr:col>41</xdr:col>
      <xdr:colOff>50800</xdr:colOff>
      <xdr:row>108</xdr:row>
      <xdr:rowOff>24764</xdr:rowOff>
    </xdr:to>
    <xdr:cxnSp macro="">
      <xdr:nvCxnSpPr>
        <xdr:cNvPr id="385" name="直線コネクタ 384">
          <a:extLst>
            <a:ext uri="{FF2B5EF4-FFF2-40B4-BE49-F238E27FC236}">
              <a16:creationId xmlns:a16="http://schemas.microsoft.com/office/drawing/2014/main" id="{A065C198-52BC-4F02-9B3B-1D9BBF7C84E5}"/>
            </a:ext>
          </a:extLst>
        </xdr:cNvPr>
        <xdr:cNvCxnSpPr/>
      </xdr:nvCxnSpPr>
      <xdr:spPr>
        <a:xfrm flipV="1">
          <a:off x="6972300" y="185394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15891</xdr:rowOff>
    </xdr:from>
    <xdr:ext cx="469744" cy="259045"/>
    <xdr:sp macro="" textlink="">
      <xdr:nvSpPr>
        <xdr:cNvPr id="386" name="n_1aveValue【市民会館】&#10;一人当たり面積">
          <a:extLst>
            <a:ext uri="{FF2B5EF4-FFF2-40B4-BE49-F238E27FC236}">
              <a16:creationId xmlns:a16="http://schemas.microsoft.com/office/drawing/2014/main" id="{65829C03-1EF6-4D17-875E-576D8D73BE19}"/>
            </a:ext>
          </a:extLst>
        </xdr:cNvPr>
        <xdr:cNvSpPr txBox="1"/>
      </xdr:nvSpPr>
      <xdr:spPr>
        <a:xfrm>
          <a:off x="93917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36847</xdr:rowOff>
    </xdr:from>
    <xdr:ext cx="469744" cy="259045"/>
    <xdr:sp macro="" textlink="">
      <xdr:nvSpPr>
        <xdr:cNvPr id="387" name="n_2aveValue【市民会館】&#10;一人当たり面積">
          <a:extLst>
            <a:ext uri="{FF2B5EF4-FFF2-40B4-BE49-F238E27FC236}">
              <a16:creationId xmlns:a16="http://schemas.microsoft.com/office/drawing/2014/main" id="{6D91733C-447A-4FB9-9309-EFCC4C37BA6A}"/>
            </a:ext>
          </a:extLst>
        </xdr:cNvPr>
        <xdr:cNvSpPr txBox="1"/>
      </xdr:nvSpPr>
      <xdr:spPr>
        <a:xfrm>
          <a:off x="8515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50182</xdr:rowOff>
    </xdr:from>
    <xdr:ext cx="469744" cy="259045"/>
    <xdr:sp macro="" textlink="">
      <xdr:nvSpPr>
        <xdr:cNvPr id="388" name="n_3aveValue【市民会館】&#10;一人当たり面積">
          <a:extLst>
            <a:ext uri="{FF2B5EF4-FFF2-40B4-BE49-F238E27FC236}">
              <a16:creationId xmlns:a16="http://schemas.microsoft.com/office/drawing/2014/main" id="{B5E90E42-1F1F-425F-ACDF-94743BA91E5E}"/>
            </a:ext>
          </a:extLst>
        </xdr:cNvPr>
        <xdr:cNvSpPr txBox="1"/>
      </xdr:nvSpPr>
      <xdr:spPr>
        <a:xfrm>
          <a:off x="7626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59707</xdr:rowOff>
    </xdr:from>
    <xdr:ext cx="469744" cy="259045"/>
    <xdr:sp macro="" textlink="">
      <xdr:nvSpPr>
        <xdr:cNvPr id="389" name="n_4aveValue【市民会館】&#10;一人当たり面積">
          <a:extLst>
            <a:ext uri="{FF2B5EF4-FFF2-40B4-BE49-F238E27FC236}">
              <a16:creationId xmlns:a16="http://schemas.microsoft.com/office/drawing/2014/main" id="{893EF6CE-5CC8-433F-983A-8A677E5159BD}"/>
            </a:ext>
          </a:extLst>
        </xdr:cNvPr>
        <xdr:cNvSpPr txBox="1"/>
      </xdr:nvSpPr>
      <xdr:spPr>
        <a:xfrm>
          <a:off x="67374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60977</xdr:rowOff>
    </xdr:from>
    <xdr:ext cx="469744" cy="259045"/>
    <xdr:sp macro="" textlink="">
      <xdr:nvSpPr>
        <xdr:cNvPr id="390" name="n_1mainValue【市民会館】&#10;一人当たり面積">
          <a:extLst>
            <a:ext uri="{FF2B5EF4-FFF2-40B4-BE49-F238E27FC236}">
              <a16:creationId xmlns:a16="http://schemas.microsoft.com/office/drawing/2014/main" id="{0C9DA547-ABED-4C26-8DFE-7C17B7A76ABC}"/>
            </a:ext>
          </a:extLst>
        </xdr:cNvPr>
        <xdr:cNvSpPr txBox="1"/>
      </xdr:nvSpPr>
      <xdr:spPr>
        <a:xfrm>
          <a:off x="9391727"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62882</xdr:rowOff>
    </xdr:from>
    <xdr:ext cx="469744" cy="259045"/>
    <xdr:sp macro="" textlink="">
      <xdr:nvSpPr>
        <xdr:cNvPr id="391" name="n_2mainValue【市民会館】&#10;一人当たり面積">
          <a:extLst>
            <a:ext uri="{FF2B5EF4-FFF2-40B4-BE49-F238E27FC236}">
              <a16:creationId xmlns:a16="http://schemas.microsoft.com/office/drawing/2014/main" id="{B90E17A4-21C7-4B08-8768-AC42746435DD}"/>
            </a:ext>
          </a:extLst>
        </xdr:cNvPr>
        <xdr:cNvSpPr txBox="1"/>
      </xdr:nvSpPr>
      <xdr:spPr>
        <a:xfrm>
          <a:off x="8515427" y="185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64788</xdr:rowOff>
    </xdr:from>
    <xdr:ext cx="469744" cy="259045"/>
    <xdr:sp macro="" textlink="">
      <xdr:nvSpPr>
        <xdr:cNvPr id="392" name="n_3mainValue【市民会館】&#10;一人当たり面積">
          <a:extLst>
            <a:ext uri="{FF2B5EF4-FFF2-40B4-BE49-F238E27FC236}">
              <a16:creationId xmlns:a16="http://schemas.microsoft.com/office/drawing/2014/main" id="{082FCB5B-5814-4AB8-9A89-592473B2C582}"/>
            </a:ext>
          </a:extLst>
        </xdr:cNvPr>
        <xdr:cNvSpPr txBox="1"/>
      </xdr:nvSpPr>
      <xdr:spPr>
        <a:xfrm>
          <a:off x="76264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66691</xdr:rowOff>
    </xdr:from>
    <xdr:ext cx="469744" cy="259045"/>
    <xdr:sp macro="" textlink="">
      <xdr:nvSpPr>
        <xdr:cNvPr id="393" name="n_4mainValue【市民会館】&#10;一人当たり面積">
          <a:extLst>
            <a:ext uri="{FF2B5EF4-FFF2-40B4-BE49-F238E27FC236}">
              <a16:creationId xmlns:a16="http://schemas.microsoft.com/office/drawing/2014/main" id="{182ACA84-9AC7-4C42-8432-FA72003BD630}"/>
            </a:ext>
          </a:extLst>
        </xdr:cNvPr>
        <xdr:cNvSpPr txBox="1"/>
      </xdr:nvSpPr>
      <xdr:spPr>
        <a:xfrm>
          <a:off x="6737427" y="1858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8BDC620-FA72-486A-8947-01C46185440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F1F98F8-AAE0-4E8C-B933-98703CBEF04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2EB9CBC5-EBC8-4AB6-B9ED-E9CC8612B75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12FAD43-1065-4544-92DE-5144BF544BA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616561F4-A4F6-4058-BD29-4AC0FEF5BF1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5CE4B750-81CE-4AE5-92CA-B4D5A50DC1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FDCF5D9-123F-47CD-95F3-72CBC5B2EB4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9CB3249D-5698-4C79-99DA-2E262165128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CBBA926F-CBD5-4CE8-963D-52C18417FEB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19851048-564C-4DE5-8D92-495A0CA5B65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E37DF215-05E5-4628-AD46-2AE470426BA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0945238-43B4-4AA5-9920-8B95FC16F7C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F0F85711-50BF-4E1C-A452-77920190302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9201FEAA-4ADC-4DEE-A339-EB1E085FCF7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E2CC32B7-CB7A-4028-9CB3-7CBAA55A455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1B7F11EF-AAC1-4FF9-9242-5D6A1AFFDD3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847D2E90-5F9F-4F6D-BC5C-5B2FA45C7F4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E6C598B7-E041-44ED-BAC4-21F5576EEC6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1EEE0824-1D9C-4363-88E7-45F3968191D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E23971A0-68DE-4904-9E2F-97E37E4E72D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6B9418FB-0331-441A-9258-EAB5B7ECD25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D4E9728-FE41-474A-833A-6098C5BDE56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B2D851AD-7725-42E1-A6D7-1DB2FE15BBF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5F0214A7-3E0A-494A-9D45-7180A987AB7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EB1EA481-626F-483B-B0F6-3819A4068F3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81099</xdr:rowOff>
    </xdr:to>
    <xdr:cxnSp macro="">
      <xdr:nvCxnSpPr>
        <xdr:cNvPr id="419" name="直線コネクタ 418">
          <a:extLst>
            <a:ext uri="{FF2B5EF4-FFF2-40B4-BE49-F238E27FC236}">
              <a16:creationId xmlns:a16="http://schemas.microsoft.com/office/drawing/2014/main" id="{540C201D-0194-4890-A054-ADC9B46C5ACF}"/>
            </a:ext>
          </a:extLst>
        </xdr:cNvPr>
        <xdr:cNvCxnSpPr/>
      </xdr:nvCxnSpPr>
      <xdr:spPr>
        <a:xfrm flipV="1">
          <a:off x="16318864" y="5866311"/>
          <a:ext cx="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84926</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0134AC3A-7855-4D44-825A-ECAEC4F13DC2}"/>
            </a:ext>
          </a:extLst>
        </xdr:cNvPr>
        <xdr:cNvSpPr txBox="1"/>
      </xdr:nvSpPr>
      <xdr:spPr>
        <a:xfrm>
          <a:off x="16357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81099</xdr:rowOff>
    </xdr:from>
    <xdr:to>
      <xdr:col>86</xdr:col>
      <xdr:colOff>25400</xdr:colOff>
      <xdr:row>42</xdr:row>
      <xdr:rowOff>81099</xdr:rowOff>
    </xdr:to>
    <xdr:cxnSp macro="">
      <xdr:nvCxnSpPr>
        <xdr:cNvPr id="421" name="直線コネクタ 420">
          <a:extLst>
            <a:ext uri="{FF2B5EF4-FFF2-40B4-BE49-F238E27FC236}">
              <a16:creationId xmlns:a16="http://schemas.microsoft.com/office/drawing/2014/main" id="{10310D56-2E05-4F94-B9F9-B65693804ABF}"/>
            </a:ext>
          </a:extLst>
        </xdr:cNvPr>
        <xdr:cNvCxnSpPr/>
      </xdr:nvCxnSpPr>
      <xdr:spPr>
        <a:xfrm>
          <a:off x="16230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FDA33F06-DB80-4FE8-B595-E1AF449205EC}"/>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3" name="直線コネクタ 422">
          <a:extLst>
            <a:ext uri="{FF2B5EF4-FFF2-40B4-BE49-F238E27FC236}">
              <a16:creationId xmlns:a16="http://schemas.microsoft.com/office/drawing/2014/main" id="{E7AB6247-4E0B-45F8-98B2-8DF9A8DE85B9}"/>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49547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F33A431A-95EB-4594-8B0D-885ACF5D6F2B}"/>
            </a:ext>
          </a:extLst>
        </xdr:cNvPr>
        <xdr:cNvSpPr txBox="1"/>
      </xdr:nvSpPr>
      <xdr:spPr>
        <a:xfrm>
          <a:off x="16357600" y="656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25" name="フローチャート: 判断 424">
          <a:extLst>
            <a:ext uri="{FF2B5EF4-FFF2-40B4-BE49-F238E27FC236}">
              <a16:creationId xmlns:a16="http://schemas.microsoft.com/office/drawing/2014/main" id="{A16DD855-F62A-4737-A050-9B90D364B877}"/>
            </a:ext>
          </a:extLst>
        </xdr:cNvPr>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426" name="フローチャート: 判断 425">
          <a:extLst>
            <a:ext uri="{FF2B5EF4-FFF2-40B4-BE49-F238E27FC236}">
              <a16:creationId xmlns:a16="http://schemas.microsoft.com/office/drawing/2014/main" id="{975BFB31-7ABC-4F5C-A983-F972A9BCD26E}"/>
            </a:ext>
          </a:extLst>
        </xdr:cNvPr>
        <xdr:cNvSpPr/>
      </xdr:nvSpPr>
      <xdr:spPr>
        <a:xfrm>
          <a:off x="15430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427" name="フローチャート: 判断 426">
          <a:extLst>
            <a:ext uri="{FF2B5EF4-FFF2-40B4-BE49-F238E27FC236}">
              <a16:creationId xmlns:a16="http://schemas.microsoft.com/office/drawing/2014/main" id="{1F4DFAAB-2076-4CEB-8232-A78CC2875486}"/>
            </a:ext>
          </a:extLst>
        </xdr:cNvPr>
        <xdr:cNvSpPr/>
      </xdr:nvSpPr>
      <xdr:spPr>
        <a:xfrm>
          <a:off x="14541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48260</xdr:rowOff>
    </xdr:from>
    <xdr:to>
      <xdr:col>72</xdr:col>
      <xdr:colOff>38100</xdr:colOff>
      <xdr:row>38</xdr:row>
      <xdr:rowOff>149860</xdr:rowOff>
    </xdr:to>
    <xdr:sp macro="" textlink="">
      <xdr:nvSpPr>
        <xdr:cNvPr id="428" name="フローチャート: 判断 427">
          <a:extLst>
            <a:ext uri="{FF2B5EF4-FFF2-40B4-BE49-F238E27FC236}">
              <a16:creationId xmlns:a16="http://schemas.microsoft.com/office/drawing/2014/main" id="{E1B7A69B-337B-4AA2-A4F9-A437A221D801}"/>
            </a:ext>
          </a:extLst>
        </xdr:cNvPr>
        <xdr:cNvSpPr/>
      </xdr:nvSpPr>
      <xdr:spPr>
        <a:xfrm>
          <a:off x="13652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36830</xdr:rowOff>
    </xdr:from>
    <xdr:to>
      <xdr:col>67</xdr:col>
      <xdr:colOff>101600</xdr:colOff>
      <xdr:row>38</xdr:row>
      <xdr:rowOff>138430</xdr:rowOff>
    </xdr:to>
    <xdr:sp macro="" textlink="">
      <xdr:nvSpPr>
        <xdr:cNvPr id="429" name="フローチャート: 判断 428">
          <a:extLst>
            <a:ext uri="{FF2B5EF4-FFF2-40B4-BE49-F238E27FC236}">
              <a16:creationId xmlns:a16="http://schemas.microsoft.com/office/drawing/2014/main" id="{FBBE745B-30EC-48A7-9515-66D64DF925F8}"/>
            </a:ext>
          </a:extLst>
        </xdr:cNvPr>
        <xdr:cNvSpPr/>
      </xdr:nvSpPr>
      <xdr:spPr>
        <a:xfrm>
          <a:off x="12763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E96892A-4AC4-4F03-9699-390DFE75D3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D1FE12B-BF3C-4F94-BCAA-6AB976A13C9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4580D4F-613C-4296-841D-C6D4B2FA8E6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E24ECF3-9DBC-4037-B179-249C1CB6163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4C52DA9-7731-4FC7-B7FB-0B4F51C8D69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92347</xdr:rowOff>
    </xdr:from>
    <xdr:to>
      <xdr:col>85</xdr:col>
      <xdr:colOff>177800</xdr:colOff>
      <xdr:row>37</xdr:row>
      <xdr:rowOff>22497</xdr:rowOff>
    </xdr:to>
    <xdr:sp macro="" textlink="">
      <xdr:nvSpPr>
        <xdr:cNvPr id="435" name="楕円 434">
          <a:extLst>
            <a:ext uri="{FF2B5EF4-FFF2-40B4-BE49-F238E27FC236}">
              <a16:creationId xmlns:a16="http://schemas.microsoft.com/office/drawing/2014/main" id="{6C3F3CA1-D54B-4953-8B75-9F7A3B999636}"/>
            </a:ext>
          </a:extLst>
        </xdr:cNvPr>
        <xdr:cNvSpPr/>
      </xdr:nvSpPr>
      <xdr:spPr>
        <a:xfrm>
          <a:off x="16268700" y="62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115224</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3C23AE4C-827B-4302-BEAE-1DA29C2078FE}"/>
            </a:ext>
          </a:extLst>
        </xdr:cNvPr>
        <xdr:cNvSpPr txBox="1"/>
      </xdr:nvSpPr>
      <xdr:spPr>
        <a:xfrm>
          <a:off x="16357600" y="611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36830</xdr:rowOff>
    </xdr:from>
    <xdr:to>
      <xdr:col>81</xdr:col>
      <xdr:colOff>101600</xdr:colOff>
      <xdr:row>36</xdr:row>
      <xdr:rowOff>138430</xdr:rowOff>
    </xdr:to>
    <xdr:sp macro="" textlink="">
      <xdr:nvSpPr>
        <xdr:cNvPr id="437" name="楕円 436">
          <a:extLst>
            <a:ext uri="{FF2B5EF4-FFF2-40B4-BE49-F238E27FC236}">
              <a16:creationId xmlns:a16="http://schemas.microsoft.com/office/drawing/2014/main" id="{43DE72CF-BE71-421E-8FA4-15EDFFCBBB14}"/>
            </a:ext>
          </a:extLst>
        </xdr:cNvPr>
        <xdr:cNvSpPr/>
      </xdr:nvSpPr>
      <xdr:spPr>
        <a:xfrm>
          <a:off x="15430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87630</xdr:rowOff>
    </xdr:from>
    <xdr:to>
      <xdr:col>85</xdr:col>
      <xdr:colOff>127000</xdr:colOff>
      <xdr:row>36</xdr:row>
      <xdr:rowOff>143147</xdr:rowOff>
    </xdr:to>
    <xdr:cxnSp macro="">
      <xdr:nvCxnSpPr>
        <xdr:cNvPr id="438" name="直線コネクタ 437">
          <a:extLst>
            <a:ext uri="{FF2B5EF4-FFF2-40B4-BE49-F238E27FC236}">
              <a16:creationId xmlns:a16="http://schemas.microsoft.com/office/drawing/2014/main" id="{C899E4EB-3EDA-44B5-96A3-42D99E1CAD5B}"/>
            </a:ext>
          </a:extLst>
        </xdr:cNvPr>
        <xdr:cNvCxnSpPr/>
      </xdr:nvCxnSpPr>
      <xdr:spPr>
        <a:xfrm>
          <a:off x="15481300" y="625983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154396</xdr:rowOff>
    </xdr:from>
    <xdr:to>
      <xdr:col>76</xdr:col>
      <xdr:colOff>165100</xdr:colOff>
      <xdr:row>36</xdr:row>
      <xdr:rowOff>84546</xdr:rowOff>
    </xdr:to>
    <xdr:sp macro="" textlink="">
      <xdr:nvSpPr>
        <xdr:cNvPr id="439" name="楕円 438">
          <a:extLst>
            <a:ext uri="{FF2B5EF4-FFF2-40B4-BE49-F238E27FC236}">
              <a16:creationId xmlns:a16="http://schemas.microsoft.com/office/drawing/2014/main" id="{948D12F4-00F2-48C3-8DF2-CC31EE75C068}"/>
            </a:ext>
          </a:extLst>
        </xdr:cNvPr>
        <xdr:cNvSpPr/>
      </xdr:nvSpPr>
      <xdr:spPr>
        <a:xfrm>
          <a:off x="14541500" y="615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33746</xdr:rowOff>
    </xdr:from>
    <xdr:to>
      <xdr:col>81</xdr:col>
      <xdr:colOff>50800</xdr:colOff>
      <xdr:row>36</xdr:row>
      <xdr:rowOff>87630</xdr:rowOff>
    </xdr:to>
    <xdr:cxnSp macro="">
      <xdr:nvCxnSpPr>
        <xdr:cNvPr id="440" name="直線コネクタ 439">
          <a:extLst>
            <a:ext uri="{FF2B5EF4-FFF2-40B4-BE49-F238E27FC236}">
              <a16:creationId xmlns:a16="http://schemas.microsoft.com/office/drawing/2014/main" id="{14F5734D-E2C6-4095-ABE8-AB49776F6240}"/>
            </a:ext>
          </a:extLst>
        </xdr:cNvPr>
        <xdr:cNvCxnSpPr/>
      </xdr:nvCxnSpPr>
      <xdr:spPr>
        <a:xfrm>
          <a:off x="14592300" y="620594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147864</xdr:rowOff>
    </xdr:from>
    <xdr:to>
      <xdr:col>72</xdr:col>
      <xdr:colOff>38100</xdr:colOff>
      <xdr:row>36</xdr:row>
      <xdr:rowOff>78014</xdr:rowOff>
    </xdr:to>
    <xdr:sp macro="" textlink="">
      <xdr:nvSpPr>
        <xdr:cNvPr id="441" name="楕円 440">
          <a:extLst>
            <a:ext uri="{FF2B5EF4-FFF2-40B4-BE49-F238E27FC236}">
              <a16:creationId xmlns:a16="http://schemas.microsoft.com/office/drawing/2014/main" id="{7EAB16D9-5133-404C-BF60-BE4B76AFE982}"/>
            </a:ext>
          </a:extLst>
        </xdr:cNvPr>
        <xdr:cNvSpPr/>
      </xdr:nvSpPr>
      <xdr:spPr>
        <a:xfrm>
          <a:off x="1365250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27214</xdr:rowOff>
    </xdr:from>
    <xdr:to>
      <xdr:col>76</xdr:col>
      <xdr:colOff>114300</xdr:colOff>
      <xdr:row>36</xdr:row>
      <xdr:rowOff>33746</xdr:rowOff>
    </xdr:to>
    <xdr:cxnSp macro="">
      <xdr:nvCxnSpPr>
        <xdr:cNvPr id="442" name="直線コネクタ 441">
          <a:extLst>
            <a:ext uri="{FF2B5EF4-FFF2-40B4-BE49-F238E27FC236}">
              <a16:creationId xmlns:a16="http://schemas.microsoft.com/office/drawing/2014/main" id="{E82CBF40-262F-44C2-B1A4-E927C2144DA9}"/>
            </a:ext>
          </a:extLst>
        </xdr:cNvPr>
        <xdr:cNvCxnSpPr/>
      </xdr:nvCxnSpPr>
      <xdr:spPr>
        <a:xfrm>
          <a:off x="13703300" y="619941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97246</xdr:rowOff>
    </xdr:from>
    <xdr:to>
      <xdr:col>67</xdr:col>
      <xdr:colOff>101600</xdr:colOff>
      <xdr:row>36</xdr:row>
      <xdr:rowOff>27396</xdr:rowOff>
    </xdr:to>
    <xdr:sp macro="" textlink="">
      <xdr:nvSpPr>
        <xdr:cNvPr id="443" name="楕円 442">
          <a:extLst>
            <a:ext uri="{FF2B5EF4-FFF2-40B4-BE49-F238E27FC236}">
              <a16:creationId xmlns:a16="http://schemas.microsoft.com/office/drawing/2014/main" id="{541A0410-6744-4668-B947-4C278015AC8D}"/>
            </a:ext>
          </a:extLst>
        </xdr:cNvPr>
        <xdr:cNvSpPr/>
      </xdr:nvSpPr>
      <xdr:spPr>
        <a:xfrm>
          <a:off x="12763500" y="609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148046</xdr:rowOff>
    </xdr:from>
    <xdr:to>
      <xdr:col>71</xdr:col>
      <xdr:colOff>177800</xdr:colOff>
      <xdr:row>36</xdr:row>
      <xdr:rowOff>27214</xdr:rowOff>
    </xdr:to>
    <xdr:cxnSp macro="">
      <xdr:nvCxnSpPr>
        <xdr:cNvPr id="444" name="直線コネクタ 443">
          <a:extLst>
            <a:ext uri="{FF2B5EF4-FFF2-40B4-BE49-F238E27FC236}">
              <a16:creationId xmlns:a16="http://schemas.microsoft.com/office/drawing/2014/main" id="{547EE5A1-BEAE-414E-97F7-43FFA33915C2}"/>
            </a:ext>
          </a:extLst>
        </xdr:cNvPr>
        <xdr:cNvCxnSpPr/>
      </xdr:nvCxnSpPr>
      <xdr:spPr>
        <a:xfrm>
          <a:off x="12814300" y="614879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139354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F7058E54-9A60-4418-AA78-CA2D76C1ED80}"/>
            </a:ext>
          </a:extLst>
        </xdr:cNvPr>
        <xdr:cNvSpPr txBox="1"/>
      </xdr:nvSpPr>
      <xdr:spPr>
        <a:xfrm>
          <a:off x="152660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E5E0393B-CAE1-4839-B30A-D9CF0B109AC4}"/>
            </a:ext>
          </a:extLst>
        </xdr:cNvPr>
        <xdr:cNvSpPr txBox="1"/>
      </xdr:nvSpPr>
      <xdr:spPr>
        <a:xfrm>
          <a:off x="14389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140987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13B949F7-C960-41EE-AE2E-EBA64C5CBFDB}"/>
            </a:ext>
          </a:extLst>
        </xdr:cNvPr>
        <xdr:cNvSpPr txBox="1"/>
      </xdr:nvSpPr>
      <xdr:spPr>
        <a:xfrm>
          <a:off x="13500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129557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129E3C53-257E-4637-9FDB-49906FDFB01B}"/>
            </a:ext>
          </a:extLst>
        </xdr:cNvPr>
        <xdr:cNvSpPr txBox="1"/>
      </xdr:nvSpPr>
      <xdr:spPr>
        <a:xfrm>
          <a:off x="12611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154957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77551EDE-0333-4A82-B398-C068DF288A62}"/>
            </a:ext>
          </a:extLst>
        </xdr:cNvPr>
        <xdr:cNvSpPr txBox="1"/>
      </xdr:nvSpPr>
      <xdr:spPr>
        <a:xfrm>
          <a:off x="152660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101073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47EF83C3-9627-41CA-B2AA-4F62A7E4FDC6}"/>
            </a:ext>
          </a:extLst>
        </xdr:cNvPr>
        <xdr:cNvSpPr txBox="1"/>
      </xdr:nvSpPr>
      <xdr:spPr>
        <a:xfrm>
          <a:off x="14389744" y="593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94541</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3DAD42F8-402D-4075-B981-0F3ABEE9DD6C}"/>
            </a:ext>
          </a:extLst>
        </xdr:cNvPr>
        <xdr:cNvSpPr txBox="1"/>
      </xdr:nvSpPr>
      <xdr:spPr>
        <a:xfrm>
          <a:off x="13500744" y="592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43923</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D9BA141F-BA2C-4C5E-9616-5D2B03C747E4}"/>
            </a:ext>
          </a:extLst>
        </xdr:cNvPr>
        <xdr:cNvSpPr txBox="1"/>
      </xdr:nvSpPr>
      <xdr:spPr>
        <a:xfrm>
          <a:off x="12611744" y="587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1B1F8029-7495-4B2D-A47B-FEFCCD1EE12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8077C462-0345-4944-8AAC-A77BF47D616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2DCBFEB8-FDF5-4168-B497-864DF7AAF75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370C16B9-A880-4A58-9724-A3DAB8CBD27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094668A-8188-40E6-9EA6-AF927E2066E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5FD00C3-BB20-4C89-B885-207F93014E9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8B48DF04-579A-4BB3-A0B7-6A193F184CA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C9BF8789-EFFB-4787-8F54-86A86E28B2E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992401F7-F2C9-4F70-8881-F9CC3BE4B06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110A73F7-FBD3-4C57-AF7F-D3582EA8CE0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EBBA7610-8A2E-4EEA-9D25-B83481F34AF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BA83ED0B-9ECC-41A2-BA39-B72021F1899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828794C7-E149-43E9-8A58-141DECF438E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6" name="テキスト ボックス 465">
          <a:extLst>
            <a:ext uri="{FF2B5EF4-FFF2-40B4-BE49-F238E27FC236}">
              <a16:creationId xmlns:a16="http://schemas.microsoft.com/office/drawing/2014/main" id="{F43F7720-4E6C-4D9C-902C-EA2463491ED8}"/>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9839AA49-2940-4C96-8DB0-8AFC36E5BB9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8" name="テキスト ボックス 467">
          <a:extLst>
            <a:ext uri="{FF2B5EF4-FFF2-40B4-BE49-F238E27FC236}">
              <a16:creationId xmlns:a16="http://schemas.microsoft.com/office/drawing/2014/main" id="{84C84385-CE27-4E08-ACB3-807E34FDEE4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2FB5B355-9C24-466E-827D-758B6902DC9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0" name="テキスト ボックス 469">
          <a:extLst>
            <a:ext uri="{FF2B5EF4-FFF2-40B4-BE49-F238E27FC236}">
              <a16:creationId xmlns:a16="http://schemas.microsoft.com/office/drawing/2014/main" id="{75B4ED79-7785-45E4-9A21-9203411B3478}"/>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AD14220E-BEE9-44C5-A649-A7B045B05E5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2" name="テキスト ボックス 471">
          <a:extLst>
            <a:ext uri="{FF2B5EF4-FFF2-40B4-BE49-F238E27FC236}">
              <a16:creationId xmlns:a16="http://schemas.microsoft.com/office/drawing/2014/main" id="{12EB5657-0429-4340-9ADF-68A7B05BA51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31F3B9A-CE97-4A18-9F26-F22FFC5750B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0B09B791-60F3-4F84-8ADF-7579E019783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08116584-DFF0-40AC-8C6F-9FEDC4B7DEB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126198</xdr:rowOff>
    </xdr:from>
    <xdr:to>
      <xdr:col>116</xdr:col>
      <xdr:colOff>62864</xdr:colOff>
      <xdr:row>42</xdr:row>
      <xdr:rowOff>37818</xdr:rowOff>
    </xdr:to>
    <xdr:cxnSp macro="">
      <xdr:nvCxnSpPr>
        <xdr:cNvPr id="476" name="直線コネクタ 475">
          <a:extLst>
            <a:ext uri="{FF2B5EF4-FFF2-40B4-BE49-F238E27FC236}">
              <a16:creationId xmlns:a16="http://schemas.microsoft.com/office/drawing/2014/main" id="{325B9565-0284-44FB-82D8-AF671B4C5894}"/>
            </a:ext>
          </a:extLst>
        </xdr:cNvPr>
        <xdr:cNvCxnSpPr/>
      </xdr:nvCxnSpPr>
      <xdr:spPr>
        <a:xfrm flipV="1">
          <a:off x="22160864" y="5955498"/>
          <a:ext cx="0" cy="12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41645</xdr:rowOff>
    </xdr:from>
    <xdr:ext cx="313932" cy="259045"/>
    <xdr:sp macro="" textlink="">
      <xdr:nvSpPr>
        <xdr:cNvPr id="477" name="【一般廃棄物処理施設】&#10;一人当たり有形固定資産（償却資産）額最小値テキスト">
          <a:extLst>
            <a:ext uri="{FF2B5EF4-FFF2-40B4-BE49-F238E27FC236}">
              <a16:creationId xmlns:a16="http://schemas.microsoft.com/office/drawing/2014/main" id="{0142FDF4-DA24-4080-B213-1AD4CF9C159C}"/>
            </a:ext>
          </a:extLst>
        </xdr:cNvPr>
        <xdr:cNvSpPr txBox="1"/>
      </xdr:nvSpPr>
      <xdr:spPr>
        <a:xfrm>
          <a:off x="22199600" y="72425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37818</xdr:rowOff>
    </xdr:from>
    <xdr:to>
      <xdr:col>116</xdr:col>
      <xdr:colOff>152400</xdr:colOff>
      <xdr:row>42</xdr:row>
      <xdr:rowOff>37818</xdr:rowOff>
    </xdr:to>
    <xdr:cxnSp macro="">
      <xdr:nvCxnSpPr>
        <xdr:cNvPr id="478" name="直線コネクタ 477">
          <a:extLst>
            <a:ext uri="{FF2B5EF4-FFF2-40B4-BE49-F238E27FC236}">
              <a16:creationId xmlns:a16="http://schemas.microsoft.com/office/drawing/2014/main" id="{1DA4AACD-04CD-4B1C-82D3-A0F3DE3B45E1}"/>
            </a:ext>
          </a:extLst>
        </xdr:cNvPr>
        <xdr:cNvCxnSpPr/>
      </xdr:nvCxnSpPr>
      <xdr:spPr>
        <a:xfrm>
          <a:off x="22072600" y="7238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72875</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BCBE30FA-4801-45BB-8042-67DD143BE6B2}"/>
            </a:ext>
          </a:extLst>
        </xdr:cNvPr>
        <xdr:cNvSpPr txBox="1"/>
      </xdr:nvSpPr>
      <xdr:spPr>
        <a:xfrm>
          <a:off x="22199600" y="573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126198</xdr:rowOff>
    </xdr:from>
    <xdr:to>
      <xdr:col>116</xdr:col>
      <xdr:colOff>152400</xdr:colOff>
      <xdr:row>34</xdr:row>
      <xdr:rowOff>126198</xdr:rowOff>
    </xdr:to>
    <xdr:cxnSp macro="">
      <xdr:nvCxnSpPr>
        <xdr:cNvPr id="480" name="直線コネクタ 479">
          <a:extLst>
            <a:ext uri="{FF2B5EF4-FFF2-40B4-BE49-F238E27FC236}">
              <a16:creationId xmlns:a16="http://schemas.microsoft.com/office/drawing/2014/main" id="{C04BDE61-2385-4081-AE60-8D71E4F31007}"/>
            </a:ext>
          </a:extLst>
        </xdr:cNvPr>
        <xdr:cNvCxnSpPr/>
      </xdr:nvCxnSpPr>
      <xdr:spPr>
        <a:xfrm>
          <a:off x="22072600" y="5955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63251</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CF99DB27-316C-4B0E-B72F-05F96913DBC2}"/>
            </a:ext>
          </a:extLst>
        </xdr:cNvPr>
        <xdr:cNvSpPr txBox="1"/>
      </xdr:nvSpPr>
      <xdr:spPr>
        <a:xfrm>
          <a:off x="22199600" y="65783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40374</xdr:rowOff>
    </xdr:from>
    <xdr:to>
      <xdr:col>116</xdr:col>
      <xdr:colOff>114300</xdr:colOff>
      <xdr:row>39</xdr:row>
      <xdr:rowOff>141974</xdr:rowOff>
    </xdr:to>
    <xdr:sp macro="" textlink="">
      <xdr:nvSpPr>
        <xdr:cNvPr id="482" name="フローチャート: 判断 481">
          <a:extLst>
            <a:ext uri="{FF2B5EF4-FFF2-40B4-BE49-F238E27FC236}">
              <a16:creationId xmlns:a16="http://schemas.microsoft.com/office/drawing/2014/main" id="{0F272CB3-D472-4B76-A5B7-24FAD8A373EB}"/>
            </a:ext>
          </a:extLst>
        </xdr:cNvPr>
        <xdr:cNvSpPr/>
      </xdr:nvSpPr>
      <xdr:spPr>
        <a:xfrm>
          <a:off x="22110700" y="672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56318</xdr:rowOff>
    </xdr:from>
    <xdr:to>
      <xdr:col>112</xdr:col>
      <xdr:colOff>38100</xdr:colOff>
      <xdr:row>39</xdr:row>
      <xdr:rowOff>157918</xdr:rowOff>
    </xdr:to>
    <xdr:sp macro="" textlink="">
      <xdr:nvSpPr>
        <xdr:cNvPr id="483" name="フローチャート: 判断 482">
          <a:extLst>
            <a:ext uri="{FF2B5EF4-FFF2-40B4-BE49-F238E27FC236}">
              <a16:creationId xmlns:a16="http://schemas.microsoft.com/office/drawing/2014/main" id="{0E6E1B61-02C6-4CCE-A184-9DA5AE0AAAEA}"/>
            </a:ext>
          </a:extLst>
        </xdr:cNvPr>
        <xdr:cNvSpPr/>
      </xdr:nvSpPr>
      <xdr:spPr>
        <a:xfrm>
          <a:off x="21272500" y="6742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64502</xdr:rowOff>
    </xdr:from>
    <xdr:to>
      <xdr:col>107</xdr:col>
      <xdr:colOff>101600</xdr:colOff>
      <xdr:row>39</xdr:row>
      <xdr:rowOff>166102</xdr:rowOff>
    </xdr:to>
    <xdr:sp macro="" textlink="">
      <xdr:nvSpPr>
        <xdr:cNvPr id="484" name="フローチャート: 判断 483">
          <a:extLst>
            <a:ext uri="{FF2B5EF4-FFF2-40B4-BE49-F238E27FC236}">
              <a16:creationId xmlns:a16="http://schemas.microsoft.com/office/drawing/2014/main" id="{87DCB2A0-9583-430E-B1A9-B24884F4C327}"/>
            </a:ext>
          </a:extLst>
        </xdr:cNvPr>
        <xdr:cNvSpPr/>
      </xdr:nvSpPr>
      <xdr:spPr>
        <a:xfrm>
          <a:off x="20383500" y="675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5" name="フローチャート: 判断 484">
          <a:extLst>
            <a:ext uri="{FF2B5EF4-FFF2-40B4-BE49-F238E27FC236}">
              <a16:creationId xmlns:a16="http://schemas.microsoft.com/office/drawing/2014/main" id="{6DC1DA21-E00F-4D79-9A9E-7DA6DD0FB4F8}"/>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89972</xdr:rowOff>
    </xdr:from>
    <xdr:to>
      <xdr:col>98</xdr:col>
      <xdr:colOff>38100</xdr:colOff>
      <xdr:row>40</xdr:row>
      <xdr:rowOff>20122</xdr:rowOff>
    </xdr:to>
    <xdr:sp macro="" textlink="">
      <xdr:nvSpPr>
        <xdr:cNvPr id="486" name="フローチャート: 判断 485">
          <a:extLst>
            <a:ext uri="{FF2B5EF4-FFF2-40B4-BE49-F238E27FC236}">
              <a16:creationId xmlns:a16="http://schemas.microsoft.com/office/drawing/2014/main" id="{78196AAE-5D29-4B30-82B6-B01DC4E11BC5}"/>
            </a:ext>
          </a:extLst>
        </xdr:cNvPr>
        <xdr:cNvSpPr/>
      </xdr:nvSpPr>
      <xdr:spPr>
        <a:xfrm>
          <a:off x="18605500" y="677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CD248DC-0728-45A2-8987-2477D357A7F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4F8C556-B01E-4E4A-887A-56498275F9A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F06E4EC-C3AC-4068-AC14-CAB79338952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46EA151-6035-4446-85A5-36ED79F2A3E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ACA7B3B-CF4E-4B44-8DB4-992148BBC3C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130076</xdr:rowOff>
    </xdr:from>
    <xdr:to>
      <xdr:col>116</xdr:col>
      <xdr:colOff>114300</xdr:colOff>
      <xdr:row>41</xdr:row>
      <xdr:rowOff>60226</xdr:rowOff>
    </xdr:to>
    <xdr:sp macro="" textlink="">
      <xdr:nvSpPr>
        <xdr:cNvPr id="492" name="楕円 491">
          <a:extLst>
            <a:ext uri="{FF2B5EF4-FFF2-40B4-BE49-F238E27FC236}">
              <a16:creationId xmlns:a16="http://schemas.microsoft.com/office/drawing/2014/main" id="{2B0DA9A5-4386-4C16-98E5-FB68F4B4E760}"/>
            </a:ext>
          </a:extLst>
        </xdr:cNvPr>
        <xdr:cNvSpPr/>
      </xdr:nvSpPr>
      <xdr:spPr>
        <a:xfrm>
          <a:off x="22110700" y="69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108503</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63E83333-2CF6-43AC-AF0B-D02B18DCFC8E}"/>
            </a:ext>
          </a:extLst>
        </xdr:cNvPr>
        <xdr:cNvSpPr txBox="1"/>
      </xdr:nvSpPr>
      <xdr:spPr>
        <a:xfrm>
          <a:off x="22199600" y="696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135620</xdr:rowOff>
    </xdr:from>
    <xdr:to>
      <xdr:col>112</xdr:col>
      <xdr:colOff>38100</xdr:colOff>
      <xdr:row>41</xdr:row>
      <xdr:rowOff>65770</xdr:rowOff>
    </xdr:to>
    <xdr:sp macro="" textlink="">
      <xdr:nvSpPr>
        <xdr:cNvPr id="494" name="楕円 493">
          <a:extLst>
            <a:ext uri="{FF2B5EF4-FFF2-40B4-BE49-F238E27FC236}">
              <a16:creationId xmlns:a16="http://schemas.microsoft.com/office/drawing/2014/main" id="{A9DA05FE-8848-4E75-A7D7-4C934B055EE9}"/>
            </a:ext>
          </a:extLst>
        </xdr:cNvPr>
        <xdr:cNvSpPr/>
      </xdr:nvSpPr>
      <xdr:spPr>
        <a:xfrm>
          <a:off x="21272500" y="69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9426</xdr:rowOff>
    </xdr:from>
    <xdr:to>
      <xdr:col>116</xdr:col>
      <xdr:colOff>63500</xdr:colOff>
      <xdr:row>41</xdr:row>
      <xdr:rowOff>14970</xdr:rowOff>
    </xdr:to>
    <xdr:cxnSp macro="">
      <xdr:nvCxnSpPr>
        <xdr:cNvPr id="495" name="直線コネクタ 494">
          <a:extLst>
            <a:ext uri="{FF2B5EF4-FFF2-40B4-BE49-F238E27FC236}">
              <a16:creationId xmlns:a16="http://schemas.microsoft.com/office/drawing/2014/main" id="{43F6CA5D-8AD6-4549-AF84-810F251931C2}"/>
            </a:ext>
          </a:extLst>
        </xdr:cNvPr>
        <xdr:cNvCxnSpPr/>
      </xdr:nvCxnSpPr>
      <xdr:spPr>
        <a:xfrm flipV="1">
          <a:off x="21323300" y="7038876"/>
          <a:ext cx="83820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138793</xdr:rowOff>
    </xdr:from>
    <xdr:to>
      <xdr:col>107</xdr:col>
      <xdr:colOff>101600</xdr:colOff>
      <xdr:row>41</xdr:row>
      <xdr:rowOff>68943</xdr:rowOff>
    </xdr:to>
    <xdr:sp macro="" textlink="">
      <xdr:nvSpPr>
        <xdr:cNvPr id="496" name="楕円 495">
          <a:extLst>
            <a:ext uri="{FF2B5EF4-FFF2-40B4-BE49-F238E27FC236}">
              <a16:creationId xmlns:a16="http://schemas.microsoft.com/office/drawing/2014/main" id="{4DC853BF-1BFF-4278-B225-20CD343E35C4}"/>
            </a:ext>
          </a:extLst>
        </xdr:cNvPr>
        <xdr:cNvSpPr/>
      </xdr:nvSpPr>
      <xdr:spPr>
        <a:xfrm>
          <a:off x="20383500" y="699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14970</xdr:rowOff>
    </xdr:from>
    <xdr:to>
      <xdr:col>111</xdr:col>
      <xdr:colOff>177800</xdr:colOff>
      <xdr:row>41</xdr:row>
      <xdr:rowOff>18143</xdr:rowOff>
    </xdr:to>
    <xdr:cxnSp macro="">
      <xdr:nvCxnSpPr>
        <xdr:cNvPr id="497" name="直線コネクタ 496">
          <a:extLst>
            <a:ext uri="{FF2B5EF4-FFF2-40B4-BE49-F238E27FC236}">
              <a16:creationId xmlns:a16="http://schemas.microsoft.com/office/drawing/2014/main" id="{FABFB027-B1AD-44E8-9649-918B865E3D89}"/>
            </a:ext>
          </a:extLst>
        </xdr:cNvPr>
        <xdr:cNvCxnSpPr/>
      </xdr:nvCxnSpPr>
      <xdr:spPr>
        <a:xfrm flipV="1">
          <a:off x="20434300" y="7044420"/>
          <a:ext cx="889000" cy="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115472</xdr:rowOff>
    </xdr:from>
    <xdr:to>
      <xdr:col>102</xdr:col>
      <xdr:colOff>165100</xdr:colOff>
      <xdr:row>41</xdr:row>
      <xdr:rowOff>45622</xdr:rowOff>
    </xdr:to>
    <xdr:sp macro="" textlink="">
      <xdr:nvSpPr>
        <xdr:cNvPr id="498" name="楕円 497">
          <a:extLst>
            <a:ext uri="{FF2B5EF4-FFF2-40B4-BE49-F238E27FC236}">
              <a16:creationId xmlns:a16="http://schemas.microsoft.com/office/drawing/2014/main" id="{B539C8BE-AD35-4565-8BF2-39683278947F}"/>
            </a:ext>
          </a:extLst>
        </xdr:cNvPr>
        <xdr:cNvSpPr/>
      </xdr:nvSpPr>
      <xdr:spPr>
        <a:xfrm>
          <a:off x="19494500" y="697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166272</xdr:rowOff>
    </xdr:from>
    <xdr:to>
      <xdr:col>107</xdr:col>
      <xdr:colOff>50800</xdr:colOff>
      <xdr:row>41</xdr:row>
      <xdr:rowOff>18143</xdr:rowOff>
    </xdr:to>
    <xdr:cxnSp macro="">
      <xdr:nvCxnSpPr>
        <xdr:cNvPr id="499" name="直線コネクタ 498">
          <a:extLst>
            <a:ext uri="{FF2B5EF4-FFF2-40B4-BE49-F238E27FC236}">
              <a16:creationId xmlns:a16="http://schemas.microsoft.com/office/drawing/2014/main" id="{DDAB6BFF-BE6B-4967-A7EC-6C6D02C113AA}"/>
            </a:ext>
          </a:extLst>
        </xdr:cNvPr>
        <xdr:cNvCxnSpPr/>
      </xdr:nvCxnSpPr>
      <xdr:spPr>
        <a:xfrm>
          <a:off x="19545300" y="7024272"/>
          <a:ext cx="889000" cy="2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118280</xdr:rowOff>
    </xdr:from>
    <xdr:to>
      <xdr:col>98</xdr:col>
      <xdr:colOff>38100</xdr:colOff>
      <xdr:row>41</xdr:row>
      <xdr:rowOff>48430</xdr:rowOff>
    </xdr:to>
    <xdr:sp macro="" textlink="">
      <xdr:nvSpPr>
        <xdr:cNvPr id="500" name="楕円 499">
          <a:extLst>
            <a:ext uri="{FF2B5EF4-FFF2-40B4-BE49-F238E27FC236}">
              <a16:creationId xmlns:a16="http://schemas.microsoft.com/office/drawing/2014/main" id="{A43AABEB-045B-4747-A11B-C4FD40FADFF1}"/>
            </a:ext>
          </a:extLst>
        </xdr:cNvPr>
        <xdr:cNvSpPr/>
      </xdr:nvSpPr>
      <xdr:spPr>
        <a:xfrm>
          <a:off x="18605500" y="69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166272</xdr:rowOff>
    </xdr:from>
    <xdr:to>
      <xdr:col>102</xdr:col>
      <xdr:colOff>114300</xdr:colOff>
      <xdr:row>40</xdr:row>
      <xdr:rowOff>169080</xdr:rowOff>
    </xdr:to>
    <xdr:cxnSp macro="">
      <xdr:nvCxnSpPr>
        <xdr:cNvPr id="501" name="直線コネクタ 500">
          <a:extLst>
            <a:ext uri="{FF2B5EF4-FFF2-40B4-BE49-F238E27FC236}">
              <a16:creationId xmlns:a16="http://schemas.microsoft.com/office/drawing/2014/main" id="{A25B5AB9-2E4D-4B59-8597-1F787ADB364D}"/>
            </a:ext>
          </a:extLst>
        </xdr:cNvPr>
        <xdr:cNvCxnSpPr/>
      </xdr:nvCxnSpPr>
      <xdr:spPr>
        <a:xfrm flipV="1">
          <a:off x="18656300" y="7024272"/>
          <a:ext cx="889000" cy="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2995</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37401857-8633-42DA-9814-76F65BF11192}"/>
            </a:ext>
          </a:extLst>
        </xdr:cNvPr>
        <xdr:cNvSpPr txBox="1"/>
      </xdr:nvSpPr>
      <xdr:spPr>
        <a:xfrm>
          <a:off x="21011095" y="6518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11179</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7C725B33-92C8-4D8A-BD14-082B9109C8D9}"/>
            </a:ext>
          </a:extLst>
        </xdr:cNvPr>
        <xdr:cNvSpPr txBox="1"/>
      </xdr:nvSpPr>
      <xdr:spPr>
        <a:xfrm>
          <a:off x="20134795" y="652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22369</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C740E8C5-F04C-441A-A532-5A742A8B5345}"/>
            </a:ext>
          </a:extLst>
        </xdr:cNvPr>
        <xdr:cNvSpPr txBox="1"/>
      </xdr:nvSpPr>
      <xdr:spPr>
        <a:xfrm>
          <a:off x="19245795" y="653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36649</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5AED1FF0-9329-4758-B862-8BCE16351765}"/>
            </a:ext>
          </a:extLst>
        </xdr:cNvPr>
        <xdr:cNvSpPr txBox="1"/>
      </xdr:nvSpPr>
      <xdr:spPr>
        <a:xfrm>
          <a:off x="18356795" y="655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56897</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AB23DF8A-54C6-4B4C-9892-0B82180E7CE4}"/>
            </a:ext>
          </a:extLst>
        </xdr:cNvPr>
        <xdr:cNvSpPr txBox="1"/>
      </xdr:nvSpPr>
      <xdr:spPr>
        <a:xfrm>
          <a:off x="21043411" y="708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60070</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DA2A1347-6256-4859-9C53-443D71F169D5}"/>
            </a:ext>
          </a:extLst>
        </xdr:cNvPr>
        <xdr:cNvSpPr txBox="1"/>
      </xdr:nvSpPr>
      <xdr:spPr>
        <a:xfrm>
          <a:off x="20167111" y="708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36749</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489810E7-27E4-48D8-94C6-329F1E1DFFD8}"/>
            </a:ext>
          </a:extLst>
        </xdr:cNvPr>
        <xdr:cNvSpPr txBox="1"/>
      </xdr:nvSpPr>
      <xdr:spPr>
        <a:xfrm>
          <a:off x="19278111" y="706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39557</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8F03CB76-81A9-47DB-B09C-D6CC0FB06591}"/>
            </a:ext>
          </a:extLst>
        </xdr:cNvPr>
        <xdr:cNvSpPr txBox="1"/>
      </xdr:nvSpPr>
      <xdr:spPr>
        <a:xfrm>
          <a:off x="18389111" y="706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41DEFAF6-7F71-4D15-BC9A-343B8DF0973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662919AA-3625-4CCA-8A47-DFC6FDDAFB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EF6C81D4-592F-4276-9355-A9CC5D1DDF5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909955F4-D5EC-4DD7-818B-D34E5CF93E8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6FF0EBE2-25F9-4B63-B468-08FF07293DD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2DF1325B-2CA3-4DAA-ABC8-A1F388187C7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676D78A-F426-4391-9DE0-92D5ECB9016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70D8F30B-CFC6-4D38-BEBA-CB35F7EDFB2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4667C888-EA60-4EE4-9FCE-05EB886B389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2E9491AA-421E-439D-B0AF-0D9334D1D9B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B767D84-696C-436E-9A6D-85A33A04AD6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FCB5E939-FF15-4FD6-96F0-CD242B6AE50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49246A7B-5BE6-47B8-8D82-E16BB684570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DFCD3A9A-092A-441F-B228-674900AAF9F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F94F64B5-B272-4366-A9F4-C5D9279F480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CFC2311A-E9F4-4E27-BAA0-AEDEB1A0C36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C851A52A-D85A-4BF6-816D-8418C7AD845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AFA2E0A6-7AB9-44B1-909A-C2907C2BEFB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A6255D6C-B38D-4D84-A0C7-4C1D6A776B6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B67C3A3B-4147-46AE-91F9-17A47510D87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C67BADE2-8A03-461C-84F0-A22C5B21103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D69D6C9-711F-4CC2-885B-E9574F575CE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37501165-6DF5-429A-B14E-F2E95329F25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E60884A6-3CA2-4982-8A9B-B2BBF6D9EEB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4" name="直線コネクタ 533">
          <a:extLst>
            <a:ext uri="{FF2B5EF4-FFF2-40B4-BE49-F238E27FC236}">
              <a16:creationId xmlns:a16="http://schemas.microsoft.com/office/drawing/2014/main" id="{C76562E0-9FF3-41B4-BCBD-0051F3F22775}"/>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E9C027AD-3417-4A68-9C42-12C88C0E29AB}"/>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6" name="直線コネクタ 535">
          <a:extLst>
            <a:ext uri="{FF2B5EF4-FFF2-40B4-BE49-F238E27FC236}">
              <a16:creationId xmlns:a16="http://schemas.microsoft.com/office/drawing/2014/main" id="{6B01BB7A-0770-4BA4-A0AC-30294B1CE67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24966639-3410-4A4C-926D-CCB5B695C78A}"/>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8" name="直線コネクタ 537">
          <a:extLst>
            <a:ext uri="{FF2B5EF4-FFF2-40B4-BE49-F238E27FC236}">
              <a16:creationId xmlns:a16="http://schemas.microsoft.com/office/drawing/2014/main" id="{9836DF4D-90C4-4A58-A5C1-DB36F0A0471B}"/>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152417</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A0178A62-44CE-45A7-89C1-0C4F0DD7ADB6}"/>
            </a:ext>
          </a:extLst>
        </xdr:cNvPr>
        <xdr:cNvSpPr txBox="1"/>
      </xdr:nvSpPr>
      <xdr:spPr>
        <a:xfrm>
          <a:off x="16357600" y="10096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xdr:rowOff>
    </xdr:from>
    <xdr:to>
      <xdr:col>85</xdr:col>
      <xdr:colOff>177800</xdr:colOff>
      <xdr:row>59</xdr:row>
      <xdr:rowOff>104140</xdr:rowOff>
    </xdr:to>
    <xdr:sp macro="" textlink="">
      <xdr:nvSpPr>
        <xdr:cNvPr id="540" name="フローチャート: 判断 539">
          <a:extLst>
            <a:ext uri="{FF2B5EF4-FFF2-40B4-BE49-F238E27FC236}">
              <a16:creationId xmlns:a16="http://schemas.microsoft.com/office/drawing/2014/main" id="{5D247069-07E1-4BC3-B011-330C183A0EEB}"/>
            </a:ext>
          </a:extLst>
        </xdr:cNvPr>
        <xdr:cNvSpPr/>
      </xdr:nvSpPr>
      <xdr:spPr>
        <a:xfrm>
          <a:off x="162687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41" name="フローチャート: 判断 540">
          <a:extLst>
            <a:ext uri="{FF2B5EF4-FFF2-40B4-BE49-F238E27FC236}">
              <a16:creationId xmlns:a16="http://schemas.microsoft.com/office/drawing/2014/main" id="{664E5D17-506F-4FB8-AB5E-03C0579371D1}"/>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114935</xdr:rowOff>
    </xdr:from>
    <xdr:to>
      <xdr:col>76</xdr:col>
      <xdr:colOff>165100</xdr:colOff>
      <xdr:row>59</xdr:row>
      <xdr:rowOff>45085</xdr:rowOff>
    </xdr:to>
    <xdr:sp macro="" textlink="">
      <xdr:nvSpPr>
        <xdr:cNvPr id="542" name="フローチャート: 判断 541">
          <a:extLst>
            <a:ext uri="{FF2B5EF4-FFF2-40B4-BE49-F238E27FC236}">
              <a16:creationId xmlns:a16="http://schemas.microsoft.com/office/drawing/2014/main" id="{75FF1ADC-C423-4C91-8AD6-DC97B430135E}"/>
            </a:ext>
          </a:extLst>
        </xdr:cNvPr>
        <xdr:cNvSpPr/>
      </xdr:nvSpPr>
      <xdr:spPr>
        <a:xfrm>
          <a:off x="14541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55880</xdr:rowOff>
    </xdr:from>
    <xdr:to>
      <xdr:col>72</xdr:col>
      <xdr:colOff>38100</xdr:colOff>
      <xdr:row>58</xdr:row>
      <xdr:rowOff>157480</xdr:rowOff>
    </xdr:to>
    <xdr:sp macro="" textlink="">
      <xdr:nvSpPr>
        <xdr:cNvPr id="543" name="フローチャート: 判断 542">
          <a:extLst>
            <a:ext uri="{FF2B5EF4-FFF2-40B4-BE49-F238E27FC236}">
              <a16:creationId xmlns:a16="http://schemas.microsoft.com/office/drawing/2014/main" id="{36E6FB52-1A7A-40BD-BF11-7AC6E283AD30}"/>
            </a:ext>
          </a:extLst>
        </xdr:cNvPr>
        <xdr:cNvSpPr/>
      </xdr:nvSpPr>
      <xdr:spPr>
        <a:xfrm>
          <a:off x="13652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44" name="フローチャート: 判断 543">
          <a:extLst>
            <a:ext uri="{FF2B5EF4-FFF2-40B4-BE49-F238E27FC236}">
              <a16:creationId xmlns:a16="http://schemas.microsoft.com/office/drawing/2014/main" id="{58BEE5B2-B656-43E2-B5BE-4CEAECD5CF0F}"/>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A01E2CE-906A-4EE8-A2C6-0FA986FC6C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63D5228-2973-45D4-8360-EB896387F13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DD8B59A-F222-4DC2-810C-707DADF74C8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3227064-D1E4-4D66-825A-13CA362AC89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F6366FD-6ACA-449A-A25A-44077FE1A1F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105410</xdr:rowOff>
    </xdr:from>
    <xdr:to>
      <xdr:col>85</xdr:col>
      <xdr:colOff>177800</xdr:colOff>
      <xdr:row>59</xdr:row>
      <xdr:rowOff>35560</xdr:rowOff>
    </xdr:to>
    <xdr:sp macro="" textlink="">
      <xdr:nvSpPr>
        <xdr:cNvPr id="550" name="楕円 549">
          <a:extLst>
            <a:ext uri="{FF2B5EF4-FFF2-40B4-BE49-F238E27FC236}">
              <a16:creationId xmlns:a16="http://schemas.microsoft.com/office/drawing/2014/main" id="{714218DB-E90E-44DF-A74F-E929A79B420D}"/>
            </a:ext>
          </a:extLst>
        </xdr:cNvPr>
        <xdr:cNvSpPr/>
      </xdr:nvSpPr>
      <xdr:spPr>
        <a:xfrm>
          <a:off x="162687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128287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68BBF564-386C-492C-96F3-16D5A3900641}"/>
            </a:ext>
          </a:extLst>
        </xdr:cNvPr>
        <xdr:cNvSpPr txBox="1"/>
      </xdr:nvSpPr>
      <xdr:spPr>
        <a:xfrm>
          <a:off x="16357600"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59690</xdr:rowOff>
    </xdr:from>
    <xdr:to>
      <xdr:col>81</xdr:col>
      <xdr:colOff>101600</xdr:colOff>
      <xdr:row>58</xdr:row>
      <xdr:rowOff>161290</xdr:rowOff>
    </xdr:to>
    <xdr:sp macro="" textlink="">
      <xdr:nvSpPr>
        <xdr:cNvPr id="552" name="楕円 551">
          <a:extLst>
            <a:ext uri="{FF2B5EF4-FFF2-40B4-BE49-F238E27FC236}">
              <a16:creationId xmlns:a16="http://schemas.microsoft.com/office/drawing/2014/main" id="{3FCD6A75-D553-4D03-AE02-46DA594340D7}"/>
            </a:ext>
          </a:extLst>
        </xdr:cNvPr>
        <xdr:cNvSpPr/>
      </xdr:nvSpPr>
      <xdr:spPr>
        <a:xfrm>
          <a:off x="15430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110490</xdr:rowOff>
    </xdr:from>
    <xdr:to>
      <xdr:col>85</xdr:col>
      <xdr:colOff>127000</xdr:colOff>
      <xdr:row>58</xdr:row>
      <xdr:rowOff>156210</xdr:rowOff>
    </xdr:to>
    <xdr:cxnSp macro="">
      <xdr:nvCxnSpPr>
        <xdr:cNvPr id="553" name="直線コネクタ 552">
          <a:extLst>
            <a:ext uri="{FF2B5EF4-FFF2-40B4-BE49-F238E27FC236}">
              <a16:creationId xmlns:a16="http://schemas.microsoft.com/office/drawing/2014/main" id="{0619A7CF-2357-4C51-AB66-2314A4B14E41}"/>
            </a:ext>
          </a:extLst>
        </xdr:cNvPr>
        <xdr:cNvCxnSpPr/>
      </xdr:nvCxnSpPr>
      <xdr:spPr>
        <a:xfrm>
          <a:off x="15481300" y="1005459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111125</xdr:rowOff>
    </xdr:from>
    <xdr:to>
      <xdr:col>76</xdr:col>
      <xdr:colOff>165100</xdr:colOff>
      <xdr:row>62</xdr:row>
      <xdr:rowOff>41275</xdr:rowOff>
    </xdr:to>
    <xdr:sp macro="" textlink="">
      <xdr:nvSpPr>
        <xdr:cNvPr id="554" name="楕円 553">
          <a:extLst>
            <a:ext uri="{FF2B5EF4-FFF2-40B4-BE49-F238E27FC236}">
              <a16:creationId xmlns:a16="http://schemas.microsoft.com/office/drawing/2014/main" id="{C01C6BC3-D18F-4D8B-9113-E323AB58833F}"/>
            </a:ext>
          </a:extLst>
        </xdr:cNvPr>
        <xdr:cNvSpPr/>
      </xdr:nvSpPr>
      <xdr:spPr>
        <a:xfrm>
          <a:off x="14541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110490</xdr:rowOff>
    </xdr:from>
    <xdr:to>
      <xdr:col>81</xdr:col>
      <xdr:colOff>50800</xdr:colOff>
      <xdr:row>61</xdr:row>
      <xdr:rowOff>161925</xdr:rowOff>
    </xdr:to>
    <xdr:cxnSp macro="">
      <xdr:nvCxnSpPr>
        <xdr:cNvPr id="555" name="直線コネクタ 554">
          <a:extLst>
            <a:ext uri="{FF2B5EF4-FFF2-40B4-BE49-F238E27FC236}">
              <a16:creationId xmlns:a16="http://schemas.microsoft.com/office/drawing/2014/main" id="{8A033021-565C-4E12-A97D-08A5D3877D43}"/>
            </a:ext>
          </a:extLst>
        </xdr:cNvPr>
        <xdr:cNvCxnSpPr/>
      </xdr:nvCxnSpPr>
      <xdr:spPr>
        <a:xfrm flipV="1">
          <a:off x="14592300" y="10054590"/>
          <a:ext cx="889000" cy="56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71120</xdr:rowOff>
    </xdr:from>
    <xdr:to>
      <xdr:col>72</xdr:col>
      <xdr:colOff>38100</xdr:colOff>
      <xdr:row>62</xdr:row>
      <xdr:rowOff>1270</xdr:rowOff>
    </xdr:to>
    <xdr:sp macro="" textlink="">
      <xdr:nvSpPr>
        <xdr:cNvPr id="556" name="楕円 555">
          <a:extLst>
            <a:ext uri="{FF2B5EF4-FFF2-40B4-BE49-F238E27FC236}">
              <a16:creationId xmlns:a16="http://schemas.microsoft.com/office/drawing/2014/main" id="{94E8F81E-BAA2-4B84-9E15-48BD3F275C0A}"/>
            </a:ext>
          </a:extLst>
        </xdr:cNvPr>
        <xdr:cNvSpPr/>
      </xdr:nvSpPr>
      <xdr:spPr>
        <a:xfrm>
          <a:off x="13652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121920</xdr:rowOff>
    </xdr:from>
    <xdr:to>
      <xdr:col>76</xdr:col>
      <xdr:colOff>114300</xdr:colOff>
      <xdr:row>61</xdr:row>
      <xdr:rowOff>161925</xdr:rowOff>
    </xdr:to>
    <xdr:cxnSp macro="">
      <xdr:nvCxnSpPr>
        <xdr:cNvPr id="557" name="直線コネクタ 556">
          <a:extLst>
            <a:ext uri="{FF2B5EF4-FFF2-40B4-BE49-F238E27FC236}">
              <a16:creationId xmlns:a16="http://schemas.microsoft.com/office/drawing/2014/main" id="{D97BBAFF-7F32-4033-8EE8-7F99BE822905}"/>
            </a:ext>
          </a:extLst>
        </xdr:cNvPr>
        <xdr:cNvCxnSpPr/>
      </xdr:nvCxnSpPr>
      <xdr:spPr>
        <a:xfrm>
          <a:off x="13703300" y="105803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29210</xdr:rowOff>
    </xdr:from>
    <xdr:to>
      <xdr:col>67</xdr:col>
      <xdr:colOff>101600</xdr:colOff>
      <xdr:row>61</xdr:row>
      <xdr:rowOff>130810</xdr:rowOff>
    </xdr:to>
    <xdr:sp macro="" textlink="">
      <xdr:nvSpPr>
        <xdr:cNvPr id="558" name="楕円 557">
          <a:extLst>
            <a:ext uri="{FF2B5EF4-FFF2-40B4-BE49-F238E27FC236}">
              <a16:creationId xmlns:a16="http://schemas.microsoft.com/office/drawing/2014/main" id="{76F1B307-455D-4298-AC19-EAF8F6F9BA39}"/>
            </a:ext>
          </a:extLst>
        </xdr:cNvPr>
        <xdr:cNvSpPr/>
      </xdr:nvSpPr>
      <xdr:spPr>
        <a:xfrm>
          <a:off x="12763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80010</xdr:rowOff>
    </xdr:from>
    <xdr:to>
      <xdr:col>71</xdr:col>
      <xdr:colOff>177800</xdr:colOff>
      <xdr:row>61</xdr:row>
      <xdr:rowOff>121920</xdr:rowOff>
    </xdr:to>
    <xdr:cxnSp macro="">
      <xdr:nvCxnSpPr>
        <xdr:cNvPr id="559" name="直線コネクタ 558">
          <a:extLst>
            <a:ext uri="{FF2B5EF4-FFF2-40B4-BE49-F238E27FC236}">
              <a16:creationId xmlns:a16="http://schemas.microsoft.com/office/drawing/2014/main" id="{4F1102B4-AD50-4CBD-850F-5E66FBB3E03A}"/>
            </a:ext>
          </a:extLst>
        </xdr:cNvPr>
        <xdr:cNvCxnSpPr/>
      </xdr:nvCxnSpPr>
      <xdr:spPr>
        <a:xfrm>
          <a:off x="12814300" y="105384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57167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AC100836-131C-412E-8A76-2E403EC3A413}"/>
            </a:ext>
          </a:extLst>
        </xdr:cNvPr>
        <xdr:cNvSpPr txBox="1"/>
      </xdr:nvSpPr>
      <xdr:spPr>
        <a:xfrm>
          <a:off x="152660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61612</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E00C55B7-EE5B-458C-AD03-36B16F99BEDF}"/>
            </a:ext>
          </a:extLst>
        </xdr:cNvPr>
        <xdr:cNvSpPr txBox="1"/>
      </xdr:nvSpPr>
      <xdr:spPr>
        <a:xfrm>
          <a:off x="14389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2557</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ECF183DC-5EEF-4AA1-BCF0-7FA083B9D6D4}"/>
            </a:ext>
          </a:extLst>
        </xdr:cNvPr>
        <xdr:cNvSpPr txBox="1"/>
      </xdr:nvSpPr>
      <xdr:spPr>
        <a:xfrm>
          <a:off x="13500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2B6C1D9D-4254-4175-A04B-60A9AA27678F}"/>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6367</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F6B5E354-FC02-4DA2-9C79-AD520202CE8F}"/>
            </a:ext>
          </a:extLst>
        </xdr:cNvPr>
        <xdr:cNvSpPr txBox="1"/>
      </xdr:nvSpPr>
      <xdr:spPr>
        <a:xfrm>
          <a:off x="152660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32402</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5133867F-2144-483A-B4DB-83CF657FA244}"/>
            </a:ext>
          </a:extLst>
        </xdr:cNvPr>
        <xdr:cNvSpPr txBox="1"/>
      </xdr:nvSpPr>
      <xdr:spPr>
        <a:xfrm>
          <a:off x="14389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163847</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49CD1D12-3098-4010-82B4-D843A5BFE3B3}"/>
            </a:ext>
          </a:extLst>
        </xdr:cNvPr>
        <xdr:cNvSpPr txBox="1"/>
      </xdr:nvSpPr>
      <xdr:spPr>
        <a:xfrm>
          <a:off x="1350074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121937</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2B9CE546-3CED-4A09-BCD1-DE5A4085C6B3}"/>
            </a:ext>
          </a:extLst>
        </xdr:cNvPr>
        <xdr:cNvSpPr txBox="1"/>
      </xdr:nvSpPr>
      <xdr:spPr>
        <a:xfrm>
          <a:off x="12611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91283E21-9707-4850-B2CF-99F6BCC20DF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972F0A4D-77BF-4555-AF01-B762071F2D0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EDD315C2-9AB5-456F-95BF-D8E5379C622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359E07-75E7-455D-8758-30D86F58522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8ECFB37C-9A41-4ECF-8254-DA68A846746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D60B2605-CBFA-4C83-8EC8-BC2DBDC385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29D3AC37-CC91-41EF-BD79-F778E4E2102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9D04AA74-B922-40A6-B39C-D3725CD47F8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73428DCC-D5A6-40B4-BD79-8DCFFD1C9C4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693E6028-B3F0-4702-AA9C-5457090A355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3A2C52DB-F97F-4533-A677-7405A8A02D9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16C5A537-2559-4509-A7FB-958FABF6A51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F0D8D301-6411-4363-ADCC-555919289A4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33D6A5D5-7A71-4CDD-AF49-5D68D1DB8FC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CF09CC1A-97BC-4560-AA54-E8D778D0B00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CFE9A962-6768-42F4-B1A1-579217D7F26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1CFD5F8F-0B36-4293-ABB6-87BAA16B50F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371BDB99-E674-4F13-951F-56DEA20CB89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FCDA59FD-B0D0-4215-9F76-37B80574B9F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830FB0BB-A814-4273-BD67-EED33D9D90F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772696D9-944B-42EE-BF0E-9E7859E790B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60D4248B-C667-4D52-9BBD-AE1CF0B29D3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C46093D0-67E2-4175-B4AE-AB7D21B0BF0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64770</xdr:rowOff>
    </xdr:from>
    <xdr:to>
      <xdr:col>116</xdr:col>
      <xdr:colOff>62864</xdr:colOff>
      <xdr:row>64</xdr:row>
      <xdr:rowOff>64770</xdr:rowOff>
    </xdr:to>
    <xdr:cxnSp macro="">
      <xdr:nvCxnSpPr>
        <xdr:cNvPr id="591" name="直線コネクタ 590">
          <a:extLst>
            <a:ext uri="{FF2B5EF4-FFF2-40B4-BE49-F238E27FC236}">
              <a16:creationId xmlns:a16="http://schemas.microsoft.com/office/drawing/2014/main" id="{323D3519-9575-4E04-A75D-81D416A86E35}"/>
            </a:ext>
          </a:extLst>
        </xdr:cNvPr>
        <xdr:cNvCxnSpPr/>
      </xdr:nvCxnSpPr>
      <xdr:spPr>
        <a:xfrm flipV="1">
          <a:off x="22160864" y="949452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324DEF41-0F66-487A-9B26-F009A94DA614}"/>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3" name="直線コネクタ 592">
          <a:extLst>
            <a:ext uri="{FF2B5EF4-FFF2-40B4-BE49-F238E27FC236}">
              <a16:creationId xmlns:a16="http://schemas.microsoft.com/office/drawing/2014/main" id="{CFBF8E66-5B69-42EA-BF4B-F9DCF5CF73A4}"/>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11447</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6B884CE3-2BEF-4FDB-91B8-DC4FAAAB8430}"/>
            </a:ext>
          </a:extLst>
        </xdr:cNvPr>
        <xdr:cNvSpPr txBox="1"/>
      </xdr:nvSpPr>
      <xdr:spPr>
        <a:xfrm>
          <a:off x="22199600" y="926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64770</xdr:rowOff>
    </xdr:from>
    <xdr:to>
      <xdr:col>116</xdr:col>
      <xdr:colOff>152400</xdr:colOff>
      <xdr:row>55</xdr:row>
      <xdr:rowOff>64770</xdr:rowOff>
    </xdr:to>
    <xdr:cxnSp macro="">
      <xdr:nvCxnSpPr>
        <xdr:cNvPr id="595" name="直線コネクタ 594">
          <a:extLst>
            <a:ext uri="{FF2B5EF4-FFF2-40B4-BE49-F238E27FC236}">
              <a16:creationId xmlns:a16="http://schemas.microsoft.com/office/drawing/2014/main" id="{E81C8D6C-71B8-41A6-9AA6-9C94DA433B5C}"/>
            </a:ext>
          </a:extLst>
        </xdr:cNvPr>
        <xdr:cNvCxnSpPr/>
      </xdr:nvCxnSpPr>
      <xdr:spPr>
        <a:xfrm>
          <a:off x="22072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90187</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26E30870-0EE0-495B-9AE7-DABEE7C0F5C0}"/>
            </a:ext>
          </a:extLst>
        </xdr:cNvPr>
        <xdr:cNvSpPr txBox="1"/>
      </xdr:nvSpPr>
      <xdr:spPr>
        <a:xfrm>
          <a:off x="22199600" y="10548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597" name="フローチャート: 判断 596">
          <a:extLst>
            <a:ext uri="{FF2B5EF4-FFF2-40B4-BE49-F238E27FC236}">
              <a16:creationId xmlns:a16="http://schemas.microsoft.com/office/drawing/2014/main" id="{DD648990-583F-4178-907B-2E49AF778C19}"/>
            </a:ext>
          </a:extLst>
        </xdr:cNvPr>
        <xdr:cNvSpPr/>
      </xdr:nvSpPr>
      <xdr:spPr>
        <a:xfrm>
          <a:off x="221107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67310</xdr:rowOff>
    </xdr:from>
    <xdr:to>
      <xdr:col>112</xdr:col>
      <xdr:colOff>38100</xdr:colOff>
      <xdr:row>62</xdr:row>
      <xdr:rowOff>168910</xdr:rowOff>
    </xdr:to>
    <xdr:sp macro="" textlink="">
      <xdr:nvSpPr>
        <xdr:cNvPr id="598" name="フローチャート: 判断 597">
          <a:extLst>
            <a:ext uri="{FF2B5EF4-FFF2-40B4-BE49-F238E27FC236}">
              <a16:creationId xmlns:a16="http://schemas.microsoft.com/office/drawing/2014/main" id="{FEC08507-B1BE-4442-8899-8D8BAB99E2F6}"/>
            </a:ext>
          </a:extLst>
        </xdr:cNvPr>
        <xdr:cNvSpPr/>
      </xdr:nvSpPr>
      <xdr:spPr>
        <a:xfrm>
          <a:off x="21272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74930</xdr:rowOff>
    </xdr:from>
    <xdr:to>
      <xdr:col>107</xdr:col>
      <xdr:colOff>101600</xdr:colOff>
      <xdr:row>63</xdr:row>
      <xdr:rowOff>5080</xdr:rowOff>
    </xdr:to>
    <xdr:sp macro="" textlink="">
      <xdr:nvSpPr>
        <xdr:cNvPr id="599" name="フローチャート: 判断 598">
          <a:extLst>
            <a:ext uri="{FF2B5EF4-FFF2-40B4-BE49-F238E27FC236}">
              <a16:creationId xmlns:a16="http://schemas.microsoft.com/office/drawing/2014/main" id="{071C5AEF-22EF-44D8-9FB7-6A663EC55804}"/>
            </a:ext>
          </a:extLst>
        </xdr:cNvPr>
        <xdr:cNvSpPr/>
      </xdr:nvSpPr>
      <xdr:spPr>
        <a:xfrm>
          <a:off x="20383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48260</xdr:rowOff>
    </xdr:from>
    <xdr:to>
      <xdr:col>102</xdr:col>
      <xdr:colOff>165100</xdr:colOff>
      <xdr:row>62</xdr:row>
      <xdr:rowOff>149860</xdr:rowOff>
    </xdr:to>
    <xdr:sp macro="" textlink="">
      <xdr:nvSpPr>
        <xdr:cNvPr id="600" name="フローチャート: 判断 599">
          <a:extLst>
            <a:ext uri="{FF2B5EF4-FFF2-40B4-BE49-F238E27FC236}">
              <a16:creationId xmlns:a16="http://schemas.microsoft.com/office/drawing/2014/main" id="{20193B30-6199-4AE7-A7EE-1E9E8291BC89}"/>
            </a:ext>
          </a:extLst>
        </xdr:cNvPr>
        <xdr:cNvSpPr/>
      </xdr:nvSpPr>
      <xdr:spPr>
        <a:xfrm>
          <a:off x="19494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93980</xdr:rowOff>
    </xdr:from>
    <xdr:to>
      <xdr:col>98</xdr:col>
      <xdr:colOff>38100</xdr:colOff>
      <xdr:row>63</xdr:row>
      <xdr:rowOff>24130</xdr:rowOff>
    </xdr:to>
    <xdr:sp macro="" textlink="">
      <xdr:nvSpPr>
        <xdr:cNvPr id="601" name="フローチャート: 判断 600">
          <a:extLst>
            <a:ext uri="{FF2B5EF4-FFF2-40B4-BE49-F238E27FC236}">
              <a16:creationId xmlns:a16="http://schemas.microsoft.com/office/drawing/2014/main" id="{737257C3-6F1F-4FDA-A6DE-88B0E054451F}"/>
            </a:ext>
          </a:extLst>
        </xdr:cNvPr>
        <xdr:cNvSpPr/>
      </xdr:nvSpPr>
      <xdr:spPr>
        <a:xfrm>
          <a:off x="18605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0043B7A-3F61-42CF-9E63-6202D439DF9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925F7DA-4666-4A32-9596-F61BC1EF855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673BE84-AB40-4FFF-A3C2-1DD7973DC67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B3AA18D-3932-46A0-8B26-0769716C32E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D9337EC-05D2-4526-BB4B-F18AEF78E82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55880</xdr:rowOff>
    </xdr:from>
    <xdr:to>
      <xdr:col>116</xdr:col>
      <xdr:colOff>114300</xdr:colOff>
      <xdr:row>63</xdr:row>
      <xdr:rowOff>157480</xdr:rowOff>
    </xdr:to>
    <xdr:sp macro="" textlink="">
      <xdr:nvSpPr>
        <xdr:cNvPr id="607" name="楕円 606">
          <a:extLst>
            <a:ext uri="{FF2B5EF4-FFF2-40B4-BE49-F238E27FC236}">
              <a16:creationId xmlns:a16="http://schemas.microsoft.com/office/drawing/2014/main" id="{57CBA942-6C9E-4017-82DB-44F27BBA155D}"/>
            </a:ext>
          </a:extLst>
        </xdr:cNvPr>
        <xdr:cNvSpPr/>
      </xdr:nvSpPr>
      <xdr:spPr>
        <a:xfrm>
          <a:off x="221107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34307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74D5BC84-6A85-4CCE-82DA-B0AE623A4F76}"/>
            </a:ext>
          </a:extLst>
        </xdr:cNvPr>
        <xdr:cNvSpPr txBox="1"/>
      </xdr:nvSpPr>
      <xdr:spPr>
        <a:xfrm>
          <a:off x="22199600"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59690</xdr:rowOff>
    </xdr:from>
    <xdr:to>
      <xdr:col>112</xdr:col>
      <xdr:colOff>38100</xdr:colOff>
      <xdr:row>63</xdr:row>
      <xdr:rowOff>161290</xdr:rowOff>
    </xdr:to>
    <xdr:sp macro="" textlink="">
      <xdr:nvSpPr>
        <xdr:cNvPr id="609" name="楕円 608">
          <a:extLst>
            <a:ext uri="{FF2B5EF4-FFF2-40B4-BE49-F238E27FC236}">
              <a16:creationId xmlns:a16="http://schemas.microsoft.com/office/drawing/2014/main" id="{C31E9EE4-8B77-4F5E-9B9D-5A9027785D5A}"/>
            </a:ext>
          </a:extLst>
        </xdr:cNvPr>
        <xdr:cNvSpPr/>
      </xdr:nvSpPr>
      <xdr:spPr>
        <a:xfrm>
          <a:off x="21272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106680</xdr:rowOff>
    </xdr:from>
    <xdr:to>
      <xdr:col>116</xdr:col>
      <xdr:colOff>63500</xdr:colOff>
      <xdr:row>63</xdr:row>
      <xdr:rowOff>110490</xdr:rowOff>
    </xdr:to>
    <xdr:cxnSp macro="">
      <xdr:nvCxnSpPr>
        <xdr:cNvPr id="610" name="直線コネクタ 609">
          <a:extLst>
            <a:ext uri="{FF2B5EF4-FFF2-40B4-BE49-F238E27FC236}">
              <a16:creationId xmlns:a16="http://schemas.microsoft.com/office/drawing/2014/main" id="{88771D66-7821-4C66-868F-6D0DA4E5C5EE}"/>
            </a:ext>
          </a:extLst>
        </xdr:cNvPr>
        <xdr:cNvCxnSpPr/>
      </xdr:nvCxnSpPr>
      <xdr:spPr>
        <a:xfrm flipV="1">
          <a:off x="21323300" y="109080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59690</xdr:rowOff>
    </xdr:from>
    <xdr:to>
      <xdr:col>107</xdr:col>
      <xdr:colOff>101600</xdr:colOff>
      <xdr:row>63</xdr:row>
      <xdr:rowOff>161290</xdr:rowOff>
    </xdr:to>
    <xdr:sp macro="" textlink="">
      <xdr:nvSpPr>
        <xdr:cNvPr id="611" name="楕円 610">
          <a:extLst>
            <a:ext uri="{FF2B5EF4-FFF2-40B4-BE49-F238E27FC236}">
              <a16:creationId xmlns:a16="http://schemas.microsoft.com/office/drawing/2014/main" id="{6AA8C9C5-A2A8-4A9B-8D4B-A14641E9C2B3}"/>
            </a:ext>
          </a:extLst>
        </xdr:cNvPr>
        <xdr:cNvSpPr/>
      </xdr:nvSpPr>
      <xdr:spPr>
        <a:xfrm>
          <a:off x="20383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110490</xdr:rowOff>
    </xdr:from>
    <xdr:to>
      <xdr:col>111</xdr:col>
      <xdr:colOff>177800</xdr:colOff>
      <xdr:row>63</xdr:row>
      <xdr:rowOff>110490</xdr:rowOff>
    </xdr:to>
    <xdr:cxnSp macro="">
      <xdr:nvCxnSpPr>
        <xdr:cNvPr id="612" name="直線コネクタ 611">
          <a:extLst>
            <a:ext uri="{FF2B5EF4-FFF2-40B4-BE49-F238E27FC236}">
              <a16:creationId xmlns:a16="http://schemas.microsoft.com/office/drawing/2014/main" id="{2C876CFF-6E28-457B-B44B-FF01FE4000FD}"/>
            </a:ext>
          </a:extLst>
        </xdr:cNvPr>
        <xdr:cNvCxnSpPr/>
      </xdr:nvCxnSpPr>
      <xdr:spPr>
        <a:xfrm>
          <a:off x="20434300" y="1091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63500</xdr:rowOff>
    </xdr:from>
    <xdr:to>
      <xdr:col>102</xdr:col>
      <xdr:colOff>165100</xdr:colOff>
      <xdr:row>63</xdr:row>
      <xdr:rowOff>165100</xdr:rowOff>
    </xdr:to>
    <xdr:sp macro="" textlink="">
      <xdr:nvSpPr>
        <xdr:cNvPr id="613" name="楕円 612">
          <a:extLst>
            <a:ext uri="{FF2B5EF4-FFF2-40B4-BE49-F238E27FC236}">
              <a16:creationId xmlns:a16="http://schemas.microsoft.com/office/drawing/2014/main" id="{5BA0113D-AB60-4AC7-9FDF-0E5CF292C739}"/>
            </a:ext>
          </a:extLst>
        </xdr:cNvPr>
        <xdr:cNvSpPr/>
      </xdr:nvSpPr>
      <xdr:spPr>
        <a:xfrm>
          <a:off x="19494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110490</xdr:rowOff>
    </xdr:from>
    <xdr:to>
      <xdr:col>107</xdr:col>
      <xdr:colOff>50800</xdr:colOff>
      <xdr:row>63</xdr:row>
      <xdr:rowOff>114300</xdr:rowOff>
    </xdr:to>
    <xdr:cxnSp macro="">
      <xdr:nvCxnSpPr>
        <xdr:cNvPr id="614" name="直線コネクタ 613">
          <a:extLst>
            <a:ext uri="{FF2B5EF4-FFF2-40B4-BE49-F238E27FC236}">
              <a16:creationId xmlns:a16="http://schemas.microsoft.com/office/drawing/2014/main" id="{16DCE1AA-547A-4189-A36E-89E9D1674B00}"/>
            </a:ext>
          </a:extLst>
        </xdr:cNvPr>
        <xdr:cNvCxnSpPr/>
      </xdr:nvCxnSpPr>
      <xdr:spPr>
        <a:xfrm flipV="1">
          <a:off x="19545300" y="1091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67310</xdr:rowOff>
    </xdr:from>
    <xdr:to>
      <xdr:col>98</xdr:col>
      <xdr:colOff>38100</xdr:colOff>
      <xdr:row>63</xdr:row>
      <xdr:rowOff>168910</xdr:rowOff>
    </xdr:to>
    <xdr:sp macro="" textlink="">
      <xdr:nvSpPr>
        <xdr:cNvPr id="615" name="楕円 614">
          <a:extLst>
            <a:ext uri="{FF2B5EF4-FFF2-40B4-BE49-F238E27FC236}">
              <a16:creationId xmlns:a16="http://schemas.microsoft.com/office/drawing/2014/main" id="{341C02B0-98A6-4C3B-BD1D-33DF15F6DCB0}"/>
            </a:ext>
          </a:extLst>
        </xdr:cNvPr>
        <xdr:cNvSpPr/>
      </xdr:nvSpPr>
      <xdr:spPr>
        <a:xfrm>
          <a:off x="18605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114300</xdr:rowOff>
    </xdr:from>
    <xdr:to>
      <xdr:col>102</xdr:col>
      <xdr:colOff>114300</xdr:colOff>
      <xdr:row>63</xdr:row>
      <xdr:rowOff>118110</xdr:rowOff>
    </xdr:to>
    <xdr:cxnSp macro="">
      <xdr:nvCxnSpPr>
        <xdr:cNvPr id="616" name="直線コネクタ 615">
          <a:extLst>
            <a:ext uri="{FF2B5EF4-FFF2-40B4-BE49-F238E27FC236}">
              <a16:creationId xmlns:a16="http://schemas.microsoft.com/office/drawing/2014/main" id="{E2E1D53D-C80B-4319-AE9D-04EEB12ECA08}"/>
            </a:ext>
          </a:extLst>
        </xdr:cNvPr>
        <xdr:cNvCxnSpPr/>
      </xdr:nvCxnSpPr>
      <xdr:spPr>
        <a:xfrm flipV="1">
          <a:off x="18656300" y="1091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13987</xdr:rowOff>
    </xdr:from>
    <xdr:ext cx="469744" cy="259045"/>
    <xdr:sp macro="" textlink="">
      <xdr:nvSpPr>
        <xdr:cNvPr id="617" name="n_1aveValue【保健センター・保健所】&#10;一人当たり面積">
          <a:extLst>
            <a:ext uri="{FF2B5EF4-FFF2-40B4-BE49-F238E27FC236}">
              <a16:creationId xmlns:a16="http://schemas.microsoft.com/office/drawing/2014/main" id="{7CADA0D5-ED80-4BD5-8106-55EA37612827}"/>
            </a:ext>
          </a:extLst>
        </xdr:cNvPr>
        <xdr:cNvSpPr txBox="1"/>
      </xdr:nvSpPr>
      <xdr:spPr>
        <a:xfrm>
          <a:off x="210757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21607</xdr:rowOff>
    </xdr:from>
    <xdr:ext cx="469744" cy="259045"/>
    <xdr:sp macro="" textlink="">
      <xdr:nvSpPr>
        <xdr:cNvPr id="618" name="n_2aveValue【保健センター・保健所】&#10;一人当たり面積">
          <a:extLst>
            <a:ext uri="{FF2B5EF4-FFF2-40B4-BE49-F238E27FC236}">
              <a16:creationId xmlns:a16="http://schemas.microsoft.com/office/drawing/2014/main" id="{C887072C-D03A-43A3-A69F-57F08A258219}"/>
            </a:ext>
          </a:extLst>
        </xdr:cNvPr>
        <xdr:cNvSpPr txBox="1"/>
      </xdr:nvSpPr>
      <xdr:spPr>
        <a:xfrm>
          <a:off x="201994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166387</xdr:rowOff>
    </xdr:from>
    <xdr:ext cx="469744" cy="259045"/>
    <xdr:sp macro="" textlink="">
      <xdr:nvSpPr>
        <xdr:cNvPr id="619" name="n_3aveValue【保健センター・保健所】&#10;一人当たり面積">
          <a:extLst>
            <a:ext uri="{FF2B5EF4-FFF2-40B4-BE49-F238E27FC236}">
              <a16:creationId xmlns:a16="http://schemas.microsoft.com/office/drawing/2014/main" id="{8B0D14A8-B768-4A45-88F6-D9F7C85A60CF}"/>
            </a:ext>
          </a:extLst>
        </xdr:cNvPr>
        <xdr:cNvSpPr txBox="1"/>
      </xdr:nvSpPr>
      <xdr:spPr>
        <a:xfrm>
          <a:off x="193104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40657</xdr:rowOff>
    </xdr:from>
    <xdr:ext cx="469744" cy="259045"/>
    <xdr:sp macro="" textlink="">
      <xdr:nvSpPr>
        <xdr:cNvPr id="620" name="n_4aveValue【保健センター・保健所】&#10;一人当たり面積">
          <a:extLst>
            <a:ext uri="{FF2B5EF4-FFF2-40B4-BE49-F238E27FC236}">
              <a16:creationId xmlns:a16="http://schemas.microsoft.com/office/drawing/2014/main" id="{483DF020-AA57-4F82-80A6-5FFE72345A86}"/>
            </a:ext>
          </a:extLst>
        </xdr:cNvPr>
        <xdr:cNvSpPr txBox="1"/>
      </xdr:nvSpPr>
      <xdr:spPr>
        <a:xfrm>
          <a:off x="18421427"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152417</xdr:rowOff>
    </xdr:from>
    <xdr:ext cx="469744" cy="259045"/>
    <xdr:sp macro="" textlink="">
      <xdr:nvSpPr>
        <xdr:cNvPr id="621" name="n_1mainValue【保健センター・保健所】&#10;一人当たり面積">
          <a:extLst>
            <a:ext uri="{FF2B5EF4-FFF2-40B4-BE49-F238E27FC236}">
              <a16:creationId xmlns:a16="http://schemas.microsoft.com/office/drawing/2014/main" id="{7C5A1817-CF8A-4C80-8B7A-56F1D9326364}"/>
            </a:ext>
          </a:extLst>
        </xdr:cNvPr>
        <xdr:cNvSpPr txBox="1"/>
      </xdr:nvSpPr>
      <xdr:spPr>
        <a:xfrm>
          <a:off x="210757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152417</xdr:rowOff>
    </xdr:from>
    <xdr:ext cx="469744" cy="259045"/>
    <xdr:sp macro="" textlink="">
      <xdr:nvSpPr>
        <xdr:cNvPr id="622" name="n_2mainValue【保健センター・保健所】&#10;一人当たり面積">
          <a:extLst>
            <a:ext uri="{FF2B5EF4-FFF2-40B4-BE49-F238E27FC236}">
              <a16:creationId xmlns:a16="http://schemas.microsoft.com/office/drawing/2014/main" id="{0BB86D6C-E080-4DEB-894C-CD04CA4589DA}"/>
            </a:ext>
          </a:extLst>
        </xdr:cNvPr>
        <xdr:cNvSpPr txBox="1"/>
      </xdr:nvSpPr>
      <xdr:spPr>
        <a:xfrm>
          <a:off x="20199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156227</xdr:rowOff>
    </xdr:from>
    <xdr:ext cx="469744" cy="259045"/>
    <xdr:sp macro="" textlink="">
      <xdr:nvSpPr>
        <xdr:cNvPr id="623" name="n_3mainValue【保健センター・保健所】&#10;一人当たり面積">
          <a:extLst>
            <a:ext uri="{FF2B5EF4-FFF2-40B4-BE49-F238E27FC236}">
              <a16:creationId xmlns:a16="http://schemas.microsoft.com/office/drawing/2014/main" id="{CED49DAA-E995-4D19-B586-295C5F40B31F}"/>
            </a:ext>
          </a:extLst>
        </xdr:cNvPr>
        <xdr:cNvSpPr txBox="1"/>
      </xdr:nvSpPr>
      <xdr:spPr>
        <a:xfrm>
          <a:off x="19310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160037</xdr:rowOff>
    </xdr:from>
    <xdr:ext cx="469744" cy="259045"/>
    <xdr:sp macro="" textlink="">
      <xdr:nvSpPr>
        <xdr:cNvPr id="624" name="n_4mainValue【保健センター・保健所】&#10;一人当たり面積">
          <a:extLst>
            <a:ext uri="{FF2B5EF4-FFF2-40B4-BE49-F238E27FC236}">
              <a16:creationId xmlns:a16="http://schemas.microsoft.com/office/drawing/2014/main" id="{F9463073-31AC-4E84-9690-333300C158D6}"/>
            </a:ext>
          </a:extLst>
        </xdr:cNvPr>
        <xdr:cNvSpPr txBox="1"/>
      </xdr:nvSpPr>
      <xdr:spPr>
        <a:xfrm>
          <a:off x="18421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C10008F4-F098-4418-8DC7-5DBAF809283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BF2F1D81-45D6-4433-A229-4ADEC02DB7A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B7FE1B4D-081E-41B6-AD10-352B6260062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FFDB7674-A27B-4DD7-B333-54E98AA7606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A7742F39-6D15-4AF6-878F-0BBC67B38C8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D90A64DE-A9C2-4EC5-B88F-CFB6AF52337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90EC0D63-761D-45CF-AE6E-2666AAD9E0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1BEEF16B-3B1E-4B1C-901F-3B52BF515A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102654B6-6E5B-4CC8-A135-BE9F526F2A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7AA1563-4EF0-48B2-B7EB-15151153304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EE938534-1248-4E9D-891F-30AC8942FCE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ACB8EBB2-823D-42A7-88D6-2A4B51B9E44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54474893-ECDE-420E-A52F-40A0757B501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5F329DD3-43E7-4092-B2C1-B776E88B7EB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F06F5A2C-0027-4CC5-A5E0-778A380789F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99F1C093-FB8A-4982-A80E-5118477E219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FA1CBE16-385F-4CA8-A565-DF41F926D42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41F18A8B-CDD5-48CD-9504-BF40482D717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8067237B-B553-4108-AF37-3AF6802DEDC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5ED3BD34-27E3-410E-998B-7C80F719703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5" name="テキスト ボックス 644">
          <a:extLst>
            <a:ext uri="{FF2B5EF4-FFF2-40B4-BE49-F238E27FC236}">
              <a16:creationId xmlns:a16="http://schemas.microsoft.com/office/drawing/2014/main" id="{A7353E39-06C2-4C04-BD96-6B215BA4DB92}"/>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8FB52037-8E7C-4B2D-94FA-396A7A5D63F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E064156B-3453-4642-B11F-9F58E7E8A12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8" name="直線コネクタ 647">
          <a:extLst>
            <a:ext uri="{FF2B5EF4-FFF2-40B4-BE49-F238E27FC236}">
              <a16:creationId xmlns:a16="http://schemas.microsoft.com/office/drawing/2014/main" id="{2033E733-0FCA-483F-9B6F-63818107FED8}"/>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3AAC4909-ECCA-40CC-A679-FC984D2D4787}"/>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0" name="直線コネクタ 649">
          <a:extLst>
            <a:ext uri="{FF2B5EF4-FFF2-40B4-BE49-F238E27FC236}">
              <a16:creationId xmlns:a16="http://schemas.microsoft.com/office/drawing/2014/main" id="{73A3C69A-42C7-434F-B3C5-75A4123A11DA}"/>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1" name="【消防施設】&#10;有形固定資産減価償却率最大値テキスト">
          <a:extLst>
            <a:ext uri="{FF2B5EF4-FFF2-40B4-BE49-F238E27FC236}">
              <a16:creationId xmlns:a16="http://schemas.microsoft.com/office/drawing/2014/main" id="{AA20E1C7-F9EB-47A7-BC59-6AF2B74395EF}"/>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2" name="直線コネクタ 651">
          <a:extLst>
            <a:ext uri="{FF2B5EF4-FFF2-40B4-BE49-F238E27FC236}">
              <a16:creationId xmlns:a16="http://schemas.microsoft.com/office/drawing/2014/main" id="{661A1337-F2D7-4198-8CE8-C49234775E8A}"/>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35577</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03972B98-CA7F-4A7F-87E9-6AADF45D6411}"/>
            </a:ext>
          </a:extLst>
        </xdr:cNvPr>
        <xdr:cNvSpPr txBox="1"/>
      </xdr:nvSpPr>
      <xdr:spPr>
        <a:xfrm>
          <a:off x="16357600" y="13923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12700</xdr:rowOff>
    </xdr:from>
    <xdr:to>
      <xdr:col>85</xdr:col>
      <xdr:colOff>177800</xdr:colOff>
      <xdr:row>82</xdr:row>
      <xdr:rowOff>114300</xdr:rowOff>
    </xdr:to>
    <xdr:sp macro="" textlink="">
      <xdr:nvSpPr>
        <xdr:cNvPr id="654" name="フローチャート: 判断 653">
          <a:extLst>
            <a:ext uri="{FF2B5EF4-FFF2-40B4-BE49-F238E27FC236}">
              <a16:creationId xmlns:a16="http://schemas.microsoft.com/office/drawing/2014/main" id="{20EF31C9-4983-4273-8436-2E23FF8BF32E}"/>
            </a:ext>
          </a:extLst>
        </xdr:cNvPr>
        <xdr:cNvSpPr/>
      </xdr:nvSpPr>
      <xdr:spPr>
        <a:xfrm>
          <a:off x="16268700" y="1407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165100</xdr:rowOff>
    </xdr:from>
    <xdr:to>
      <xdr:col>81</xdr:col>
      <xdr:colOff>101600</xdr:colOff>
      <xdr:row>82</xdr:row>
      <xdr:rowOff>95250</xdr:rowOff>
    </xdr:to>
    <xdr:sp macro="" textlink="">
      <xdr:nvSpPr>
        <xdr:cNvPr id="655" name="フローチャート: 判断 654">
          <a:extLst>
            <a:ext uri="{FF2B5EF4-FFF2-40B4-BE49-F238E27FC236}">
              <a16:creationId xmlns:a16="http://schemas.microsoft.com/office/drawing/2014/main" id="{374C273A-8121-4FAE-97D7-55BCF53F5A03}"/>
            </a:ext>
          </a:extLst>
        </xdr:cNvPr>
        <xdr:cNvSpPr/>
      </xdr:nvSpPr>
      <xdr:spPr>
        <a:xfrm>
          <a:off x="15430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167639</xdr:rowOff>
    </xdr:from>
    <xdr:to>
      <xdr:col>76</xdr:col>
      <xdr:colOff>165100</xdr:colOff>
      <xdr:row>82</xdr:row>
      <xdr:rowOff>97789</xdr:rowOff>
    </xdr:to>
    <xdr:sp macro="" textlink="">
      <xdr:nvSpPr>
        <xdr:cNvPr id="656" name="フローチャート: 判断 655">
          <a:extLst>
            <a:ext uri="{FF2B5EF4-FFF2-40B4-BE49-F238E27FC236}">
              <a16:creationId xmlns:a16="http://schemas.microsoft.com/office/drawing/2014/main" id="{024AB835-7701-4CEE-96A5-8DDC2CDDA386}"/>
            </a:ext>
          </a:extLst>
        </xdr:cNvPr>
        <xdr:cNvSpPr/>
      </xdr:nvSpPr>
      <xdr:spPr>
        <a:xfrm>
          <a:off x="14541500" y="1405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7620</xdr:rowOff>
    </xdr:from>
    <xdr:to>
      <xdr:col>72</xdr:col>
      <xdr:colOff>38100</xdr:colOff>
      <xdr:row>82</xdr:row>
      <xdr:rowOff>109220</xdr:rowOff>
    </xdr:to>
    <xdr:sp macro="" textlink="">
      <xdr:nvSpPr>
        <xdr:cNvPr id="657" name="フローチャート: 判断 656">
          <a:extLst>
            <a:ext uri="{FF2B5EF4-FFF2-40B4-BE49-F238E27FC236}">
              <a16:creationId xmlns:a16="http://schemas.microsoft.com/office/drawing/2014/main" id="{A7533843-1D02-4DCE-9D19-3A43AD039AF9}"/>
            </a:ext>
          </a:extLst>
        </xdr:cNvPr>
        <xdr:cNvSpPr/>
      </xdr:nvSpPr>
      <xdr:spPr>
        <a:xfrm>
          <a:off x="136525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21589</xdr:rowOff>
    </xdr:from>
    <xdr:to>
      <xdr:col>67</xdr:col>
      <xdr:colOff>101600</xdr:colOff>
      <xdr:row>82</xdr:row>
      <xdr:rowOff>123189</xdr:rowOff>
    </xdr:to>
    <xdr:sp macro="" textlink="">
      <xdr:nvSpPr>
        <xdr:cNvPr id="658" name="フローチャート: 判断 657">
          <a:extLst>
            <a:ext uri="{FF2B5EF4-FFF2-40B4-BE49-F238E27FC236}">
              <a16:creationId xmlns:a16="http://schemas.microsoft.com/office/drawing/2014/main" id="{8E73E4BD-F55A-45D2-8FAF-35D81BE8A9AD}"/>
            </a:ext>
          </a:extLst>
        </xdr:cNvPr>
        <xdr:cNvSpPr/>
      </xdr:nvSpPr>
      <xdr:spPr>
        <a:xfrm>
          <a:off x="12763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3DB7CE8-C2D1-40EF-97A7-8250A6CBF75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7777B8C-F3CE-448A-9547-91AEBB4230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F7A0B85-97E5-4A24-BDCD-4F5A081131C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27DBFCF-5438-47D0-B82B-004453DFCA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AAD4AEA-EA52-4DCF-ABAA-2B7D6AA2627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133350</xdr:rowOff>
    </xdr:from>
    <xdr:to>
      <xdr:col>85</xdr:col>
      <xdr:colOff>177800</xdr:colOff>
      <xdr:row>83</xdr:row>
      <xdr:rowOff>63500</xdr:rowOff>
    </xdr:to>
    <xdr:sp macro="" textlink="">
      <xdr:nvSpPr>
        <xdr:cNvPr id="664" name="楕円 663">
          <a:extLst>
            <a:ext uri="{FF2B5EF4-FFF2-40B4-BE49-F238E27FC236}">
              <a16:creationId xmlns:a16="http://schemas.microsoft.com/office/drawing/2014/main" id="{FCF14ED2-DCF4-4011-A2B1-53EEFAC1F97C}"/>
            </a:ext>
          </a:extLst>
        </xdr:cNvPr>
        <xdr:cNvSpPr/>
      </xdr:nvSpPr>
      <xdr:spPr>
        <a:xfrm>
          <a:off x="162687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111777</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0DD0C99E-D204-4A06-8322-04E234AA791D}"/>
            </a:ext>
          </a:extLst>
        </xdr:cNvPr>
        <xdr:cNvSpPr txBox="1"/>
      </xdr:nvSpPr>
      <xdr:spPr>
        <a:xfrm>
          <a:off x="16357600" y="1417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110489</xdr:rowOff>
    </xdr:from>
    <xdr:to>
      <xdr:col>81</xdr:col>
      <xdr:colOff>101600</xdr:colOff>
      <xdr:row>83</xdr:row>
      <xdr:rowOff>40639</xdr:rowOff>
    </xdr:to>
    <xdr:sp macro="" textlink="">
      <xdr:nvSpPr>
        <xdr:cNvPr id="666" name="楕円 665">
          <a:extLst>
            <a:ext uri="{FF2B5EF4-FFF2-40B4-BE49-F238E27FC236}">
              <a16:creationId xmlns:a16="http://schemas.microsoft.com/office/drawing/2014/main" id="{8AEF67BC-505D-43A7-8A98-9CBB8F20A761}"/>
            </a:ext>
          </a:extLst>
        </xdr:cNvPr>
        <xdr:cNvSpPr/>
      </xdr:nvSpPr>
      <xdr:spPr>
        <a:xfrm>
          <a:off x="15430500" y="1416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161289</xdr:rowOff>
    </xdr:from>
    <xdr:to>
      <xdr:col>85</xdr:col>
      <xdr:colOff>127000</xdr:colOff>
      <xdr:row>83</xdr:row>
      <xdr:rowOff>12700</xdr:rowOff>
    </xdr:to>
    <xdr:cxnSp macro="">
      <xdr:nvCxnSpPr>
        <xdr:cNvPr id="667" name="直線コネクタ 666">
          <a:extLst>
            <a:ext uri="{FF2B5EF4-FFF2-40B4-BE49-F238E27FC236}">
              <a16:creationId xmlns:a16="http://schemas.microsoft.com/office/drawing/2014/main" id="{AB133AEB-14AC-4025-8837-2566C2F004AB}"/>
            </a:ext>
          </a:extLst>
        </xdr:cNvPr>
        <xdr:cNvCxnSpPr/>
      </xdr:nvCxnSpPr>
      <xdr:spPr>
        <a:xfrm>
          <a:off x="15481300" y="142201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119380</xdr:rowOff>
    </xdr:from>
    <xdr:to>
      <xdr:col>76</xdr:col>
      <xdr:colOff>165100</xdr:colOff>
      <xdr:row>83</xdr:row>
      <xdr:rowOff>49530</xdr:rowOff>
    </xdr:to>
    <xdr:sp macro="" textlink="">
      <xdr:nvSpPr>
        <xdr:cNvPr id="668" name="楕円 667">
          <a:extLst>
            <a:ext uri="{FF2B5EF4-FFF2-40B4-BE49-F238E27FC236}">
              <a16:creationId xmlns:a16="http://schemas.microsoft.com/office/drawing/2014/main" id="{49605CB8-CB86-40BF-A04F-FAD9EB8D316C}"/>
            </a:ext>
          </a:extLst>
        </xdr:cNvPr>
        <xdr:cNvSpPr/>
      </xdr:nvSpPr>
      <xdr:spPr>
        <a:xfrm>
          <a:off x="14541500" y="141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161289</xdr:rowOff>
    </xdr:from>
    <xdr:to>
      <xdr:col>81</xdr:col>
      <xdr:colOff>50800</xdr:colOff>
      <xdr:row>82</xdr:row>
      <xdr:rowOff>170180</xdr:rowOff>
    </xdr:to>
    <xdr:cxnSp macro="">
      <xdr:nvCxnSpPr>
        <xdr:cNvPr id="669" name="直線コネクタ 668">
          <a:extLst>
            <a:ext uri="{FF2B5EF4-FFF2-40B4-BE49-F238E27FC236}">
              <a16:creationId xmlns:a16="http://schemas.microsoft.com/office/drawing/2014/main" id="{CD0D3001-FCB6-47E8-93EA-177EEE7E4F58}"/>
            </a:ext>
          </a:extLst>
        </xdr:cNvPr>
        <xdr:cNvCxnSpPr/>
      </xdr:nvCxnSpPr>
      <xdr:spPr>
        <a:xfrm flipV="1">
          <a:off x="14592300" y="1422018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111761</xdr:rowOff>
    </xdr:from>
    <xdr:to>
      <xdr:col>72</xdr:col>
      <xdr:colOff>38100</xdr:colOff>
      <xdr:row>83</xdr:row>
      <xdr:rowOff>41911</xdr:rowOff>
    </xdr:to>
    <xdr:sp macro="" textlink="">
      <xdr:nvSpPr>
        <xdr:cNvPr id="670" name="楕円 669">
          <a:extLst>
            <a:ext uri="{FF2B5EF4-FFF2-40B4-BE49-F238E27FC236}">
              <a16:creationId xmlns:a16="http://schemas.microsoft.com/office/drawing/2014/main" id="{CC9D3937-B9DE-4F63-91DC-1710F1DA0DEB}"/>
            </a:ext>
          </a:extLst>
        </xdr:cNvPr>
        <xdr:cNvSpPr/>
      </xdr:nvSpPr>
      <xdr:spPr>
        <a:xfrm>
          <a:off x="13652500" y="141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162561</xdr:rowOff>
    </xdr:from>
    <xdr:to>
      <xdr:col>76</xdr:col>
      <xdr:colOff>114300</xdr:colOff>
      <xdr:row>82</xdr:row>
      <xdr:rowOff>170180</xdr:rowOff>
    </xdr:to>
    <xdr:cxnSp macro="">
      <xdr:nvCxnSpPr>
        <xdr:cNvPr id="671" name="直線コネクタ 670">
          <a:extLst>
            <a:ext uri="{FF2B5EF4-FFF2-40B4-BE49-F238E27FC236}">
              <a16:creationId xmlns:a16="http://schemas.microsoft.com/office/drawing/2014/main" id="{1CBB3FBF-9B09-4867-8F18-8356E043C950}"/>
            </a:ext>
          </a:extLst>
        </xdr:cNvPr>
        <xdr:cNvCxnSpPr/>
      </xdr:nvCxnSpPr>
      <xdr:spPr>
        <a:xfrm>
          <a:off x="13703300" y="142214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114300</xdr:rowOff>
    </xdr:from>
    <xdr:to>
      <xdr:col>67</xdr:col>
      <xdr:colOff>101600</xdr:colOff>
      <xdr:row>83</xdr:row>
      <xdr:rowOff>44450</xdr:rowOff>
    </xdr:to>
    <xdr:sp macro="" textlink="">
      <xdr:nvSpPr>
        <xdr:cNvPr id="672" name="楕円 671">
          <a:extLst>
            <a:ext uri="{FF2B5EF4-FFF2-40B4-BE49-F238E27FC236}">
              <a16:creationId xmlns:a16="http://schemas.microsoft.com/office/drawing/2014/main" id="{36E3326D-1497-4C87-B648-50416457FACA}"/>
            </a:ext>
          </a:extLst>
        </xdr:cNvPr>
        <xdr:cNvSpPr/>
      </xdr:nvSpPr>
      <xdr:spPr>
        <a:xfrm>
          <a:off x="127635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162561</xdr:rowOff>
    </xdr:from>
    <xdr:to>
      <xdr:col>71</xdr:col>
      <xdr:colOff>177800</xdr:colOff>
      <xdr:row>82</xdr:row>
      <xdr:rowOff>165100</xdr:rowOff>
    </xdr:to>
    <xdr:cxnSp macro="">
      <xdr:nvCxnSpPr>
        <xdr:cNvPr id="673" name="直線コネクタ 672">
          <a:extLst>
            <a:ext uri="{FF2B5EF4-FFF2-40B4-BE49-F238E27FC236}">
              <a16:creationId xmlns:a16="http://schemas.microsoft.com/office/drawing/2014/main" id="{ED4B2E44-DA4C-4308-821F-0409A7D5FAD7}"/>
            </a:ext>
          </a:extLst>
        </xdr:cNvPr>
        <xdr:cNvCxnSpPr/>
      </xdr:nvCxnSpPr>
      <xdr:spPr>
        <a:xfrm flipV="1">
          <a:off x="12814300" y="142214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111777</xdr:rowOff>
    </xdr:from>
    <xdr:ext cx="405111" cy="259045"/>
    <xdr:sp macro="" textlink="">
      <xdr:nvSpPr>
        <xdr:cNvPr id="674" name="n_1aveValue【消防施設】&#10;有形固定資産減価償却率">
          <a:extLst>
            <a:ext uri="{FF2B5EF4-FFF2-40B4-BE49-F238E27FC236}">
              <a16:creationId xmlns:a16="http://schemas.microsoft.com/office/drawing/2014/main" id="{E3415A53-C5EB-4937-8A68-819677C64411}"/>
            </a:ext>
          </a:extLst>
        </xdr:cNvPr>
        <xdr:cNvSpPr txBox="1"/>
      </xdr:nvSpPr>
      <xdr:spPr>
        <a:xfrm>
          <a:off x="15266044" y="1382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114316</xdr:rowOff>
    </xdr:from>
    <xdr:ext cx="405111" cy="259045"/>
    <xdr:sp macro="" textlink="">
      <xdr:nvSpPr>
        <xdr:cNvPr id="675" name="n_2aveValue【消防施設】&#10;有形固定資産減価償却率">
          <a:extLst>
            <a:ext uri="{FF2B5EF4-FFF2-40B4-BE49-F238E27FC236}">
              <a16:creationId xmlns:a16="http://schemas.microsoft.com/office/drawing/2014/main" id="{4FA33FEA-0233-4D87-B21D-AC17E7762E4E}"/>
            </a:ext>
          </a:extLst>
        </xdr:cNvPr>
        <xdr:cNvSpPr txBox="1"/>
      </xdr:nvSpPr>
      <xdr:spPr>
        <a:xfrm>
          <a:off x="14389744" y="1383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125747</xdr:rowOff>
    </xdr:from>
    <xdr:ext cx="405111" cy="259045"/>
    <xdr:sp macro="" textlink="">
      <xdr:nvSpPr>
        <xdr:cNvPr id="676" name="n_3aveValue【消防施設】&#10;有形固定資産減価償却率">
          <a:extLst>
            <a:ext uri="{FF2B5EF4-FFF2-40B4-BE49-F238E27FC236}">
              <a16:creationId xmlns:a16="http://schemas.microsoft.com/office/drawing/2014/main" id="{256CF333-D540-4FFC-B693-C6EACF658C0C}"/>
            </a:ext>
          </a:extLst>
        </xdr:cNvPr>
        <xdr:cNvSpPr txBox="1"/>
      </xdr:nvSpPr>
      <xdr:spPr>
        <a:xfrm>
          <a:off x="13500744" y="1384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139716</xdr:rowOff>
    </xdr:from>
    <xdr:ext cx="405111" cy="259045"/>
    <xdr:sp macro="" textlink="">
      <xdr:nvSpPr>
        <xdr:cNvPr id="677" name="n_4aveValue【消防施設】&#10;有形固定資産減価償却率">
          <a:extLst>
            <a:ext uri="{FF2B5EF4-FFF2-40B4-BE49-F238E27FC236}">
              <a16:creationId xmlns:a16="http://schemas.microsoft.com/office/drawing/2014/main" id="{A11C67C9-46E1-4DDA-9F39-8856D0F4FA5B}"/>
            </a:ext>
          </a:extLst>
        </xdr:cNvPr>
        <xdr:cNvSpPr txBox="1"/>
      </xdr:nvSpPr>
      <xdr:spPr>
        <a:xfrm>
          <a:off x="12611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31766</xdr:rowOff>
    </xdr:from>
    <xdr:ext cx="405111" cy="259045"/>
    <xdr:sp macro="" textlink="">
      <xdr:nvSpPr>
        <xdr:cNvPr id="678" name="n_1mainValue【消防施設】&#10;有形固定資産減価償却率">
          <a:extLst>
            <a:ext uri="{FF2B5EF4-FFF2-40B4-BE49-F238E27FC236}">
              <a16:creationId xmlns:a16="http://schemas.microsoft.com/office/drawing/2014/main" id="{562CB03A-CCE4-42A0-A56D-766348AEF22A}"/>
            </a:ext>
          </a:extLst>
        </xdr:cNvPr>
        <xdr:cNvSpPr txBox="1"/>
      </xdr:nvSpPr>
      <xdr:spPr>
        <a:xfrm>
          <a:off x="15266044" y="14262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40657</xdr:rowOff>
    </xdr:from>
    <xdr:ext cx="405111" cy="259045"/>
    <xdr:sp macro="" textlink="">
      <xdr:nvSpPr>
        <xdr:cNvPr id="679" name="n_2mainValue【消防施設】&#10;有形固定資産減価償却率">
          <a:extLst>
            <a:ext uri="{FF2B5EF4-FFF2-40B4-BE49-F238E27FC236}">
              <a16:creationId xmlns:a16="http://schemas.microsoft.com/office/drawing/2014/main" id="{D54764F9-D84D-4471-BFE4-A323511EC750}"/>
            </a:ext>
          </a:extLst>
        </xdr:cNvPr>
        <xdr:cNvSpPr txBox="1"/>
      </xdr:nvSpPr>
      <xdr:spPr>
        <a:xfrm>
          <a:off x="14389744" y="1427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33038</xdr:rowOff>
    </xdr:from>
    <xdr:ext cx="405111" cy="259045"/>
    <xdr:sp macro="" textlink="">
      <xdr:nvSpPr>
        <xdr:cNvPr id="680" name="n_3mainValue【消防施設】&#10;有形固定資産減価償却率">
          <a:extLst>
            <a:ext uri="{FF2B5EF4-FFF2-40B4-BE49-F238E27FC236}">
              <a16:creationId xmlns:a16="http://schemas.microsoft.com/office/drawing/2014/main" id="{3E98C65F-59BC-46CA-A1F3-37B568E71334}"/>
            </a:ext>
          </a:extLst>
        </xdr:cNvPr>
        <xdr:cNvSpPr txBox="1"/>
      </xdr:nvSpPr>
      <xdr:spPr>
        <a:xfrm>
          <a:off x="13500744" y="1426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35577</xdr:rowOff>
    </xdr:from>
    <xdr:ext cx="405111" cy="259045"/>
    <xdr:sp macro="" textlink="">
      <xdr:nvSpPr>
        <xdr:cNvPr id="681" name="n_4mainValue【消防施設】&#10;有形固定資産減価償却率">
          <a:extLst>
            <a:ext uri="{FF2B5EF4-FFF2-40B4-BE49-F238E27FC236}">
              <a16:creationId xmlns:a16="http://schemas.microsoft.com/office/drawing/2014/main" id="{0C92A697-0B72-4EF5-856A-3C9859B4B0E0}"/>
            </a:ext>
          </a:extLst>
        </xdr:cNvPr>
        <xdr:cNvSpPr txBox="1"/>
      </xdr:nvSpPr>
      <xdr:spPr>
        <a:xfrm>
          <a:off x="12611744" y="1426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4F8D49E1-A67F-4C1D-AD54-A8FCE6FB840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B96D5BF-3FC0-402F-BC11-3651788307B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93528FD-6013-4600-A50C-84A458627C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EA0E60B3-5F93-4558-994F-41825A3C1AF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76D9F937-D573-402F-9D9A-F2517DEB52E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A6363F44-A4D3-424D-ADA1-D94E36032AA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3C2B7C38-0988-484A-A3DB-9DFA631692A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51225809-E2E9-45FF-B8E4-22C0F4CDDE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C1F510D5-6B0F-4DA0-A351-345ECDA7F13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1124B280-AA40-45B8-A775-7AFE25CDF9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810A00D1-1C6B-4A39-9B36-5471993F96B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6B7B3288-2773-4106-8FCA-E19989CCC8D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144AD37A-19C6-4E32-B607-3C9D8EB94B7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6AAE283D-D896-4AED-B7E7-F542C38F0EC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679CCBEE-550B-4355-BCD1-7166BD76FA4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AF3F660A-E50F-43D5-8469-034694D278B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27BE7D5E-2EE9-45BF-990E-A2DA336F9C7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4E6C9B13-D23E-464E-88C4-9FB67FB34E8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07337D4B-DF18-44DF-9349-6FF541E5D4C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74AD3C00-405C-4DFD-956A-179782495D0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C3EA9832-E8D6-4F94-AB04-3F247634B58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4AB8AB12-C980-458E-9335-2739749BBE1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5086E5AE-02CE-40C2-97CD-E8B00B8E96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82</xdr:row>
      <xdr:rowOff>76200</xdr:rowOff>
    </xdr:from>
    <xdr:to>
      <xdr:col>116</xdr:col>
      <xdr:colOff>62864</xdr:colOff>
      <xdr:row>86</xdr:row>
      <xdr:rowOff>97537</xdr:rowOff>
    </xdr:to>
    <xdr:cxnSp macro="">
      <xdr:nvCxnSpPr>
        <xdr:cNvPr id="705" name="直線コネクタ 704">
          <a:extLst>
            <a:ext uri="{FF2B5EF4-FFF2-40B4-BE49-F238E27FC236}">
              <a16:creationId xmlns:a16="http://schemas.microsoft.com/office/drawing/2014/main" id="{70B3C05A-4F97-417D-855C-732C905DE79E}"/>
            </a:ext>
          </a:extLst>
        </xdr:cNvPr>
        <xdr:cNvCxnSpPr/>
      </xdr:nvCxnSpPr>
      <xdr:spPr>
        <a:xfrm flipV="1">
          <a:off x="22160864" y="14135100"/>
          <a:ext cx="0" cy="70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101364</xdr:rowOff>
    </xdr:from>
    <xdr:ext cx="469744" cy="259045"/>
    <xdr:sp macro="" textlink="">
      <xdr:nvSpPr>
        <xdr:cNvPr id="706" name="【消防施設】&#10;一人当たり面積最小値テキスト">
          <a:extLst>
            <a:ext uri="{FF2B5EF4-FFF2-40B4-BE49-F238E27FC236}">
              <a16:creationId xmlns:a16="http://schemas.microsoft.com/office/drawing/2014/main" id="{F96976C2-1316-4D5F-A9B0-DA13472BD54C}"/>
            </a:ext>
          </a:extLst>
        </xdr:cNvPr>
        <xdr:cNvSpPr txBox="1"/>
      </xdr:nvSpPr>
      <xdr:spPr>
        <a:xfrm>
          <a:off x="22199600" y="1484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97537</xdr:rowOff>
    </xdr:from>
    <xdr:to>
      <xdr:col>116</xdr:col>
      <xdr:colOff>152400</xdr:colOff>
      <xdr:row>86</xdr:row>
      <xdr:rowOff>97537</xdr:rowOff>
    </xdr:to>
    <xdr:cxnSp macro="">
      <xdr:nvCxnSpPr>
        <xdr:cNvPr id="707" name="直線コネクタ 706">
          <a:extLst>
            <a:ext uri="{FF2B5EF4-FFF2-40B4-BE49-F238E27FC236}">
              <a16:creationId xmlns:a16="http://schemas.microsoft.com/office/drawing/2014/main" id="{B33F78B7-995A-4166-9D6B-F01BC3299F0D}"/>
            </a:ext>
          </a:extLst>
        </xdr:cNvPr>
        <xdr:cNvCxnSpPr/>
      </xdr:nvCxnSpPr>
      <xdr:spPr>
        <a:xfrm>
          <a:off x="22072600" y="1484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22877</xdr:rowOff>
    </xdr:from>
    <xdr:ext cx="469744" cy="259045"/>
    <xdr:sp macro="" textlink="">
      <xdr:nvSpPr>
        <xdr:cNvPr id="708" name="【消防施設】&#10;一人当たり面積最大値テキスト">
          <a:extLst>
            <a:ext uri="{FF2B5EF4-FFF2-40B4-BE49-F238E27FC236}">
              <a16:creationId xmlns:a16="http://schemas.microsoft.com/office/drawing/2014/main" id="{D507F483-B69D-4CAF-B240-2DD2F8DFF816}"/>
            </a:ext>
          </a:extLst>
        </xdr:cNvPr>
        <xdr:cNvSpPr txBox="1"/>
      </xdr:nvSpPr>
      <xdr:spPr>
        <a:xfrm>
          <a:off x="22199600"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82</xdr:row>
      <xdr:rowOff>76200</xdr:rowOff>
    </xdr:from>
    <xdr:to>
      <xdr:col>116</xdr:col>
      <xdr:colOff>152400</xdr:colOff>
      <xdr:row>82</xdr:row>
      <xdr:rowOff>76200</xdr:rowOff>
    </xdr:to>
    <xdr:cxnSp macro="">
      <xdr:nvCxnSpPr>
        <xdr:cNvPr id="709" name="直線コネクタ 708">
          <a:extLst>
            <a:ext uri="{FF2B5EF4-FFF2-40B4-BE49-F238E27FC236}">
              <a16:creationId xmlns:a16="http://schemas.microsoft.com/office/drawing/2014/main" id="{60E738CD-4DF8-4ED3-B822-FB5438E0E58A}"/>
            </a:ext>
          </a:extLst>
        </xdr:cNvPr>
        <xdr:cNvCxnSpPr/>
      </xdr:nvCxnSpPr>
      <xdr:spPr>
        <a:xfrm>
          <a:off x="22072600" y="1413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89933</xdr:rowOff>
    </xdr:from>
    <xdr:ext cx="469744" cy="259045"/>
    <xdr:sp macro="" textlink="">
      <xdr:nvSpPr>
        <xdr:cNvPr id="710" name="【消防施設】&#10;一人当たり面積平均値テキスト">
          <a:extLst>
            <a:ext uri="{FF2B5EF4-FFF2-40B4-BE49-F238E27FC236}">
              <a16:creationId xmlns:a16="http://schemas.microsoft.com/office/drawing/2014/main" id="{B55B4939-8A0B-46FD-8644-DFB8856C8D17}"/>
            </a:ext>
          </a:extLst>
        </xdr:cNvPr>
        <xdr:cNvSpPr txBox="1"/>
      </xdr:nvSpPr>
      <xdr:spPr>
        <a:xfrm>
          <a:off x="22199600" y="1466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111506</xdr:rowOff>
    </xdr:from>
    <xdr:to>
      <xdr:col>116</xdr:col>
      <xdr:colOff>114300</xdr:colOff>
      <xdr:row>86</xdr:row>
      <xdr:rowOff>41656</xdr:rowOff>
    </xdr:to>
    <xdr:sp macro="" textlink="">
      <xdr:nvSpPr>
        <xdr:cNvPr id="711" name="フローチャート: 判断 710">
          <a:extLst>
            <a:ext uri="{FF2B5EF4-FFF2-40B4-BE49-F238E27FC236}">
              <a16:creationId xmlns:a16="http://schemas.microsoft.com/office/drawing/2014/main" id="{88FBCC37-ACA6-4A87-9288-45D2374D5D35}"/>
            </a:ext>
          </a:extLst>
        </xdr:cNvPr>
        <xdr:cNvSpPr/>
      </xdr:nvSpPr>
      <xdr:spPr>
        <a:xfrm>
          <a:off x="22110700" y="1468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113030</xdr:rowOff>
    </xdr:from>
    <xdr:to>
      <xdr:col>112</xdr:col>
      <xdr:colOff>38100</xdr:colOff>
      <xdr:row>86</xdr:row>
      <xdr:rowOff>43180</xdr:rowOff>
    </xdr:to>
    <xdr:sp macro="" textlink="">
      <xdr:nvSpPr>
        <xdr:cNvPr id="712" name="フローチャート: 判断 711">
          <a:extLst>
            <a:ext uri="{FF2B5EF4-FFF2-40B4-BE49-F238E27FC236}">
              <a16:creationId xmlns:a16="http://schemas.microsoft.com/office/drawing/2014/main" id="{E7C8565C-9A75-4B3D-A3FD-A258F5E71042}"/>
            </a:ext>
          </a:extLst>
        </xdr:cNvPr>
        <xdr:cNvSpPr/>
      </xdr:nvSpPr>
      <xdr:spPr>
        <a:xfrm>
          <a:off x="21272500" y="1468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77</xdr:row>
      <xdr:rowOff>146558</xdr:rowOff>
    </xdr:from>
    <xdr:to>
      <xdr:col>107</xdr:col>
      <xdr:colOff>101600</xdr:colOff>
      <xdr:row>78</xdr:row>
      <xdr:rowOff>76708</xdr:rowOff>
    </xdr:to>
    <xdr:sp macro="" textlink="">
      <xdr:nvSpPr>
        <xdr:cNvPr id="713" name="フローチャート: 判断 712">
          <a:extLst>
            <a:ext uri="{FF2B5EF4-FFF2-40B4-BE49-F238E27FC236}">
              <a16:creationId xmlns:a16="http://schemas.microsoft.com/office/drawing/2014/main" id="{80E2F3E1-94C8-440D-8225-9B2F9B66661A}"/>
            </a:ext>
          </a:extLst>
        </xdr:cNvPr>
        <xdr:cNvSpPr/>
      </xdr:nvSpPr>
      <xdr:spPr>
        <a:xfrm>
          <a:off x="20383500" y="1334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714" name="フローチャート: 判断 713">
          <a:extLst>
            <a:ext uri="{FF2B5EF4-FFF2-40B4-BE49-F238E27FC236}">
              <a16:creationId xmlns:a16="http://schemas.microsoft.com/office/drawing/2014/main" id="{533839FF-FDB3-426D-B15B-95573910CD18}"/>
            </a:ext>
          </a:extLst>
        </xdr:cNvPr>
        <xdr:cNvSpPr/>
      </xdr:nvSpPr>
      <xdr:spPr>
        <a:xfrm>
          <a:off x="19494500" y="1470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132842</xdr:rowOff>
    </xdr:from>
    <xdr:to>
      <xdr:col>98</xdr:col>
      <xdr:colOff>38100</xdr:colOff>
      <xdr:row>86</xdr:row>
      <xdr:rowOff>62992</xdr:rowOff>
    </xdr:to>
    <xdr:sp macro="" textlink="">
      <xdr:nvSpPr>
        <xdr:cNvPr id="715" name="フローチャート: 判断 714">
          <a:extLst>
            <a:ext uri="{FF2B5EF4-FFF2-40B4-BE49-F238E27FC236}">
              <a16:creationId xmlns:a16="http://schemas.microsoft.com/office/drawing/2014/main" id="{56027A84-4896-4F65-92C6-169740BD3378}"/>
            </a:ext>
          </a:extLst>
        </xdr:cNvPr>
        <xdr:cNvSpPr/>
      </xdr:nvSpPr>
      <xdr:spPr>
        <a:xfrm>
          <a:off x="18605500" y="1470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99DB3FA-BFC4-4844-8458-E86C661BB3D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9B1559A-D035-446C-8622-0B82B8D55F2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1C37E45-7EBB-4EB6-8350-2284AF7D080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4AA5BBF-818C-4629-B47E-E1C999DB69B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886340E-2AAF-4BC3-8404-DA0FE86B302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157226</xdr:rowOff>
    </xdr:from>
    <xdr:to>
      <xdr:col>116</xdr:col>
      <xdr:colOff>114300</xdr:colOff>
      <xdr:row>84</xdr:row>
      <xdr:rowOff>87376</xdr:rowOff>
    </xdr:to>
    <xdr:sp macro="" textlink="">
      <xdr:nvSpPr>
        <xdr:cNvPr id="721" name="楕円 720">
          <a:extLst>
            <a:ext uri="{FF2B5EF4-FFF2-40B4-BE49-F238E27FC236}">
              <a16:creationId xmlns:a16="http://schemas.microsoft.com/office/drawing/2014/main" id="{3A412FA7-F353-4C57-B9C2-9F5B9D0EB99C}"/>
            </a:ext>
          </a:extLst>
        </xdr:cNvPr>
        <xdr:cNvSpPr/>
      </xdr:nvSpPr>
      <xdr:spPr>
        <a:xfrm>
          <a:off x="22110700" y="1438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8653</xdr:rowOff>
    </xdr:from>
    <xdr:ext cx="469744" cy="259045"/>
    <xdr:sp macro="" textlink="">
      <xdr:nvSpPr>
        <xdr:cNvPr id="722" name="【消防施設】&#10;一人当たり面積該当値テキスト">
          <a:extLst>
            <a:ext uri="{FF2B5EF4-FFF2-40B4-BE49-F238E27FC236}">
              <a16:creationId xmlns:a16="http://schemas.microsoft.com/office/drawing/2014/main" id="{3EFA4CDE-C78E-48EB-A3ED-AEB6D190E755}"/>
            </a:ext>
          </a:extLst>
        </xdr:cNvPr>
        <xdr:cNvSpPr txBox="1"/>
      </xdr:nvSpPr>
      <xdr:spPr>
        <a:xfrm>
          <a:off x="22199600" y="1423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164085</xdr:rowOff>
    </xdr:from>
    <xdr:to>
      <xdr:col>112</xdr:col>
      <xdr:colOff>38100</xdr:colOff>
      <xdr:row>84</xdr:row>
      <xdr:rowOff>94235</xdr:rowOff>
    </xdr:to>
    <xdr:sp macro="" textlink="">
      <xdr:nvSpPr>
        <xdr:cNvPr id="723" name="楕円 722">
          <a:extLst>
            <a:ext uri="{FF2B5EF4-FFF2-40B4-BE49-F238E27FC236}">
              <a16:creationId xmlns:a16="http://schemas.microsoft.com/office/drawing/2014/main" id="{37EE1CF2-EEB4-4220-9C42-DBB45DD73641}"/>
            </a:ext>
          </a:extLst>
        </xdr:cNvPr>
        <xdr:cNvSpPr/>
      </xdr:nvSpPr>
      <xdr:spPr>
        <a:xfrm>
          <a:off x="21272500" y="1439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36576</xdr:rowOff>
    </xdr:from>
    <xdr:to>
      <xdr:col>116</xdr:col>
      <xdr:colOff>63500</xdr:colOff>
      <xdr:row>84</xdr:row>
      <xdr:rowOff>43435</xdr:rowOff>
    </xdr:to>
    <xdr:cxnSp macro="">
      <xdr:nvCxnSpPr>
        <xdr:cNvPr id="724" name="直線コネクタ 723">
          <a:extLst>
            <a:ext uri="{FF2B5EF4-FFF2-40B4-BE49-F238E27FC236}">
              <a16:creationId xmlns:a16="http://schemas.microsoft.com/office/drawing/2014/main" id="{FB21D4FE-2B29-4F61-8B4B-57AE8A745ED1}"/>
            </a:ext>
          </a:extLst>
        </xdr:cNvPr>
        <xdr:cNvCxnSpPr/>
      </xdr:nvCxnSpPr>
      <xdr:spPr>
        <a:xfrm flipV="1">
          <a:off x="21323300" y="14438376"/>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13208</xdr:rowOff>
    </xdr:from>
    <xdr:to>
      <xdr:col>107</xdr:col>
      <xdr:colOff>101600</xdr:colOff>
      <xdr:row>84</xdr:row>
      <xdr:rowOff>114808</xdr:rowOff>
    </xdr:to>
    <xdr:sp macro="" textlink="">
      <xdr:nvSpPr>
        <xdr:cNvPr id="725" name="楕円 724">
          <a:extLst>
            <a:ext uri="{FF2B5EF4-FFF2-40B4-BE49-F238E27FC236}">
              <a16:creationId xmlns:a16="http://schemas.microsoft.com/office/drawing/2014/main" id="{91A60BC0-2209-467B-BF50-F90319D92943}"/>
            </a:ext>
          </a:extLst>
        </xdr:cNvPr>
        <xdr:cNvSpPr/>
      </xdr:nvSpPr>
      <xdr:spPr>
        <a:xfrm>
          <a:off x="20383500" y="1441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43435</xdr:rowOff>
    </xdr:from>
    <xdr:to>
      <xdr:col>111</xdr:col>
      <xdr:colOff>177800</xdr:colOff>
      <xdr:row>84</xdr:row>
      <xdr:rowOff>64008</xdr:rowOff>
    </xdr:to>
    <xdr:cxnSp macro="">
      <xdr:nvCxnSpPr>
        <xdr:cNvPr id="726" name="直線コネクタ 725">
          <a:extLst>
            <a:ext uri="{FF2B5EF4-FFF2-40B4-BE49-F238E27FC236}">
              <a16:creationId xmlns:a16="http://schemas.microsoft.com/office/drawing/2014/main" id="{44619E6E-87B8-42C6-B432-EEE62219A21D}"/>
            </a:ext>
          </a:extLst>
        </xdr:cNvPr>
        <xdr:cNvCxnSpPr/>
      </xdr:nvCxnSpPr>
      <xdr:spPr>
        <a:xfrm flipV="1">
          <a:off x="20434300" y="14445235"/>
          <a:ext cx="88900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19304</xdr:rowOff>
    </xdr:from>
    <xdr:to>
      <xdr:col>102</xdr:col>
      <xdr:colOff>165100</xdr:colOff>
      <xdr:row>84</xdr:row>
      <xdr:rowOff>120904</xdr:rowOff>
    </xdr:to>
    <xdr:sp macro="" textlink="">
      <xdr:nvSpPr>
        <xdr:cNvPr id="727" name="楕円 726">
          <a:extLst>
            <a:ext uri="{FF2B5EF4-FFF2-40B4-BE49-F238E27FC236}">
              <a16:creationId xmlns:a16="http://schemas.microsoft.com/office/drawing/2014/main" id="{BB572B40-AA0A-4026-8095-E1D1C8ECBF4C}"/>
            </a:ext>
          </a:extLst>
        </xdr:cNvPr>
        <xdr:cNvSpPr/>
      </xdr:nvSpPr>
      <xdr:spPr>
        <a:xfrm>
          <a:off x="19494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64008</xdr:rowOff>
    </xdr:from>
    <xdr:to>
      <xdr:col>107</xdr:col>
      <xdr:colOff>50800</xdr:colOff>
      <xdr:row>84</xdr:row>
      <xdr:rowOff>70104</xdr:rowOff>
    </xdr:to>
    <xdr:cxnSp macro="">
      <xdr:nvCxnSpPr>
        <xdr:cNvPr id="728" name="直線コネクタ 727">
          <a:extLst>
            <a:ext uri="{FF2B5EF4-FFF2-40B4-BE49-F238E27FC236}">
              <a16:creationId xmlns:a16="http://schemas.microsoft.com/office/drawing/2014/main" id="{8CA57361-F9AF-48DE-81C5-179F33C3CB5A}"/>
            </a:ext>
          </a:extLst>
        </xdr:cNvPr>
        <xdr:cNvCxnSpPr/>
      </xdr:nvCxnSpPr>
      <xdr:spPr>
        <a:xfrm flipV="1">
          <a:off x="19545300" y="1446580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27687</xdr:rowOff>
    </xdr:from>
    <xdr:to>
      <xdr:col>98</xdr:col>
      <xdr:colOff>38100</xdr:colOff>
      <xdr:row>84</xdr:row>
      <xdr:rowOff>129287</xdr:rowOff>
    </xdr:to>
    <xdr:sp macro="" textlink="">
      <xdr:nvSpPr>
        <xdr:cNvPr id="729" name="楕円 728">
          <a:extLst>
            <a:ext uri="{FF2B5EF4-FFF2-40B4-BE49-F238E27FC236}">
              <a16:creationId xmlns:a16="http://schemas.microsoft.com/office/drawing/2014/main" id="{F26EFCFC-C57F-4D25-8BCB-8F7C4F806E21}"/>
            </a:ext>
          </a:extLst>
        </xdr:cNvPr>
        <xdr:cNvSpPr/>
      </xdr:nvSpPr>
      <xdr:spPr>
        <a:xfrm>
          <a:off x="18605500" y="1442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70104</xdr:rowOff>
    </xdr:from>
    <xdr:to>
      <xdr:col>102</xdr:col>
      <xdr:colOff>114300</xdr:colOff>
      <xdr:row>84</xdr:row>
      <xdr:rowOff>78487</xdr:rowOff>
    </xdr:to>
    <xdr:cxnSp macro="">
      <xdr:nvCxnSpPr>
        <xdr:cNvPr id="730" name="直線コネクタ 729">
          <a:extLst>
            <a:ext uri="{FF2B5EF4-FFF2-40B4-BE49-F238E27FC236}">
              <a16:creationId xmlns:a16="http://schemas.microsoft.com/office/drawing/2014/main" id="{BC37F8F1-D23E-4B49-80D3-20D38B623981}"/>
            </a:ext>
          </a:extLst>
        </xdr:cNvPr>
        <xdr:cNvCxnSpPr/>
      </xdr:nvCxnSpPr>
      <xdr:spPr>
        <a:xfrm flipV="1">
          <a:off x="18656300" y="14471904"/>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34307</xdr:rowOff>
    </xdr:from>
    <xdr:ext cx="469744" cy="259045"/>
    <xdr:sp macro="" textlink="">
      <xdr:nvSpPr>
        <xdr:cNvPr id="731" name="n_1aveValue【消防施設】&#10;一人当たり面積">
          <a:extLst>
            <a:ext uri="{FF2B5EF4-FFF2-40B4-BE49-F238E27FC236}">
              <a16:creationId xmlns:a16="http://schemas.microsoft.com/office/drawing/2014/main" id="{234EE5CB-25DF-4CCF-A6E5-5BF13D10A80F}"/>
            </a:ext>
          </a:extLst>
        </xdr:cNvPr>
        <xdr:cNvSpPr txBox="1"/>
      </xdr:nvSpPr>
      <xdr:spPr>
        <a:xfrm>
          <a:off x="21075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93235</xdr:rowOff>
    </xdr:from>
    <xdr:ext cx="469744" cy="259045"/>
    <xdr:sp macro="" textlink="">
      <xdr:nvSpPr>
        <xdr:cNvPr id="732" name="n_2aveValue【消防施設】&#10;一人当たり面積">
          <a:extLst>
            <a:ext uri="{FF2B5EF4-FFF2-40B4-BE49-F238E27FC236}">
              <a16:creationId xmlns:a16="http://schemas.microsoft.com/office/drawing/2014/main" id="{C8E8859C-4392-41BB-9FB6-A9DD024E419E}"/>
            </a:ext>
          </a:extLst>
        </xdr:cNvPr>
        <xdr:cNvSpPr txBox="1"/>
      </xdr:nvSpPr>
      <xdr:spPr>
        <a:xfrm>
          <a:off x="20199427" y="131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52595</xdr:rowOff>
    </xdr:from>
    <xdr:ext cx="469744" cy="259045"/>
    <xdr:sp macro="" textlink="">
      <xdr:nvSpPr>
        <xdr:cNvPr id="733" name="n_3aveValue【消防施設】&#10;一人当たり面積">
          <a:extLst>
            <a:ext uri="{FF2B5EF4-FFF2-40B4-BE49-F238E27FC236}">
              <a16:creationId xmlns:a16="http://schemas.microsoft.com/office/drawing/2014/main" id="{925D4980-6437-4620-9FCD-47C4C954E799}"/>
            </a:ext>
          </a:extLst>
        </xdr:cNvPr>
        <xdr:cNvSpPr txBox="1"/>
      </xdr:nvSpPr>
      <xdr:spPr>
        <a:xfrm>
          <a:off x="19310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54119</xdr:rowOff>
    </xdr:from>
    <xdr:ext cx="469744" cy="259045"/>
    <xdr:sp macro="" textlink="">
      <xdr:nvSpPr>
        <xdr:cNvPr id="734" name="n_4aveValue【消防施設】&#10;一人当たり面積">
          <a:extLst>
            <a:ext uri="{FF2B5EF4-FFF2-40B4-BE49-F238E27FC236}">
              <a16:creationId xmlns:a16="http://schemas.microsoft.com/office/drawing/2014/main" id="{9C291D14-57A0-431D-8BA7-590CDE28B480}"/>
            </a:ext>
          </a:extLst>
        </xdr:cNvPr>
        <xdr:cNvSpPr txBox="1"/>
      </xdr:nvSpPr>
      <xdr:spPr>
        <a:xfrm>
          <a:off x="18421427" y="1479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110762</xdr:rowOff>
    </xdr:from>
    <xdr:ext cx="469744" cy="259045"/>
    <xdr:sp macro="" textlink="">
      <xdr:nvSpPr>
        <xdr:cNvPr id="735" name="n_1mainValue【消防施設】&#10;一人当たり面積">
          <a:extLst>
            <a:ext uri="{FF2B5EF4-FFF2-40B4-BE49-F238E27FC236}">
              <a16:creationId xmlns:a16="http://schemas.microsoft.com/office/drawing/2014/main" id="{49C7E9AA-D7E7-42C8-8093-95E9208641ED}"/>
            </a:ext>
          </a:extLst>
        </xdr:cNvPr>
        <xdr:cNvSpPr txBox="1"/>
      </xdr:nvSpPr>
      <xdr:spPr>
        <a:xfrm>
          <a:off x="21075727" y="1416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105935</xdr:rowOff>
    </xdr:from>
    <xdr:ext cx="469744" cy="259045"/>
    <xdr:sp macro="" textlink="">
      <xdr:nvSpPr>
        <xdr:cNvPr id="736" name="n_2mainValue【消防施設】&#10;一人当たり面積">
          <a:extLst>
            <a:ext uri="{FF2B5EF4-FFF2-40B4-BE49-F238E27FC236}">
              <a16:creationId xmlns:a16="http://schemas.microsoft.com/office/drawing/2014/main" id="{917E490F-9184-448F-A5D5-CD008DC52F25}"/>
            </a:ext>
          </a:extLst>
        </xdr:cNvPr>
        <xdr:cNvSpPr txBox="1"/>
      </xdr:nvSpPr>
      <xdr:spPr>
        <a:xfrm>
          <a:off x="20199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137431</xdr:rowOff>
    </xdr:from>
    <xdr:ext cx="469744" cy="259045"/>
    <xdr:sp macro="" textlink="">
      <xdr:nvSpPr>
        <xdr:cNvPr id="737" name="n_3mainValue【消防施設】&#10;一人当たり面積">
          <a:extLst>
            <a:ext uri="{FF2B5EF4-FFF2-40B4-BE49-F238E27FC236}">
              <a16:creationId xmlns:a16="http://schemas.microsoft.com/office/drawing/2014/main" id="{53B6B588-E698-4BAC-B455-CA7D2E10AA3D}"/>
            </a:ext>
          </a:extLst>
        </xdr:cNvPr>
        <xdr:cNvSpPr txBox="1"/>
      </xdr:nvSpPr>
      <xdr:spPr>
        <a:xfrm>
          <a:off x="19310427" y="1419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145814</xdr:rowOff>
    </xdr:from>
    <xdr:ext cx="469744" cy="259045"/>
    <xdr:sp macro="" textlink="">
      <xdr:nvSpPr>
        <xdr:cNvPr id="738" name="n_4mainValue【消防施設】&#10;一人当たり面積">
          <a:extLst>
            <a:ext uri="{FF2B5EF4-FFF2-40B4-BE49-F238E27FC236}">
              <a16:creationId xmlns:a16="http://schemas.microsoft.com/office/drawing/2014/main" id="{0F90590D-A991-41ED-AC74-83BBBCEB95AA}"/>
            </a:ext>
          </a:extLst>
        </xdr:cNvPr>
        <xdr:cNvSpPr txBox="1"/>
      </xdr:nvSpPr>
      <xdr:spPr>
        <a:xfrm>
          <a:off x="18421427" y="1420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FBE22CE-96C7-4860-A84E-F6BCF9328A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F7B5871E-B6D0-41C7-9C7E-FA7A18C8A4A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4F4904A5-B5FE-477C-9982-6849145EA55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75665AF-8B5B-48E1-A64B-0325FCB739D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E009AD4F-253C-4E32-B3C0-2F3F5FAA6F1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E6CD1E36-583D-47EA-B686-9AC031CD0B6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FF86958-D7C9-45E3-AE52-333BB22F627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98812E7B-614B-4078-9814-F655525BD7D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4B63287-1481-44FC-87D9-65A61CA253C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A5418966-441D-4DE3-8B3D-7A61130D205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6B753D8-AAC2-44B8-84AF-29559214AA4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274284F3-82BE-4F9D-ABBC-88C30205E9B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E10F3814-F098-4E8C-944B-563160C1E42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6CCAC7ED-5F58-4557-B441-BEA163FABCA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8A43C82C-BD51-4C47-97BC-8DFE6126D7A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4E1E25CB-4700-470E-A3A3-8DE4905D162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9F9C1360-81A6-4D36-9A03-57CDF1BB469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968CEA22-6C23-4645-8B53-7EE528E85FC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7A5204EB-F8E4-4809-A81F-7BF7A435CD0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FE6D712-EFAD-4CAE-BD8C-470D5AB9BD6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C34715FA-AB74-4AC9-B608-5228ADF2FD9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B49B1EEE-861B-4CFA-8A3A-0B1FB30EACA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32EE2534-4519-47F9-9D42-154DC2C1E50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ECE9EC8-447A-42A2-B7DA-63EBC2685B5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272BE65D-FA69-43B8-977B-68A34201774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58238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F5D06BB2-BDB1-4BDD-B9DC-F75C98056696}"/>
            </a:ext>
          </a:extLst>
        </xdr:cNvPr>
        <xdr:cNvCxnSpPr/>
      </xdr:nvCxnSpPr>
      <xdr:spPr>
        <a:xfrm flipV="1">
          <a:off x="16318864" y="17203238"/>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A8142C70-519D-42C8-948F-68A9E5E62F6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345F215-0E11-4277-A62C-F93B5622FF9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4915</xdr:rowOff>
    </xdr:from>
    <xdr:ext cx="340478" cy="259045"/>
    <xdr:sp macro="" textlink="">
      <xdr:nvSpPr>
        <xdr:cNvPr id="767" name="【庁舎】&#10;有形固定資産減価償却率最大値テキスト">
          <a:extLst>
            <a:ext uri="{FF2B5EF4-FFF2-40B4-BE49-F238E27FC236}">
              <a16:creationId xmlns:a16="http://schemas.microsoft.com/office/drawing/2014/main" id="{C26BCA77-3422-434A-9146-87DD4B000DC8}"/>
            </a:ext>
          </a:extLst>
        </xdr:cNvPr>
        <xdr:cNvSpPr txBox="1"/>
      </xdr:nvSpPr>
      <xdr:spPr>
        <a:xfrm>
          <a:off x="16357600" y="1697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58238</xdr:rowOff>
    </xdr:from>
    <xdr:to>
      <xdr:col>86</xdr:col>
      <xdr:colOff>25400</xdr:colOff>
      <xdr:row>100</xdr:row>
      <xdr:rowOff>58238</xdr:rowOff>
    </xdr:to>
    <xdr:cxnSp macro="">
      <xdr:nvCxnSpPr>
        <xdr:cNvPr id="768" name="直線コネクタ 767">
          <a:extLst>
            <a:ext uri="{FF2B5EF4-FFF2-40B4-BE49-F238E27FC236}">
              <a16:creationId xmlns:a16="http://schemas.microsoft.com/office/drawing/2014/main" id="{C5C321BA-9096-4586-8FA2-3D577C166D89}"/>
            </a:ext>
          </a:extLst>
        </xdr:cNvPr>
        <xdr:cNvCxnSpPr/>
      </xdr:nvCxnSpPr>
      <xdr:spPr>
        <a:xfrm>
          <a:off x="16230600" y="1720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69" name="【庁舎】&#10;有形固定資産減価償却率平均値テキスト">
          <a:extLst>
            <a:ext uri="{FF2B5EF4-FFF2-40B4-BE49-F238E27FC236}">
              <a16:creationId xmlns:a16="http://schemas.microsoft.com/office/drawing/2014/main" id="{11E2433A-B6BD-488D-96FB-1E15A3BB6FD3}"/>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0" name="フローチャート: 判断 769">
          <a:extLst>
            <a:ext uri="{FF2B5EF4-FFF2-40B4-BE49-F238E27FC236}">
              <a16:creationId xmlns:a16="http://schemas.microsoft.com/office/drawing/2014/main" id="{BAD728BF-F908-40BD-8EFE-647FAEE3BD8F}"/>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5806</xdr:rowOff>
    </xdr:from>
    <xdr:to>
      <xdr:col>81</xdr:col>
      <xdr:colOff>101600</xdr:colOff>
      <xdr:row>104</xdr:row>
      <xdr:rowOff>107406</xdr:rowOff>
    </xdr:to>
    <xdr:sp macro="" textlink="">
      <xdr:nvSpPr>
        <xdr:cNvPr id="771" name="フローチャート: 判断 770">
          <a:extLst>
            <a:ext uri="{FF2B5EF4-FFF2-40B4-BE49-F238E27FC236}">
              <a16:creationId xmlns:a16="http://schemas.microsoft.com/office/drawing/2014/main" id="{485339F8-3F22-49E1-9EA7-86F182523785}"/>
            </a:ext>
          </a:extLst>
        </xdr:cNvPr>
        <xdr:cNvSpPr/>
      </xdr:nvSpPr>
      <xdr:spPr>
        <a:xfrm>
          <a:off x="15430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772" name="フローチャート: 判断 771">
          <a:extLst>
            <a:ext uri="{FF2B5EF4-FFF2-40B4-BE49-F238E27FC236}">
              <a16:creationId xmlns:a16="http://schemas.microsoft.com/office/drawing/2014/main" id="{D41F9807-5BC8-4C51-A76D-18CE0CBFF05A}"/>
            </a:ext>
          </a:extLst>
        </xdr:cNvPr>
        <xdr:cNvSpPr/>
      </xdr:nvSpPr>
      <xdr:spPr>
        <a:xfrm>
          <a:off x="14541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773" name="フローチャート: 判断 772">
          <a:extLst>
            <a:ext uri="{FF2B5EF4-FFF2-40B4-BE49-F238E27FC236}">
              <a16:creationId xmlns:a16="http://schemas.microsoft.com/office/drawing/2014/main" id="{D1AB0264-BC21-4BED-A433-4010238EA136}"/>
            </a:ext>
          </a:extLst>
        </xdr:cNvPr>
        <xdr:cNvSpPr/>
      </xdr:nvSpPr>
      <xdr:spPr>
        <a:xfrm>
          <a:off x="13652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774" name="フローチャート: 判断 773">
          <a:extLst>
            <a:ext uri="{FF2B5EF4-FFF2-40B4-BE49-F238E27FC236}">
              <a16:creationId xmlns:a16="http://schemas.microsoft.com/office/drawing/2014/main" id="{ABDC0183-0E28-4C56-8661-DD224A0A6A4C}"/>
            </a:ext>
          </a:extLst>
        </xdr:cNvPr>
        <xdr:cNvSpPr/>
      </xdr:nvSpPr>
      <xdr:spPr>
        <a:xfrm>
          <a:off x="12763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83D9CF0-4AE5-49AC-B8EC-384B45A4824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0EE50F5-78D0-47EA-9F27-B1F83D8C802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26AEEB1-59E3-4CD7-837A-853036E78A1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4F642F3-916A-40B2-A3A4-11207E1DD3B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FCAB046-9F4E-4F32-8B6D-ABE669C720F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149498</xdr:rowOff>
    </xdr:from>
    <xdr:to>
      <xdr:col>85</xdr:col>
      <xdr:colOff>177800</xdr:colOff>
      <xdr:row>105</xdr:row>
      <xdr:rowOff>79648</xdr:rowOff>
    </xdr:to>
    <xdr:sp macro="" textlink="">
      <xdr:nvSpPr>
        <xdr:cNvPr id="780" name="楕円 779">
          <a:extLst>
            <a:ext uri="{FF2B5EF4-FFF2-40B4-BE49-F238E27FC236}">
              <a16:creationId xmlns:a16="http://schemas.microsoft.com/office/drawing/2014/main" id="{073D3EB3-4A78-420C-8628-A0A974B2CE97}"/>
            </a:ext>
          </a:extLst>
        </xdr:cNvPr>
        <xdr:cNvSpPr/>
      </xdr:nvSpPr>
      <xdr:spPr>
        <a:xfrm>
          <a:off x="162687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127925</xdr:rowOff>
    </xdr:from>
    <xdr:ext cx="405111" cy="259045"/>
    <xdr:sp macro="" textlink="">
      <xdr:nvSpPr>
        <xdr:cNvPr id="781" name="【庁舎】&#10;有形固定資産減価償却率該当値テキスト">
          <a:extLst>
            <a:ext uri="{FF2B5EF4-FFF2-40B4-BE49-F238E27FC236}">
              <a16:creationId xmlns:a16="http://schemas.microsoft.com/office/drawing/2014/main" id="{04BC18AF-33C8-4675-BA79-35D37F905254}"/>
            </a:ext>
          </a:extLst>
        </xdr:cNvPr>
        <xdr:cNvSpPr txBox="1"/>
      </xdr:nvSpPr>
      <xdr:spPr>
        <a:xfrm>
          <a:off x="16357600"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108676</xdr:rowOff>
    </xdr:from>
    <xdr:to>
      <xdr:col>81</xdr:col>
      <xdr:colOff>101600</xdr:colOff>
      <xdr:row>105</xdr:row>
      <xdr:rowOff>38826</xdr:rowOff>
    </xdr:to>
    <xdr:sp macro="" textlink="">
      <xdr:nvSpPr>
        <xdr:cNvPr id="782" name="楕円 781">
          <a:extLst>
            <a:ext uri="{FF2B5EF4-FFF2-40B4-BE49-F238E27FC236}">
              <a16:creationId xmlns:a16="http://schemas.microsoft.com/office/drawing/2014/main" id="{8904A152-DBC7-4CF3-AE23-841D59A7DF7B}"/>
            </a:ext>
          </a:extLst>
        </xdr:cNvPr>
        <xdr:cNvSpPr/>
      </xdr:nvSpPr>
      <xdr:spPr>
        <a:xfrm>
          <a:off x="15430500" y="179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159476</xdr:rowOff>
    </xdr:from>
    <xdr:to>
      <xdr:col>85</xdr:col>
      <xdr:colOff>127000</xdr:colOff>
      <xdr:row>105</xdr:row>
      <xdr:rowOff>28848</xdr:rowOff>
    </xdr:to>
    <xdr:cxnSp macro="">
      <xdr:nvCxnSpPr>
        <xdr:cNvPr id="783" name="直線コネクタ 782">
          <a:extLst>
            <a:ext uri="{FF2B5EF4-FFF2-40B4-BE49-F238E27FC236}">
              <a16:creationId xmlns:a16="http://schemas.microsoft.com/office/drawing/2014/main" id="{BEC2FA33-89BB-4FCD-AC23-E1F6CD396308}"/>
            </a:ext>
          </a:extLst>
        </xdr:cNvPr>
        <xdr:cNvCxnSpPr/>
      </xdr:nvCxnSpPr>
      <xdr:spPr>
        <a:xfrm>
          <a:off x="15481300" y="17990276"/>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131536</xdr:rowOff>
    </xdr:from>
    <xdr:to>
      <xdr:col>76</xdr:col>
      <xdr:colOff>165100</xdr:colOff>
      <xdr:row>105</xdr:row>
      <xdr:rowOff>61686</xdr:rowOff>
    </xdr:to>
    <xdr:sp macro="" textlink="">
      <xdr:nvSpPr>
        <xdr:cNvPr id="784" name="楕円 783">
          <a:extLst>
            <a:ext uri="{FF2B5EF4-FFF2-40B4-BE49-F238E27FC236}">
              <a16:creationId xmlns:a16="http://schemas.microsoft.com/office/drawing/2014/main" id="{805BDFBB-239F-4084-82C4-1B92B4748411}"/>
            </a:ext>
          </a:extLst>
        </xdr:cNvPr>
        <xdr:cNvSpPr/>
      </xdr:nvSpPr>
      <xdr:spPr>
        <a:xfrm>
          <a:off x="14541500" y="179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159476</xdr:rowOff>
    </xdr:from>
    <xdr:to>
      <xdr:col>81</xdr:col>
      <xdr:colOff>50800</xdr:colOff>
      <xdr:row>105</xdr:row>
      <xdr:rowOff>10886</xdr:rowOff>
    </xdr:to>
    <xdr:cxnSp macro="">
      <xdr:nvCxnSpPr>
        <xdr:cNvPr id="785" name="直線コネクタ 784">
          <a:extLst>
            <a:ext uri="{FF2B5EF4-FFF2-40B4-BE49-F238E27FC236}">
              <a16:creationId xmlns:a16="http://schemas.microsoft.com/office/drawing/2014/main" id="{777690B7-4B85-4F8C-A8D7-B91D81B37136}"/>
            </a:ext>
          </a:extLst>
        </xdr:cNvPr>
        <xdr:cNvCxnSpPr/>
      </xdr:nvCxnSpPr>
      <xdr:spPr>
        <a:xfrm flipV="1">
          <a:off x="14592300" y="179902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25400</xdr:rowOff>
    </xdr:from>
    <xdr:to>
      <xdr:col>72</xdr:col>
      <xdr:colOff>38100</xdr:colOff>
      <xdr:row>104</xdr:row>
      <xdr:rowOff>127000</xdr:rowOff>
    </xdr:to>
    <xdr:sp macro="" textlink="">
      <xdr:nvSpPr>
        <xdr:cNvPr id="786" name="楕円 785">
          <a:extLst>
            <a:ext uri="{FF2B5EF4-FFF2-40B4-BE49-F238E27FC236}">
              <a16:creationId xmlns:a16="http://schemas.microsoft.com/office/drawing/2014/main" id="{742060D5-A269-4E7E-8A73-4FE8D52A3D78}"/>
            </a:ext>
          </a:extLst>
        </xdr:cNvPr>
        <xdr:cNvSpPr/>
      </xdr:nvSpPr>
      <xdr:spPr>
        <a:xfrm>
          <a:off x="13652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76200</xdr:rowOff>
    </xdr:from>
    <xdr:to>
      <xdr:col>76</xdr:col>
      <xdr:colOff>114300</xdr:colOff>
      <xdr:row>105</xdr:row>
      <xdr:rowOff>10886</xdr:rowOff>
    </xdr:to>
    <xdr:cxnSp macro="">
      <xdr:nvCxnSpPr>
        <xdr:cNvPr id="787" name="直線コネクタ 786">
          <a:extLst>
            <a:ext uri="{FF2B5EF4-FFF2-40B4-BE49-F238E27FC236}">
              <a16:creationId xmlns:a16="http://schemas.microsoft.com/office/drawing/2014/main" id="{225F1536-D7F3-4FB0-A058-B17300902244}"/>
            </a:ext>
          </a:extLst>
        </xdr:cNvPr>
        <xdr:cNvCxnSpPr/>
      </xdr:nvCxnSpPr>
      <xdr:spPr>
        <a:xfrm>
          <a:off x="13703300" y="17907000"/>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156029</xdr:rowOff>
    </xdr:from>
    <xdr:to>
      <xdr:col>67</xdr:col>
      <xdr:colOff>101600</xdr:colOff>
      <xdr:row>104</xdr:row>
      <xdr:rowOff>86179</xdr:rowOff>
    </xdr:to>
    <xdr:sp macro="" textlink="">
      <xdr:nvSpPr>
        <xdr:cNvPr id="788" name="楕円 787">
          <a:extLst>
            <a:ext uri="{FF2B5EF4-FFF2-40B4-BE49-F238E27FC236}">
              <a16:creationId xmlns:a16="http://schemas.microsoft.com/office/drawing/2014/main" id="{6A1D412F-2377-4D4A-8500-FE0AE3B8735D}"/>
            </a:ext>
          </a:extLst>
        </xdr:cNvPr>
        <xdr:cNvSpPr/>
      </xdr:nvSpPr>
      <xdr:spPr>
        <a:xfrm>
          <a:off x="127635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35379</xdr:rowOff>
    </xdr:from>
    <xdr:to>
      <xdr:col>71</xdr:col>
      <xdr:colOff>177800</xdr:colOff>
      <xdr:row>104</xdr:row>
      <xdr:rowOff>76200</xdr:rowOff>
    </xdr:to>
    <xdr:cxnSp macro="">
      <xdr:nvCxnSpPr>
        <xdr:cNvPr id="789" name="直線コネクタ 788">
          <a:extLst>
            <a:ext uri="{FF2B5EF4-FFF2-40B4-BE49-F238E27FC236}">
              <a16:creationId xmlns:a16="http://schemas.microsoft.com/office/drawing/2014/main" id="{A294B2A3-AC52-46A4-A3AA-B11125F5589A}"/>
            </a:ext>
          </a:extLst>
        </xdr:cNvPr>
        <xdr:cNvCxnSpPr/>
      </xdr:nvCxnSpPr>
      <xdr:spPr>
        <a:xfrm>
          <a:off x="12814300" y="178661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123933</xdr:rowOff>
    </xdr:from>
    <xdr:ext cx="405111" cy="259045"/>
    <xdr:sp macro="" textlink="">
      <xdr:nvSpPr>
        <xdr:cNvPr id="790" name="n_1aveValue【庁舎】&#10;有形固定資産減価償却率">
          <a:extLst>
            <a:ext uri="{FF2B5EF4-FFF2-40B4-BE49-F238E27FC236}">
              <a16:creationId xmlns:a16="http://schemas.microsoft.com/office/drawing/2014/main" id="{60DFF554-4D45-4EF4-822F-4174CD3C32EF}"/>
            </a:ext>
          </a:extLst>
        </xdr:cNvPr>
        <xdr:cNvSpPr txBox="1"/>
      </xdr:nvSpPr>
      <xdr:spPr>
        <a:xfrm>
          <a:off x="152660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158222</xdr:rowOff>
    </xdr:from>
    <xdr:ext cx="405111" cy="259045"/>
    <xdr:sp macro="" textlink="">
      <xdr:nvSpPr>
        <xdr:cNvPr id="791" name="n_2aveValue【庁舎】&#10;有形固定資産減価償却率">
          <a:extLst>
            <a:ext uri="{FF2B5EF4-FFF2-40B4-BE49-F238E27FC236}">
              <a16:creationId xmlns:a16="http://schemas.microsoft.com/office/drawing/2014/main" id="{041F87F5-4F35-4E6C-828B-4BA40AA25E9B}"/>
            </a:ext>
          </a:extLst>
        </xdr:cNvPr>
        <xdr:cNvSpPr txBox="1"/>
      </xdr:nvSpPr>
      <xdr:spPr>
        <a:xfrm>
          <a:off x="14389744" y="176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140988</xdr:rowOff>
    </xdr:from>
    <xdr:ext cx="405111" cy="259045"/>
    <xdr:sp macro="" textlink="">
      <xdr:nvSpPr>
        <xdr:cNvPr id="792" name="n_3aveValue【庁舎】&#10;有形固定資産減価償却率">
          <a:extLst>
            <a:ext uri="{FF2B5EF4-FFF2-40B4-BE49-F238E27FC236}">
              <a16:creationId xmlns:a16="http://schemas.microsoft.com/office/drawing/2014/main" id="{B078BC29-3EA6-4232-808A-617418C185B3}"/>
            </a:ext>
          </a:extLst>
        </xdr:cNvPr>
        <xdr:cNvSpPr txBox="1"/>
      </xdr:nvSpPr>
      <xdr:spPr>
        <a:xfrm>
          <a:off x="13500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11991</xdr:rowOff>
    </xdr:from>
    <xdr:ext cx="405111" cy="259045"/>
    <xdr:sp macro="" textlink="">
      <xdr:nvSpPr>
        <xdr:cNvPr id="793" name="n_4aveValue【庁舎】&#10;有形固定資産減価償却率">
          <a:extLst>
            <a:ext uri="{FF2B5EF4-FFF2-40B4-BE49-F238E27FC236}">
              <a16:creationId xmlns:a16="http://schemas.microsoft.com/office/drawing/2014/main" id="{6ED6522A-A177-495A-B37F-B3D7332303EA}"/>
            </a:ext>
          </a:extLst>
        </xdr:cNvPr>
        <xdr:cNvSpPr txBox="1"/>
      </xdr:nvSpPr>
      <xdr:spPr>
        <a:xfrm>
          <a:off x="12611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29953</xdr:rowOff>
    </xdr:from>
    <xdr:ext cx="405111" cy="259045"/>
    <xdr:sp macro="" textlink="">
      <xdr:nvSpPr>
        <xdr:cNvPr id="794" name="n_1mainValue【庁舎】&#10;有形固定資産減価償却率">
          <a:extLst>
            <a:ext uri="{FF2B5EF4-FFF2-40B4-BE49-F238E27FC236}">
              <a16:creationId xmlns:a16="http://schemas.microsoft.com/office/drawing/2014/main" id="{0302FB5E-468A-42B6-8139-783B87E74650}"/>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52813</xdr:rowOff>
    </xdr:from>
    <xdr:ext cx="405111" cy="259045"/>
    <xdr:sp macro="" textlink="">
      <xdr:nvSpPr>
        <xdr:cNvPr id="795" name="n_2mainValue【庁舎】&#10;有形固定資産減価償却率">
          <a:extLst>
            <a:ext uri="{FF2B5EF4-FFF2-40B4-BE49-F238E27FC236}">
              <a16:creationId xmlns:a16="http://schemas.microsoft.com/office/drawing/2014/main" id="{B43CB13A-1EE4-42D0-B77F-A85333C737B9}"/>
            </a:ext>
          </a:extLst>
        </xdr:cNvPr>
        <xdr:cNvSpPr txBox="1"/>
      </xdr:nvSpPr>
      <xdr:spPr>
        <a:xfrm>
          <a:off x="14389744" y="1805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143527</xdr:rowOff>
    </xdr:from>
    <xdr:ext cx="405111" cy="259045"/>
    <xdr:sp macro="" textlink="">
      <xdr:nvSpPr>
        <xdr:cNvPr id="796" name="n_3mainValue【庁舎】&#10;有形固定資産減価償却率">
          <a:extLst>
            <a:ext uri="{FF2B5EF4-FFF2-40B4-BE49-F238E27FC236}">
              <a16:creationId xmlns:a16="http://schemas.microsoft.com/office/drawing/2014/main" id="{6378F4B7-BA44-43C3-A102-8A5704137CBC}"/>
            </a:ext>
          </a:extLst>
        </xdr:cNvPr>
        <xdr:cNvSpPr txBox="1"/>
      </xdr:nvSpPr>
      <xdr:spPr>
        <a:xfrm>
          <a:off x="13500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102706</xdr:rowOff>
    </xdr:from>
    <xdr:ext cx="405111" cy="259045"/>
    <xdr:sp macro="" textlink="">
      <xdr:nvSpPr>
        <xdr:cNvPr id="797" name="n_4mainValue【庁舎】&#10;有形固定資産減価償却率">
          <a:extLst>
            <a:ext uri="{FF2B5EF4-FFF2-40B4-BE49-F238E27FC236}">
              <a16:creationId xmlns:a16="http://schemas.microsoft.com/office/drawing/2014/main" id="{257CAF0C-C62D-4C11-9E25-016D22269850}"/>
            </a:ext>
          </a:extLst>
        </xdr:cNvPr>
        <xdr:cNvSpPr txBox="1"/>
      </xdr:nvSpPr>
      <xdr:spPr>
        <a:xfrm>
          <a:off x="12611744" y="1759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738BE130-98B4-4920-8FE6-7814D47C273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8E4DD3EA-A3C8-43F3-B689-CD61CCE0522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9DC9ABFB-097A-435D-AE2C-3132EB862E9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448C8C17-8A29-4C8F-A62A-1B62832B27B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D8EE4863-5221-410E-96AF-8A0C7CFF565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0A927F3-1104-4045-A6CD-A6C09BE2B4E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11A54DE8-E8FA-4A9C-87C3-C7EADA97E1E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3062B383-2183-476C-96DB-10746F53489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60A3D266-48F4-45AC-BE3F-D00D9E2F0D8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A39236C3-FE49-47E1-913D-A6CD23B4C68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8" name="直線コネクタ 807">
          <a:extLst>
            <a:ext uri="{FF2B5EF4-FFF2-40B4-BE49-F238E27FC236}">
              <a16:creationId xmlns:a16="http://schemas.microsoft.com/office/drawing/2014/main" id="{1E263742-E959-4880-8540-ECE68089795C}"/>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09" name="テキスト ボックス 808">
          <a:extLst>
            <a:ext uri="{FF2B5EF4-FFF2-40B4-BE49-F238E27FC236}">
              <a16:creationId xmlns:a16="http://schemas.microsoft.com/office/drawing/2014/main" id="{A24148A9-24E9-4B02-AB81-D154974B0871}"/>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0" name="直線コネクタ 809">
          <a:extLst>
            <a:ext uri="{FF2B5EF4-FFF2-40B4-BE49-F238E27FC236}">
              <a16:creationId xmlns:a16="http://schemas.microsoft.com/office/drawing/2014/main" id="{45D3392B-941B-4FF4-89B8-064BF242B191}"/>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1" name="テキスト ボックス 810">
          <a:extLst>
            <a:ext uri="{FF2B5EF4-FFF2-40B4-BE49-F238E27FC236}">
              <a16:creationId xmlns:a16="http://schemas.microsoft.com/office/drawing/2014/main" id="{3A692ACC-FEE4-4478-897D-4890C9A479FC}"/>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2" name="直線コネクタ 811">
          <a:extLst>
            <a:ext uri="{FF2B5EF4-FFF2-40B4-BE49-F238E27FC236}">
              <a16:creationId xmlns:a16="http://schemas.microsoft.com/office/drawing/2014/main" id="{573C9FC7-D77A-49F9-BF2E-C395B41BF72C}"/>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3" name="テキスト ボックス 812">
          <a:extLst>
            <a:ext uri="{FF2B5EF4-FFF2-40B4-BE49-F238E27FC236}">
              <a16:creationId xmlns:a16="http://schemas.microsoft.com/office/drawing/2014/main" id="{3C2BFE1B-B6C4-4A56-9A40-F1DD3DB595E4}"/>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9D1455D1-9750-4570-ADD4-AF5877D5273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449918DF-7E30-42B1-A454-93587370B3F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6" name="直線コネクタ 815">
          <a:extLst>
            <a:ext uri="{FF2B5EF4-FFF2-40B4-BE49-F238E27FC236}">
              <a16:creationId xmlns:a16="http://schemas.microsoft.com/office/drawing/2014/main" id="{D1881AF4-B543-4D19-B2C2-F40285B14835}"/>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7" name="テキスト ボックス 816">
          <a:extLst>
            <a:ext uri="{FF2B5EF4-FFF2-40B4-BE49-F238E27FC236}">
              <a16:creationId xmlns:a16="http://schemas.microsoft.com/office/drawing/2014/main" id="{5D0C7B21-8903-4A9C-A26F-CDB8EDC44BA4}"/>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8" name="直線コネクタ 817">
          <a:extLst>
            <a:ext uri="{FF2B5EF4-FFF2-40B4-BE49-F238E27FC236}">
              <a16:creationId xmlns:a16="http://schemas.microsoft.com/office/drawing/2014/main" id="{067EED8F-E4DF-4540-8525-6F4481F332A1}"/>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9" name="テキスト ボックス 818">
          <a:extLst>
            <a:ext uri="{FF2B5EF4-FFF2-40B4-BE49-F238E27FC236}">
              <a16:creationId xmlns:a16="http://schemas.microsoft.com/office/drawing/2014/main" id="{6FD56668-B086-4473-82AB-A22D335AF58D}"/>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0" name="直線コネクタ 819">
          <a:extLst>
            <a:ext uri="{FF2B5EF4-FFF2-40B4-BE49-F238E27FC236}">
              <a16:creationId xmlns:a16="http://schemas.microsoft.com/office/drawing/2014/main" id="{E14DE1E8-8E87-4E7B-9726-FA2EC9F5BCF1}"/>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1" name="テキスト ボックス 820">
          <a:extLst>
            <a:ext uri="{FF2B5EF4-FFF2-40B4-BE49-F238E27FC236}">
              <a16:creationId xmlns:a16="http://schemas.microsoft.com/office/drawing/2014/main" id="{E510CFA4-5149-48FA-AA02-ADA9D8A33808}"/>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AEDE6B2E-ACA9-4D7F-9992-A0C5E3AF7BF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8B8AE9A3-86A6-4C96-BBB8-32FDA076CC0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AEC22940-B58A-4FF2-B21B-7F0BD14D5F7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56198</xdr:rowOff>
    </xdr:from>
    <xdr:to>
      <xdr:col>116</xdr:col>
      <xdr:colOff>62864</xdr:colOff>
      <xdr:row>108</xdr:row>
      <xdr:rowOff>53339</xdr:rowOff>
    </xdr:to>
    <xdr:cxnSp macro="">
      <xdr:nvCxnSpPr>
        <xdr:cNvPr id="825" name="直線コネクタ 824">
          <a:extLst>
            <a:ext uri="{FF2B5EF4-FFF2-40B4-BE49-F238E27FC236}">
              <a16:creationId xmlns:a16="http://schemas.microsoft.com/office/drawing/2014/main" id="{4D1BAF9C-1474-4C2E-A2AB-E1FC396D197C}"/>
            </a:ext>
          </a:extLst>
        </xdr:cNvPr>
        <xdr:cNvCxnSpPr/>
      </xdr:nvCxnSpPr>
      <xdr:spPr>
        <a:xfrm flipV="1">
          <a:off x="22160864" y="17201198"/>
          <a:ext cx="0" cy="1368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826" name="【庁舎】&#10;一人当たり面積最小値テキスト">
          <a:extLst>
            <a:ext uri="{FF2B5EF4-FFF2-40B4-BE49-F238E27FC236}">
              <a16:creationId xmlns:a16="http://schemas.microsoft.com/office/drawing/2014/main" id="{9E56FD2A-9B07-456F-A5ED-33D9A8E54997}"/>
            </a:ext>
          </a:extLst>
        </xdr:cNvPr>
        <xdr:cNvSpPr txBox="1"/>
      </xdr:nvSpPr>
      <xdr:spPr>
        <a:xfrm>
          <a:off x="22199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827" name="直線コネクタ 826">
          <a:extLst>
            <a:ext uri="{FF2B5EF4-FFF2-40B4-BE49-F238E27FC236}">
              <a16:creationId xmlns:a16="http://schemas.microsoft.com/office/drawing/2014/main" id="{ABE09C51-0C04-42B3-A95C-34F6E20FB529}"/>
            </a:ext>
          </a:extLst>
        </xdr:cNvPr>
        <xdr:cNvCxnSpPr/>
      </xdr:nvCxnSpPr>
      <xdr:spPr>
        <a:xfrm>
          <a:off x="22072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2875</xdr:rowOff>
    </xdr:from>
    <xdr:ext cx="469744" cy="259045"/>
    <xdr:sp macro="" textlink="">
      <xdr:nvSpPr>
        <xdr:cNvPr id="828" name="【庁舎】&#10;一人当たり面積最大値テキスト">
          <a:extLst>
            <a:ext uri="{FF2B5EF4-FFF2-40B4-BE49-F238E27FC236}">
              <a16:creationId xmlns:a16="http://schemas.microsoft.com/office/drawing/2014/main" id="{1A62DA0E-98BF-467D-B821-D0C7BD616BDC}"/>
            </a:ext>
          </a:extLst>
        </xdr:cNvPr>
        <xdr:cNvSpPr txBox="1"/>
      </xdr:nvSpPr>
      <xdr:spPr>
        <a:xfrm>
          <a:off x="22199600" y="169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56198</xdr:rowOff>
    </xdr:from>
    <xdr:to>
      <xdr:col>116</xdr:col>
      <xdr:colOff>152400</xdr:colOff>
      <xdr:row>100</xdr:row>
      <xdr:rowOff>56198</xdr:rowOff>
    </xdr:to>
    <xdr:cxnSp macro="">
      <xdr:nvCxnSpPr>
        <xdr:cNvPr id="829" name="直線コネクタ 828">
          <a:extLst>
            <a:ext uri="{FF2B5EF4-FFF2-40B4-BE49-F238E27FC236}">
              <a16:creationId xmlns:a16="http://schemas.microsoft.com/office/drawing/2014/main" id="{81833AF2-62F1-4807-B12B-654D010A94A4}"/>
            </a:ext>
          </a:extLst>
        </xdr:cNvPr>
        <xdr:cNvCxnSpPr/>
      </xdr:nvCxnSpPr>
      <xdr:spPr>
        <a:xfrm>
          <a:off x="22072600" y="17201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30" name="【庁舎】&#10;一人当たり面積平均値テキスト">
          <a:extLst>
            <a:ext uri="{FF2B5EF4-FFF2-40B4-BE49-F238E27FC236}">
              <a16:creationId xmlns:a16="http://schemas.microsoft.com/office/drawing/2014/main" id="{68301C38-89E7-4BAF-8C71-6960CFF89A78}"/>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31" name="フローチャート: 判断 830">
          <a:extLst>
            <a:ext uri="{FF2B5EF4-FFF2-40B4-BE49-F238E27FC236}">
              <a16:creationId xmlns:a16="http://schemas.microsoft.com/office/drawing/2014/main" id="{A48D0129-89EB-4590-A6CB-045168670552}"/>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169704</xdr:rowOff>
    </xdr:from>
    <xdr:to>
      <xdr:col>112</xdr:col>
      <xdr:colOff>38100</xdr:colOff>
      <xdr:row>106</xdr:row>
      <xdr:rowOff>99854</xdr:rowOff>
    </xdr:to>
    <xdr:sp macro="" textlink="">
      <xdr:nvSpPr>
        <xdr:cNvPr id="832" name="フローチャート: 判断 831">
          <a:extLst>
            <a:ext uri="{FF2B5EF4-FFF2-40B4-BE49-F238E27FC236}">
              <a16:creationId xmlns:a16="http://schemas.microsoft.com/office/drawing/2014/main" id="{A05ABFA4-74C0-4047-ABB0-CC0FA37C4DF4}"/>
            </a:ext>
          </a:extLst>
        </xdr:cNvPr>
        <xdr:cNvSpPr/>
      </xdr:nvSpPr>
      <xdr:spPr>
        <a:xfrm>
          <a:off x="21272500" y="18171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6826</xdr:rowOff>
    </xdr:from>
    <xdr:to>
      <xdr:col>107</xdr:col>
      <xdr:colOff>101600</xdr:colOff>
      <xdr:row>106</xdr:row>
      <xdr:rowOff>108426</xdr:rowOff>
    </xdr:to>
    <xdr:sp macro="" textlink="">
      <xdr:nvSpPr>
        <xdr:cNvPr id="833" name="フローチャート: 判断 832">
          <a:extLst>
            <a:ext uri="{FF2B5EF4-FFF2-40B4-BE49-F238E27FC236}">
              <a16:creationId xmlns:a16="http://schemas.microsoft.com/office/drawing/2014/main" id="{62FD7768-178C-4ECA-A5C3-2BE7867E1DB4}"/>
            </a:ext>
          </a:extLst>
        </xdr:cNvPr>
        <xdr:cNvSpPr/>
      </xdr:nvSpPr>
      <xdr:spPr>
        <a:xfrm>
          <a:off x="20383500" y="1818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171132</xdr:rowOff>
    </xdr:from>
    <xdr:to>
      <xdr:col>102</xdr:col>
      <xdr:colOff>165100</xdr:colOff>
      <xdr:row>106</xdr:row>
      <xdr:rowOff>101282</xdr:rowOff>
    </xdr:to>
    <xdr:sp macro="" textlink="">
      <xdr:nvSpPr>
        <xdr:cNvPr id="834" name="フローチャート: 判断 833">
          <a:extLst>
            <a:ext uri="{FF2B5EF4-FFF2-40B4-BE49-F238E27FC236}">
              <a16:creationId xmlns:a16="http://schemas.microsoft.com/office/drawing/2014/main" id="{6B1E0E3B-E212-4127-B257-87A027296BA0}"/>
            </a:ext>
          </a:extLst>
        </xdr:cNvPr>
        <xdr:cNvSpPr/>
      </xdr:nvSpPr>
      <xdr:spPr>
        <a:xfrm>
          <a:off x="19494500" y="1817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23971</xdr:rowOff>
    </xdr:from>
    <xdr:to>
      <xdr:col>98</xdr:col>
      <xdr:colOff>38100</xdr:colOff>
      <xdr:row>106</xdr:row>
      <xdr:rowOff>125571</xdr:rowOff>
    </xdr:to>
    <xdr:sp macro="" textlink="">
      <xdr:nvSpPr>
        <xdr:cNvPr id="835" name="フローチャート: 判断 834">
          <a:extLst>
            <a:ext uri="{FF2B5EF4-FFF2-40B4-BE49-F238E27FC236}">
              <a16:creationId xmlns:a16="http://schemas.microsoft.com/office/drawing/2014/main" id="{6E62FA5F-7899-4B2A-988C-6C7D340E6972}"/>
            </a:ext>
          </a:extLst>
        </xdr:cNvPr>
        <xdr:cNvSpPr/>
      </xdr:nvSpPr>
      <xdr:spPr>
        <a:xfrm>
          <a:off x="18605500" y="1819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D535DC3A-3F27-426C-90DF-8A78C5CAED5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E116C02-5FFD-44CE-8390-F4E126C4B5A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AF7B5B60-ACFA-4082-B116-A89F93EC475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3E50BB9-2DAE-420E-8021-E67748FDFEB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E558DF60-1D9E-4596-838D-3DBF6C47EAB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11113</xdr:rowOff>
    </xdr:from>
    <xdr:to>
      <xdr:col>116</xdr:col>
      <xdr:colOff>114300</xdr:colOff>
      <xdr:row>106</xdr:row>
      <xdr:rowOff>112713</xdr:rowOff>
    </xdr:to>
    <xdr:sp macro="" textlink="">
      <xdr:nvSpPr>
        <xdr:cNvPr id="841" name="楕円 840">
          <a:extLst>
            <a:ext uri="{FF2B5EF4-FFF2-40B4-BE49-F238E27FC236}">
              <a16:creationId xmlns:a16="http://schemas.microsoft.com/office/drawing/2014/main" id="{8148821B-7B2C-4830-9EEF-BDC937A47CCC}"/>
            </a:ext>
          </a:extLst>
        </xdr:cNvPr>
        <xdr:cNvSpPr/>
      </xdr:nvSpPr>
      <xdr:spPr>
        <a:xfrm>
          <a:off x="22110700" y="1818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160990</xdr:rowOff>
    </xdr:from>
    <xdr:ext cx="469744" cy="259045"/>
    <xdr:sp macro="" textlink="">
      <xdr:nvSpPr>
        <xdr:cNvPr id="842" name="【庁舎】&#10;一人当たり面積該当値テキスト">
          <a:extLst>
            <a:ext uri="{FF2B5EF4-FFF2-40B4-BE49-F238E27FC236}">
              <a16:creationId xmlns:a16="http://schemas.microsoft.com/office/drawing/2014/main" id="{2DCFD862-0C2A-4793-9460-71EA4AE3F2B9}"/>
            </a:ext>
          </a:extLst>
        </xdr:cNvPr>
        <xdr:cNvSpPr txBox="1"/>
      </xdr:nvSpPr>
      <xdr:spPr>
        <a:xfrm>
          <a:off x="22199600" y="1816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19686</xdr:rowOff>
    </xdr:from>
    <xdr:to>
      <xdr:col>112</xdr:col>
      <xdr:colOff>38100</xdr:colOff>
      <xdr:row>106</xdr:row>
      <xdr:rowOff>121286</xdr:rowOff>
    </xdr:to>
    <xdr:sp macro="" textlink="">
      <xdr:nvSpPr>
        <xdr:cNvPr id="843" name="楕円 842">
          <a:extLst>
            <a:ext uri="{FF2B5EF4-FFF2-40B4-BE49-F238E27FC236}">
              <a16:creationId xmlns:a16="http://schemas.microsoft.com/office/drawing/2014/main" id="{1E528B7F-2D0D-4841-B04F-F2D8A43B406B}"/>
            </a:ext>
          </a:extLst>
        </xdr:cNvPr>
        <xdr:cNvSpPr/>
      </xdr:nvSpPr>
      <xdr:spPr>
        <a:xfrm>
          <a:off x="21272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61913</xdr:rowOff>
    </xdr:from>
    <xdr:to>
      <xdr:col>116</xdr:col>
      <xdr:colOff>63500</xdr:colOff>
      <xdr:row>106</xdr:row>
      <xdr:rowOff>70486</xdr:rowOff>
    </xdr:to>
    <xdr:cxnSp macro="">
      <xdr:nvCxnSpPr>
        <xdr:cNvPr id="844" name="直線コネクタ 843">
          <a:extLst>
            <a:ext uri="{FF2B5EF4-FFF2-40B4-BE49-F238E27FC236}">
              <a16:creationId xmlns:a16="http://schemas.microsoft.com/office/drawing/2014/main" id="{8E3F15D1-632D-4641-A1C7-51E02EED3D0B}"/>
            </a:ext>
          </a:extLst>
        </xdr:cNvPr>
        <xdr:cNvCxnSpPr/>
      </xdr:nvCxnSpPr>
      <xdr:spPr>
        <a:xfrm flipV="1">
          <a:off x="21323300" y="18235613"/>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28257</xdr:rowOff>
    </xdr:from>
    <xdr:to>
      <xdr:col>107</xdr:col>
      <xdr:colOff>101600</xdr:colOff>
      <xdr:row>106</xdr:row>
      <xdr:rowOff>129857</xdr:rowOff>
    </xdr:to>
    <xdr:sp macro="" textlink="">
      <xdr:nvSpPr>
        <xdr:cNvPr id="845" name="楕円 844">
          <a:extLst>
            <a:ext uri="{FF2B5EF4-FFF2-40B4-BE49-F238E27FC236}">
              <a16:creationId xmlns:a16="http://schemas.microsoft.com/office/drawing/2014/main" id="{978C00B1-8E40-43B3-ACA9-3501A34EFE56}"/>
            </a:ext>
          </a:extLst>
        </xdr:cNvPr>
        <xdr:cNvSpPr/>
      </xdr:nvSpPr>
      <xdr:spPr>
        <a:xfrm>
          <a:off x="20383500" y="1820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70486</xdr:rowOff>
    </xdr:from>
    <xdr:to>
      <xdr:col>111</xdr:col>
      <xdr:colOff>177800</xdr:colOff>
      <xdr:row>106</xdr:row>
      <xdr:rowOff>79057</xdr:rowOff>
    </xdr:to>
    <xdr:cxnSp macro="">
      <xdr:nvCxnSpPr>
        <xdr:cNvPr id="846" name="直線コネクタ 845">
          <a:extLst>
            <a:ext uri="{FF2B5EF4-FFF2-40B4-BE49-F238E27FC236}">
              <a16:creationId xmlns:a16="http://schemas.microsoft.com/office/drawing/2014/main" id="{D9610D8B-0021-4EB8-BD3B-DFF193187CFB}"/>
            </a:ext>
          </a:extLst>
        </xdr:cNvPr>
        <xdr:cNvCxnSpPr/>
      </xdr:nvCxnSpPr>
      <xdr:spPr>
        <a:xfrm flipV="1">
          <a:off x="20434300" y="18244186"/>
          <a:ext cx="889000" cy="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36830</xdr:rowOff>
    </xdr:from>
    <xdr:to>
      <xdr:col>102</xdr:col>
      <xdr:colOff>165100</xdr:colOff>
      <xdr:row>106</xdr:row>
      <xdr:rowOff>138430</xdr:rowOff>
    </xdr:to>
    <xdr:sp macro="" textlink="">
      <xdr:nvSpPr>
        <xdr:cNvPr id="847" name="楕円 846">
          <a:extLst>
            <a:ext uri="{FF2B5EF4-FFF2-40B4-BE49-F238E27FC236}">
              <a16:creationId xmlns:a16="http://schemas.microsoft.com/office/drawing/2014/main" id="{71ADEFB7-CCB3-4D1F-B73F-1B944BE621EC}"/>
            </a:ext>
          </a:extLst>
        </xdr:cNvPr>
        <xdr:cNvSpPr/>
      </xdr:nvSpPr>
      <xdr:spPr>
        <a:xfrm>
          <a:off x="19494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79057</xdr:rowOff>
    </xdr:from>
    <xdr:to>
      <xdr:col>107</xdr:col>
      <xdr:colOff>50800</xdr:colOff>
      <xdr:row>106</xdr:row>
      <xdr:rowOff>87630</xdr:rowOff>
    </xdr:to>
    <xdr:cxnSp macro="">
      <xdr:nvCxnSpPr>
        <xdr:cNvPr id="848" name="直線コネクタ 847">
          <a:extLst>
            <a:ext uri="{FF2B5EF4-FFF2-40B4-BE49-F238E27FC236}">
              <a16:creationId xmlns:a16="http://schemas.microsoft.com/office/drawing/2014/main" id="{0EC08433-7FDD-42C0-BA6E-892EA69F51BD}"/>
            </a:ext>
          </a:extLst>
        </xdr:cNvPr>
        <xdr:cNvCxnSpPr/>
      </xdr:nvCxnSpPr>
      <xdr:spPr>
        <a:xfrm flipV="1">
          <a:off x="19545300" y="18252757"/>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43974</xdr:rowOff>
    </xdr:from>
    <xdr:to>
      <xdr:col>98</xdr:col>
      <xdr:colOff>38100</xdr:colOff>
      <xdr:row>106</xdr:row>
      <xdr:rowOff>145574</xdr:rowOff>
    </xdr:to>
    <xdr:sp macro="" textlink="">
      <xdr:nvSpPr>
        <xdr:cNvPr id="849" name="楕円 848">
          <a:extLst>
            <a:ext uri="{FF2B5EF4-FFF2-40B4-BE49-F238E27FC236}">
              <a16:creationId xmlns:a16="http://schemas.microsoft.com/office/drawing/2014/main" id="{5EE11FC8-1A34-4BE1-B6BC-D86EBB17003F}"/>
            </a:ext>
          </a:extLst>
        </xdr:cNvPr>
        <xdr:cNvSpPr/>
      </xdr:nvSpPr>
      <xdr:spPr>
        <a:xfrm>
          <a:off x="18605500" y="1821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87630</xdr:rowOff>
    </xdr:from>
    <xdr:to>
      <xdr:col>102</xdr:col>
      <xdr:colOff>114300</xdr:colOff>
      <xdr:row>106</xdr:row>
      <xdr:rowOff>94774</xdr:rowOff>
    </xdr:to>
    <xdr:cxnSp macro="">
      <xdr:nvCxnSpPr>
        <xdr:cNvPr id="850" name="直線コネクタ 849">
          <a:extLst>
            <a:ext uri="{FF2B5EF4-FFF2-40B4-BE49-F238E27FC236}">
              <a16:creationId xmlns:a16="http://schemas.microsoft.com/office/drawing/2014/main" id="{447A2F5A-AAF2-4E82-960F-D0B6CF4C4A13}"/>
            </a:ext>
          </a:extLst>
        </xdr:cNvPr>
        <xdr:cNvCxnSpPr/>
      </xdr:nvCxnSpPr>
      <xdr:spPr>
        <a:xfrm flipV="1">
          <a:off x="18656300" y="18261330"/>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116381</xdr:rowOff>
    </xdr:from>
    <xdr:ext cx="469744" cy="259045"/>
    <xdr:sp macro="" textlink="">
      <xdr:nvSpPr>
        <xdr:cNvPr id="851" name="n_1aveValue【庁舎】&#10;一人当たり面積">
          <a:extLst>
            <a:ext uri="{FF2B5EF4-FFF2-40B4-BE49-F238E27FC236}">
              <a16:creationId xmlns:a16="http://schemas.microsoft.com/office/drawing/2014/main" id="{FD88B3DE-27B6-469A-9796-FADFFB10371A}"/>
            </a:ext>
          </a:extLst>
        </xdr:cNvPr>
        <xdr:cNvSpPr txBox="1"/>
      </xdr:nvSpPr>
      <xdr:spPr>
        <a:xfrm>
          <a:off x="21075727" y="1794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124953</xdr:rowOff>
    </xdr:from>
    <xdr:ext cx="469744" cy="259045"/>
    <xdr:sp macro="" textlink="">
      <xdr:nvSpPr>
        <xdr:cNvPr id="852" name="n_2aveValue【庁舎】&#10;一人当たり面積">
          <a:extLst>
            <a:ext uri="{FF2B5EF4-FFF2-40B4-BE49-F238E27FC236}">
              <a16:creationId xmlns:a16="http://schemas.microsoft.com/office/drawing/2014/main" id="{6C13DFD7-0D1D-414E-888C-5D2E5D42224D}"/>
            </a:ext>
          </a:extLst>
        </xdr:cNvPr>
        <xdr:cNvSpPr txBox="1"/>
      </xdr:nvSpPr>
      <xdr:spPr>
        <a:xfrm>
          <a:off x="20199427" y="1795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117809</xdr:rowOff>
    </xdr:from>
    <xdr:ext cx="469744" cy="259045"/>
    <xdr:sp macro="" textlink="">
      <xdr:nvSpPr>
        <xdr:cNvPr id="853" name="n_3aveValue【庁舎】&#10;一人当たり面積">
          <a:extLst>
            <a:ext uri="{FF2B5EF4-FFF2-40B4-BE49-F238E27FC236}">
              <a16:creationId xmlns:a16="http://schemas.microsoft.com/office/drawing/2014/main" id="{118CBD6E-B36C-41C7-9292-B79F0EE09AEC}"/>
            </a:ext>
          </a:extLst>
        </xdr:cNvPr>
        <xdr:cNvSpPr txBox="1"/>
      </xdr:nvSpPr>
      <xdr:spPr>
        <a:xfrm>
          <a:off x="19310427" y="1794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142098</xdr:rowOff>
    </xdr:from>
    <xdr:ext cx="469744" cy="259045"/>
    <xdr:sp macro="" textlink="">
      <xdr:nvSpPr>
        <xdr:cNvPr id="854" name="n_4aveValue【庁舎】&#10;一人当たり面積">
          <a:extLst>
            <a:ext uri="{FF2B5EF4-FFF2-40B4-BE49-F238E27FC236}">
              <a16:creationId xmlns:a16="http://schemas.microsoft.com/office/drawing/2014/main" id="{55249EB4-1607-4309-9FAF-542553106E52}"/>
            </a:ext>
          </a:extLst>
        </xdr:cNvPr>
        <xdr:cNvSpPr txBox="1"/>
      </xdr:nvSpPr>
      <xdr:spPr>
        <a:xfrm>
          <a:off x="18421427" y="1797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112413</xdr:rowOff>
    </xdr:from>
    <xdr:ext cx="469744" cy="259045"/>
    <xdr:sp macro="" textlink="">
      <xdr:nvSpPr>
        <xdr:cNvPr id="855" name="n_1mainValue【庁舎】&#10;一人当たり面積">
          <a:extLst>
            <a:ext uri="{FF2B5EF4-FFF2-40B4-BE49-F238E27FC236}">
              <a16:creationId xmlns:a16="http://schemas.microsoft.com/office/drawing/2014/main" id="{10837FD2-B3F8-423A-9CFE-9199B254A408}"/>
            </a:ext>
          </a:extLst>
        </xdr:cNvPr>
        <xdr:cNvSpPr txBox="1"/>
      </xdr:nvSpPr>
      <xdr:spPr>
        <a:xfrm>
          <a:off x="21075727" y="18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120984</xdr:rowOff>
    </xdr:from>
    <xdr:ext cx="469744" cy="259045"/>
    <xdr:sp macro="" textlink="">
      <xdr:nvSpPr>
        <xdr:cNvPr id="856" name="n_2mainValue【庁舎】&#10;一人当たり面積">
          <a:extLst>
            <a:ext uri="{FF2B5EF4-FFF2-40B4-BE49-F238E27FC236}">
              <a16:creationId xmlns:a16="http://schemas.microsoft.com/office/drawing/2014/main" id="{7081A24F-4EF2-46AE-845F-A569895EC824}"/>
            </a:ext>
          </a:extLst>
        </xdr:cNvPr>
        <xdr:cNvSpPr txBox="1"/>
      </xdr:nvSpPr>
      <xdr:spPr>
        <a:xfrm>
          <a:off x="20199427" y="18294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129557</xdr:rowOff>
    </xdr:from>
    <xdr:ext cx="469744" cy="259045"/>
    <xdr:sp macro="" textlink="">
      <xdr:nvSpPr>
        <xdr:cNvPr id="857" name="n_3mainValue【庁舎】&#10;一人当たり面積">
          <a:extLst>
            <a:ext uri="{FF2B5EF4-FFF2-40B4-BE49-F238E27FC236}">
              <a16:creationId xmlns:a16="http://schemas.microsoft.com/office/drawing/2014/main" id="{BE54B2A1-1D4A-4EEB-84EB-17D3FB1C10C9}"/>
            </a:ext>
          </a:extLst>
        </xdr:cNvPr>
        <xdr:cNvSpPr txBox="1"/>
      </xdr:nvSpPr>
      <xdr:spPr>
        <a:xfrm>
          <a:off x="193104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136701</xdr:rowOff>
    </xdr:from>
    <xdr:ext cx="469744" cy="259045"/>
    <xdr:sp macro="" textlink="">
      <xdr:nvSpPr>
        <xdr:cNvPr id="858" name="n_4mainValue【庁舎】&#10;一人当たり面積">
          <a:extLst>
            <a:ext uri="{FF2B5EF4-FFF2-40B4-BE49-F238E27FC236}">
              <a16:creationId xmlns:a16="http://schemas.microsoft.com/office/drawing/2014/main" id="{24EEDFFC-3A30-4C89-BC6B-7CFBDEA60AA8}"/>
            </a:ext>
          </a:extLst>
        </xdr:cNvPr>
        <xdr:cNvSpPr txBox="1"/>
      </xdr:nvSpPr>
      <xdr:spPr>
        <a:xfrm>
          <a:off x="18421427" y="1831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585B5B58-8940-48CD-8AC9-0D62F66ED62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199C5DF7-F01C-473A-A590-863D566BC01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ECE82478-5A06-4D09-B5CD-DDAE8A4EE70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類似団体内平均値と比較して有形固定資産減価償却率が高くなっている施設は、消防施設、市民会館で、特に低くなっている施設は、一般廃棄物処理施設である。消防施設については、昭和</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年に建設された消防署のほか、昭和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年前後に建設された消防団ポンプ庫等老朽化が進んでいる施設が多いことから、有形固定資産原価償却率が高くなっている。</a:t>
          </a:r>
        </a:p>
        <a:p>
          <a:r>
            <a:rPr kumimoji="1" lang="ja-JP" altLang="en-US" sz="1300">
              <a:latin typeface="ＭＳ Ｐゴシック" panose="020B0600070205080204" pitchFamily="50" charset="-128"/>
              <a:ea typeface="ＭＳ Ｐゴシック" panose="020B0600070205080204" pitchFamily="50" charset="-128"/>
            </a:rPr>
            <a:t>　なお、保健センター・保健所の有形固定資産原価償却率が令和２年度から令和３年度にかけて</a:t>
          </a:r>
          <a:r>
            <a:rPr kumimoji="1" lang="en-US" altLang="ja-JP" sz="1300">
              <a:latin typeface="ＭＳ Ｐゴシック" panose="020B0600070205080204" pitchFamily="50" charset="-128"/>
              <a:ea typeface="ＭＳ Ｐゴシック" panose="020B0600070205080204" pitchFamily="50" charset="-128"/>
            </a:rPr>
            <a:t>29.7</a:t>
          </a:r>
          <a:r>
            <a:rPr kumimoji="1" lang="ja-JP" altLang="en-US" sz="1300">
              <a:latin typeface="ＭＳ Ｐゴシック" panose="020B0600070205080204" pitchFamily="50" charset="-128"/>
              <a:ea typeface="ＭＳ Ｐゴシック" panose="020B0600070205080204" pitchFamily="50" charset="-128"/>
            </a:rPr>
            <a:t>ポイント減少したのは、令和３年度に個別施設計画に基づく大規模改修を行ったことによるものであり、今後も同計画に基づく公共施設の適正化に取り組んでいく。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627" t="s">
        <v>80</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x14ac:dyDescent="0.25">
      <c r="B2" s="182" t="s">
        <v>81</v>
      </c>
      <c r="C2" s="182"/>
      <c r="D2" s="183"/>
    </row>
    <row r="3" spans="1:119" ht="18.75" customHeight="1" thickBot="1" x14ac:dyDescent="0.25">
      <c r="A3" s="181"/>
      <c r="B3" s="628" t="s">
        <v>82</v>
      </c>
      <c r="C3" s="629"/>
      <c r="D3" s="629"/>
      <c r="E3" s="630"/>
      <c r="F3" s="630"/>
      <c r="G3" s="630"/>
      <c r="H3" s="630"/>
      <c r="I3" s="630"/>
      <c r="J3" s="630"/>
      <c r="K3" s="630"/>
      <c r="L3" s="630" t="s">
        <v>83</v>
      </c>
      <c r="M3" s="630"/>
      <c r="N3" s="630"/>
      <c r="O3" s="630"/>
      <c r="P3" s="630"/>
      <c r="Q3" s="630"/>
      <c r="R3" s="633"/>
      <c r="S3" s="633"/>
      <c r="T3" s="633"/>
      <c r="U3" s="633"/>
      <c r="V3" s="634"/>
      <c r="W3" s="524" t="s">
        <v>84</v>
      </c>
      <c r="X3" s="525"/>
      <c r="Y3" s="525"/>
      <c r="Z3" s="525"/>
      <c r="AA3" s="525"/>
      <c r="AB3" s="629"/>
      <c r="AC3" s="633" t="s">
        <v>85</v>
      </c>
      <c r="AD3" s="525"/>
      <c r="AE3" s="525"/>
      <c r="AF3" s="525"/>
      <c r="AG3" s="525"/>
      <c r="AH3" s="525"/>
      <c r="AI3" s="525"/>
      <c r="AJ3" s="525"/>
      <c r="AK3" s="525"/>
      <c r="AL3" s="595"/>
      <c r="AM3" s="524" t="s">
        <v>86</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87</v>
      </c>
      <c r="BO3" s="525"/>
      <c r="BP3" s="525"/>
      <c r="BQ3" s="525"/>
      <c r="BR3" s="525"/>
      <c r="BS3" s="525"/>
      <c r="BT3" s="525"/>
      <c r="BU3" s="595"/>
      <c r="BV3" s="524" t="s">
        <v>88</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89</v>
      </c>
      <c r="CU3" s="525"/>
      <c r="CV3" s="525"/>
      <c r="CW3" s="525"/>
      <c r="CX3" s="525"/>
      <c r="CY3" s="525"/>
      <c r="CZ3" s="525"/>
      <c r="DA3" s="595"/>
      <c r="DB3" s="524" t="s">
        <v>90</v>
      </c>
      <c r="DC3" s="525"/>
      <c r="DD3" s="525"/>
      <c r="DE3" s="525"/>
      <c r="DF3" s="525"/>
      <c r="DG3" s="525"/>
      <c r="DH3" s="525"/>
      <c r="DI3" s="595"/>
    </row>
    <row r="4" spans="1:119" ht="18.75" customHeight="1" x14ac:dyDescent="0.2">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91</v>
      </c>
      <c r="AZ4" s="482"/>
      <c r="BA4" s="482"/>
      <c r="BB4" s="482"/>
      <c r="BC4" s="482"/>
      <c r="BD4" s="482"/>
      <c r="BE4" s="482"/>
      <c r="BF4" s="482"/>
      <c r="BG4" s="482"/>
      <c r="BH4" s="482"/>
      <c r="BI4" s="482"/>
      <c r="BJ4" s="482"/>
      <c r="BK4" s="482"/>
      <c r="BL4" s="482"/>
      <c r="BM4" s="483"/>
      <c r="BN4" s="484">
        <v>19272927</v>
      </c>
      <c r="BO4" s="485"/>
      <c r="BP4" s="485"/>
      <c r="BQ4" s="485"/>
      <c r="BR4" s="485"/>
      <c r="BS4" s="485"/>
      <c r="BT4" s="485"/>
      <c r="BU4" s="486"/>
      <c r="BV4" s="484">
        <v>18597377</v>
      </c>
      <c r="BW4" s="485"/>
      <c r="BX4" s="485"/>
      <c r="BY4" s="485"/>
      <c r="BZ4" s="485"/>
      <c r="CA4" s="485"/>
      <c r="CB4" s="485"/>
      <c r="CC4" s="486"/>
      <c r="CD4" s="621" t="s">
        <v>92</v>
      </c>
      <c r="CE4" s="622"/>
      <c r="CF4" s="622"/>
      <c r="CG4" s="622"/>
      <c r="CH4" s="622"/>
      <c r="CI4" s="622"/>
      <c r="CJ4" s="622"/>
      <c r="CK4" s="622"/>
      <c r="CL4" s="622"/>
      <c r="CM4" s="622"/>
      <c r="CN4" s="622"/>
      <c r="CO4" s="622"/>
      <c r="CP4" s="622"/>
      <c r="CQ4" s="622"/>
      <c r="CR4" s="622"/>
      <c r="CS4" s="623"/>
      <c r="CT4" s="624">
        <v>15.8</v>
      </c>
      <c r="CU4" s="625"/>
      <c r="CV4" s="625"/>
      <c r="CW4" s="625"/>
      <c r="CX4" s="625"/>
      <c r="CY4" s="625"/>
      <c r="CZ4" s="625"/>
      <c r="DA4" s="626"/>
      <c r="DB4" s="624">
        <v>11</v>
      </c>
      <c r="DC4" s="625"/>
      <c r="DD4" s="625"/>
      <c r="DE4" s="625"/>
      <c r="DF4" s="625"/>
      <c r="DG4" s="625"/>
      <c r="DH4" s="625"/>
      <c r="DI4" s="626"/>
    </row>
    <row r="5" spans="1:119" ht="18.75" customHeight="1" x14ac:dyDescent="0.2">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93</v>
      </c>
      <c r="AN5" s="412"/>
      <c r="AO5" s="412"/>
      <c r="AP5" s="412"/>
      <c r="AQ5" s="412"/>
      <c r="AR5" s="412"/>
      <c r="AS5" s="412"/>
      <c r="AT5" s="413"/>
      <c r="AU5" s="513" t="s">
        <v>94</v>
      </c>
      <c r="AV5" s="514"/>
      <c r="AW5" s="514"/>
      <c r="AX5" s="514"/>
      <c r="AY5" s="469" t="s">
        <v>95</v>
      </c>
      <c r="AZ5" s="470"/>
      <c r="BA5" s="470"/>
      <c r="BB5" s="470"/>
      <c r="BC5" s="470"/>
      <c r="BD5" s="470"/>
      <c r="BE5" s="470"/>
      <c r="BF5" s="470"/>
      <c r="BG5" s="470"/>
      <c r="BH5" s="470"/>
      <c r="BI5" s="470"/>
      <c r="BJ5" s="470"/>
      <c r="BK5" s="470"/>
      <c r="BL5" s="470"/>
      <c r="BM5" s="471"/>
      <c r="BN5" s="455">
        <v>17780724</v>
      </c>
      <c r="BO5" s="456"/>
      <c r="BP5" s="456"/>
      <c r="BQ5" s="456"/>
      <c r="BR5" s="456"/>
      <c r="BS5" s="456"/>
      <c r="BT5" s="456"/>
      <c r="BU5" s="457"/>
      <c r="BV5" s="455">
        <v>17598877</v>
      </c>
      <c r="BW5" s="456"/>
      <c r="BX5" s="456"/>
      <c r="BY5" s="456"/>
      <c r="BZ5" s="456"/>
      <c r="CA5" s="456"/>
      <c r="CB5" s="456"/>
      <c r="CC5" s="457"/>
      <c r="CD5" s="495" t="s">
        <v>96</v>
      </c>
      <c r="CE5" s="415"/>
      <c r="CF5" s="415"/>
      <c r="CG5" s="415"/>
      <c r="CH5" s="415"/>
      <c r="CI5" s="415"/>
      <c r="CJ5" s="415"/>
      <c r="CK5" s="415"/>
      <c r="CL5" s="415"/>
      <c r="CM5" s="415"/>
      <c r="CN5" s="415"/>
      <c r="CO5" s="415"/>
      <c r="CP5" s="415"/>
      <c r="CQ5" s="415"/>
      <c r="CR5" s="415"/>
      <c r="CS5" s="496"/>
      <c r="CT5" s="452">
        <v>89.8</v>
      </c>
      <c r="CU5" s="453"/>
      <c r="CV5" s="453"/>
      <c r="CW5" s="453"/>
      <c r="CX5" s="453"/>
      <c r="CY5" s="453"/>
      <c r="CZ5" s="453"/>
      <c r="DA5" s="454"/>
      <c r="DB5" s="452">
        <v>90.6</v>
      </c>
      <c r="DC5" s="453"/>
      <c r="DD5" s="453"/>
      <c r="DE5" s="453"/>
      <c r="DF5" s="453"/>
      <c r="DG5" s="453"/>
      <c r="DH5" s="453"/>
      <c r="DI5" s="454"/>
    </row>
    <row r="6" spans="1:119" ht="18.75" customHeight="1" x14ac:dyDescent="0.2">
      <c r="A6" s="181"/>
      <c r="B6" s="601" t="s">
        <v>97</v>
      </c>
      <c r="C6" s="442"/>
      <c r="D6" s="442"/>
      <c r="E6" s="602"/>
      <c r="F6" s="602"/>
      <c r="G6" s="602"/>
      <c r="H6" s="602"/>
      <c r="I6" s="602"/>
      <c r="J6" s="602"/>
      <c r="K6" s="602"/>
      <c r="L6" s="602" t="s">
        <v>98</v>
      </c>
      <c r="M6" s="602"/>
      <c r="N6" s="602"/>
      <c r="O6" s="602"/>
      <c r="P6" s="602"/>
      <c r="Q6" s="602"/>
      <c r="R6" s="440"/>
      <c r="S6" s="440"/>
      <c r="T6" s="440"/>
      <c r="U6" s="440"/>
      <c r="V6" s="608"/>
      <c r="W6" s="545" t="s">
        <v>99</v>
      </c>
      <c r="X6" s="441"/>
      <c r="Y6" s="441"/>
      <c r="Z6" s="441"/>
      <c r="AA6" s="441"/>
      <c r="AB6" s="442"/>
      <c r="AC6" s="613" t="s">
        <v>100</v>
      </c>
      <c r="AD6" s="614"/>
      <c r="AE6" s="614"/>
      <c r="AF6" s="614"/>
      <c r="AG6" s="614"/>
      <c r="AH6" s="614"/>
      <c r="AI6" s="614"/>
      <c r="AJ6" s="614"/>
      <c r="AK6" s="614"/>
      <c r="AL6" s="615"/>
      <c r="AM6" s="512" t="s">
        <v>101</v>
      </c>
      <c r="AN6" s="412"/>
      <c r="AO6" s="412"/>
      <c r="AP6" s="412"/>
      <c r="AQ6" s="412"/>
      <c r="AR6" s="412"/>
      <c r="AS6" s="412"/>
      <c r="AT6" s="413"/>
      <c r="AU6" s="513" t="s">
        <v>102</v>
      </c>
      <c r="AV6" s="514"/>
      <c r="AW6" s="514"/>
      <c r="AX6" s="514"/>
      <c r="AY6" s="469" t="s">
        <v>103</v>
      </c>
      <c r="AZ6" s="470"/>
      <c r="BA6" s="470"/>
      <c r="BB6" s="470"/>
      <c r="BC6" s="470"/>
      <c r="BD6" s="470"/>
      <c r="BE6" s="470"/>
      <c r="BF6" s="470"/>
      <c r="BG6" s="470"/>
      <c r="BH6" s="470"/>
      <c r="BI6" s="470"/>
      <c r="BJ6" s="470"/>
      <c r="BK6" s="470"/>
      <c r="BL6" s="470"/>
      <c r="BM6" s="471"/>
      <c r="BN6" s="455">
        <v>1492203</v>
      </c>
      <c r="BO6" s="456"/>
      <c r="BP6" s="456"/>
      <c r="BQ6" s="456"/>
      <c r="BR6" s="456"/>
      <c r="BS6" s="456"/>
      <c r="BT6" s="456"/>
      <c r="BU6" s="457"/>
      <c r="BV6" s="455">
        <v>998500</v>
      </c>
      <c r="BW6" s="456"/>
      <c r="BX6" s="456"/>
      <c r="BY6" s="456"/>
      <c r="BZ6" s="456"/>
      <c r="CA6" s="456"/>
      <c r="CB6" s="456"/>
      <c r="CC6" s="457"/>
      <c r="CD6" s="495" t="s">
        <v>104</v>
      </c>
      <c r="CE6" s="415"/>
      <c r="CF6" s="415"/>
      <c r="CG6" s="415"/>
      <c r="CH6" s="415"/>
      <c r="CI6" s="415"/>
      <c r="CJ6" s="415"/>
      <c r="CK6" s="415"/>
      <c r="CL6" s="415"/>
      <c r="CM6" s="415"/>
      <c r="CN6" s="415"/>
      <c r="CO6" s="415"/>
      <c r="CP6" s="415"/>
      <c r="CQ6" s="415"/>
      <c r="CR6" s="415"/>
      <c r="CS6" s="496"/>
      <c r="CT6" s="598">
        <v>91.2</v>
      </c>
      <c r="CU6" s="599"/>
      <c r="CV6" s="599"/>
      <c r="CW6" s="599"/>
      <c r="CX6" s="599"/>
      <c r="CY6" s="599"/>
      <c r="CZ6" s="599"/>
      <c r="DA6" s="600"/>
      <c r="DB6" s="598">
        <v>93.3</v>
      </c>
      <c r="DC6" s="599"/>
      <c r="DD6" s="599"/>
      <c r="DE6" s="599"/>
      <c r="DF6" s="599"/>
      <c r="DG6" s="599"/>
      <c r="DH6" s="599"/>
      <c r="DI6" s="600"/>
    </row>
    <row r="7" spans="1:119" ht="18.75" customHeight="1" x14ac:dyDescent="0.2">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105</v>
      </c>
      <c r="AN7" s="412"/>
      <c r="AO7" s="412"/>
      <c r="AP7" s="412"/>
      <c r="AQ7" s="412"/>
      <c r="AR7" s="412"/>
      <c r="AS7" s="412"/>
      <c r="AT7" s="413"/>
      <c r="AU7" s="513" t="s">
        <v>102</v>
      </c>
      <c r="AV7" s="514"/>
      <c r="AW7" s="514"/>
      <c r="AX7" s="514"/>
      <c r="AY7" s="469" t="s">
        <v>106</v>
      </c>
      <c r="AZ7" s="470"/>
      <c r="BA7" s="470"/>
      <c r="BB7" s="470"/>
      <c r="BC7" s="470"/>
      <c r="BD7" s="470"/>
      <c r="BE7" s="470"/>
      <c r="BF7" s="470"/>
      <c r="BG7" s="470"/>
      <c r="BH7" s="470"/>
      <c r="BI7" s="470"/>
      <c r="BJ7" s="470"/>
      <c r="BK7" s="470"/>
      <c r="BL7" s="470"/>
      <c r="BM7" s="471"/>
      <c r="BN7" s="455">
        <v>163927</v>
      </c>
      <c r="BO7" s="456"/>
      <c r="BP7" s="456"/>
      <c r="BQ7" s="456"/>
      <c r="BR7" s="456"/>
      <c r="BS7" s="456"/>
      <c r="BT7" s="456"/>
      <c r="BU7" s="457"/>
      <c r="BV7" s="455">
        <v>45479</v>
      </c>
      <c r="BW7" s="456"/>
      <c r="BX7" s="456"/>
      <c r="BY7" s="456"/>
      <c r="BZ7" s="456"/>
      <c r="CA7" s="456"/>
      <c r="CB7" s="456"/>
      <c r="CC7" s="457"/>
      <c r="CD7" s="495" t="s">
        <v>107</v>
      </c>
      <c r="CE7" s="415"/>
      <c r="CF7" s="415"/>
      <c r="CG7" s="415"/>
      <c r="CH7" s="415"/>
      <c r="CI7" s="415"/>
      <c r="CJ7" s="415"/>
      <c r="CK7" s="415"/>
      <c r="CL7" s="415"/>
      <c r="CM7" s="415"/>
      <c r="CN7" s="415"/>
      <c r="CO7" s="415"/>
      <c r="CP7" s="415"/>
      <c r="CQ7" s="415"/>
      <c r="CR7" s="415"/>
      <c r="CS7" s="496"/>
      <c r="CT7" s="455">
        <v>8390874</v>
      </c>
      <c r="CU7" s="456"/>
      <c r="CV7" s="456"/>
      <c r="CW7" s="456"/>
      <c r="CX7" s="456"/>
      <c r="CY7" s="456"/>
      <c r="CZ7" s="456"/>
      <c r="DA7" s="457"/>
      <c r="DB7" s="455">
        <v>8643418</v>
      </c>
      <c r="DC7" s="456"/>
      <c r="DD7" s="456"/>
      <c r="DE7" s="456"/>
      <c r="DF7" s="456"/>
      <c r="DG7" s="456"/>
      <c r="DH7" s="456"/>
      <c r="DI7" s="457"/>
    </row>
    <row r="8" spans="1:119" ht="18.75" customHeight="1" thickBot="1" x14ac:dyDescent="0.25">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108</v>
      </c>
      <c r="AN8" s="412"/>
      <c r="AO8" s="412"/>
      <c r="AP8" s="412"/>
      <c r="AQ8" s="412"/>
      <c r="AR8" s="412"/>
      <c r="AS8" s="412"/>
      <c r="AT8" s="413"/>
      <c r="AU8" s="513" t="s">
        <v>109</v>
      </c>
      <c r="AV8" s="514"/>
      <c r="AW8" s="514"/>
      <c r="AX8" s="514"/>
      <c r="AY8" s="469" t="s">
        <v>110</v>
      </c>
      <c r="AZ8" s="470"/>
      <c r="BA8" s="470"/>
      <c r="BB8" s="470"/>
      <c r="BC8" s="470"/>
      <c r="BD8" s="470"/>
      <c r="BE8" s="470"/>
      <c r="BF8" s="470"/>
      <c r="BG8" s="470"/>
      <c r="BH8" s="470"/>
      <c r="BI8" s="470"/>
      <c r="BJ8" s="470"/>
      <c r="BK8" s="470"/>
      <c r="BL8" s="470"/>
      <c r="BM8" s="471"/>
      <c r="BN8" s="455">
        <v>1328276</v>
      </c>
      <c r="BO8" s="456"/>
      <c r="BP8" s="456"/>
      <c r="BQ8" s="456"/>
      <c r="BR8" s="456"/>
      <c r="BS8" s="456"/>
      <c r="BT8" s="456"/>
      <c r="BU8" s="457"/>
      <c r="BV8" s="455">
        <v>953021</v>
      </c>
      <c r="BW8" s="456"/>
      <c r="BX8" s="456"/>
      <c r="BY8" s="456"/>
      <c r="BZ8" s="456"/>
      <c r="CA8" s="456"/>
      <c r="CB8" s="456"/>
      <c r="CC8" s="457"/>
      <c r="CD8" s="495" t="s">
        <v>111</v>
      </c>
      <c r="CE8" s="415"/>
      <c r="CF8" s="415"/>
      <c r="CG8" s="415"/>
      <c r="CH8" s="415"/>
      <c r="CI8" s="415"/>
      <c r="CJ8" s="415"/>
      <c r="CK8" s="415"/>
      <c r="CL8" s="415"/>
      <c r="CM8" s="415"/>
      <c r="CN8" s="415"/>
      <c r="CO8" s="415"/>
      <c r="CP8" s="415"/>
      <c r="CQ8" s="415"/>
      <c r="CR8" s="415"/>
      <c r="CS8" s="496"/>
      <c r="CT8" s="558">
        <v>0.48</v>
      </c>
      <c r="CU8" s="559"/>
      <c r="CV8" s="559"/>
      <c r="CW8" s="559"/>
      <c r="CX8" s="559"/>
      <c r="CY8" s="559"/>
      <c r="CZ8" s="559"/>
      <c r="DA8" s="560"/>
      <c r="DB8" s="558">
        <v>0.48</v>
      </c>
      <c r="DC8" s="559"/>
      <c r="DD8" s="559"/>
      <c r="DE8" s="559"/>
      <c r="DF8" s="559"/>
      <c r="DG8" s="559"/>
      <c r="DH8" s="559"/>
      <c r="DI8" s="560"/>
    </row>
    <row r="9" spans="1:119" ht="18.75" customHeight="1" thickBot="1" x14ac:dyDescent="0.25">
      <c r="A9" s="181"/>
      <c r="B9" s="587" t="s">
        <v>112</v>
      </c>
      <c r="C9" s="588"/>
      <c r="D9" s="588"/>
      <c r="E9" s="588"/>
      <c r="F9" s="588"/>
      <c r="G9" s="588"/>
      <c r="H9" s="588"/>
      <c r="I9" s="588"/>
      <c r="J9" s="588"/>
      <c r="K9" s="506"/>
      <c r="L9" s="589" t="s">
        <v>113</v>
      </c>
      <c r="M9" s="590"/>
      <c r="N9" s="590"/>
      <c r="O9" s="590"/>
      <c r="P9" s="590"/>
      <c r="Q9" s="591"/>
      <c r="R9" s="592">
        <v>29110</v>
      </c>
      <c r="S9" s="593"/>
      <c r="T9" s="593"/>
      <c r="U9" s="593"/>
      <c r="V9" s="594"/>
      <c r="W9" s="524" t="s">
        <v>114</v>
      </c>
      <c r="X9" s="525"/>
      <c r="Y9" s="525"/>
      <c r="Z9" s="525"/>
      <c r="AA9" s="525"/>
      <c r="AB9" s="525"/>
      <c r="AC9" s="525"/>
      <c r="AD9" s="525"/>
      <c r="AE9" s="525"/>
      <c r="AF9" s="525"/>
      <c r="AG9" s="525"/>
      <c r="AH9" s="525"/>
      <c r="AI9" s="525"/>
      <c r="AJ9" s="525"/>
      <c r="AK9" s="525"/>
      <c r="AL9" s="595"/>
      <c r="AM9" s="512" t="s">
        <v>115</v>
      </c>
      <c r="AN9" s="412"/>
      <c r="AO9" s="412"/>
      <c r="AP9" s="412"/>
      <c r="AQ9" s="412"/>
      <c r="AR9" s="412"/>
      <c r="AS9" s="412"/>
      <c r="AT9" s="413"/>
      <c r="AU9" s="513" t="s">
        <v>94</v>
      </c>
      <c r="AV9" s="514"/>
      <c r="AW9" s="514"/>
      <c r="AX9" s="514"/>
      <c r="AY9" s="469" t="s">
        <v>116</v>
      </c>
      <c r="AZ9" s="470"/>
      <c r="BA9" s="470"/>
      <c r="BB9" s="470"/>
      <c r="BC9" s="470"/>
      <c r="BD9" s="470"/>
      <c r="BE9" s="470"/>
      <c r="BF9" s="470"/>
      <c r="BG9" s="470"/>
      <c r="BH9" s="470"/>
      <c r="BI9" s="470"/>
      <c r="BJ9" s="470"/>
      <c r="BK9" s="470"/>
      <c r="BL9" s="470"/>
      <c r="BM9" s="471"/>
      <c r="BN9" s="455">
        <v>375255</v>
      </c>
      <c r="BO9" s="456"/>
      <c r="BP9" s="456"/>
      <c r="BQ9" s="456"/>
      <c r="BR9" s="456"/>
      <c r="BS9" s="456"/>
      <c r="BT9" s="456"/>
      <c r="BU9" s="457"/>
      <c r="BV9" s="455">
        <v>-12092</v>
      </c>
      <c r="BW9" s="456"/>
      <c r="BX9" s="456"/>
      <c r="BY9" s="456"/>
      <c r="BZ9" s="456"/>
      <c r="CA9" s="456"/>
      <c r="CB9" s="456"/>
      <c r="CC9" s="457"/>
      <c r="CD9" s="495" t="s">
        <v>117</v>
      </c>
      <c r="CE9" s="415"/>
      <c r="CF9" s="415"/>
      <c r="CG9" s="415"/>
      <c r="CH9" s="415"/>
      <c r="CI9" s="415"/>
      <c r="CJ9" s="415"/>
      <c r="CK9" s="415"/>
      <c r="CL9" s="415"/>
      <c r="CM9" s="415"/>
      <c r="CN9" s="415"/>
      <c r="CO9" s="415"/>
      <c r="CP9" s="415"/>
      <c r="CQ9" s="415"/>
      <c r="CR9" s="415"/>
      <c r="CS9" s="496"/>
      <c r="CT9" s="452">
        <v>14.2</v>
      </c>
      <c r="CU9" s="453"/>
      <c r="CV9" s="453"/>
      <c r="CW9" s="453"/>
      <c r="CX9" s="453"/>
      <c r="CY9" s="453"/>
      <c r="CZ9" s="453"/>
      <c r="DA9" s="454"/>
      <c r="DB9" s="452">
        <v>15.3</v>
      </c>
      <c r="DC9" s="453"/>
      <c r="DD9" s="453"/>
      <c r="DE9" s="453"/>
      <c r="DF9" s="453"/>
      <c r="DG9" s="453"/>
      <c r="DH9" s="453"/>
      <c r="DI9" s="454"/>
    </row>
    <row r="10" spans="1:119" ht="18.75" customHeight="1" thickBot="1" x14ac:dyDescent="0.25">
      <c r="A10" s="181"/>
      <c r="B10" s="587"/>
      <c r="C10" s="588"/>
      <c r="D10" s="588"/>
      <c r="E10" s="588"/>
      <c r="F10" s="588"/>
      <c r="G10" s="588"/>
      <c r="H10" s="588"/>
      <c r="I10" s="588"/>
      <c r="J10" s="588"/>
      <c r="K10" s="506"/>
      <c r="L10" s="411" t="s">
        <v>118</v>
      </c>
      <c r="M10" s="412"/>
      <c r="N10" s="412"/>
      <c r="O10" s="412"/>
      <c r="P10" s="412"/>
      <c r="Q10" s="413"/>
      <c r="R10" s="408">
        <v>31569</v>
      </c>
      <c r="S10" s="409"/>
      <c r="T10" s="409"/>
      <c r="U10" s="409"/>
      <c r="V10" s="468"/>
      <c r="W10" s="596"/>
      <c r="X10" s="406"/>
      <c r="Y10" s="406"/>
      <c r="Z10" s="406"/>
      <c r="AA10" s="406"/>
      <c r="AB10" s="406"/>
      <c r="AC10" s="406"/>
      <c r="AD10" s="406"/>
      <c r="AE10" s="406"/>
      <c r="AF10" s="406"/>
      <c r="AG10" s="406"/>
      <c r="AH10" s="406"/>
      <c r="AI10" s="406"/>
      <c r="AJ10" s="406"/>
      <c r="AK10" s="406"/>
      <c r="AL10" s="597"/>
      <c r="AM10" s="512" t="s">
        <v>119</v>
      </c>
      <c r="AN10" s="412"/>
      <c r="AO10" s="412"/>
      <c r="AP10" s="412"/>
      <c r="AQ10" s="412"/>
      <c r="AR10" s="412"/>
      <c r="AS10" s="412"/>
      <c r="AT10" s="413"/>
      <c r="AU10" s="513" t="s">
        <v>120</v>
      </c>
      <c r="AV10" s="514"/>
      <c r="AW10" s="514"/>
      <c r="AX10" s="514"/>
      <c r="AY10" s="469" t="s">
        <v>121</v>
      </c>
      <c r="AZ10" s="470"/>
      <c r="BA10" s="470"/>
      <c r="BB10" s="470"/>
      <c r="BC10" s="470"/>
      <c r="BD10" s="470"/>
      <c r="BE10" s="470"/>
      <c r="BF10" s="470"/>
      <c r="BG10" s="470"/>
      <c r="BH10" s="470"/>
      <c r="BI10" s="470"/>
      <c r="BJ10" s="470"/>
      <c r="BK10" s="470"/>
      <c r="BL10" s="470"/>
      <c r="BM10" s="471"/>
      <c r="BN10" s="455">
        <v>55099</v>
      </c>
      <c r="BO10" s="456"/>
      <c r="BP10" s="456"/>
      <c r="BQ10" s="456"/>
      <c r="BR10" s="456"/>
      <c r="BS10" s="456"/>
      <c r="BT10" s="456"/>
      <c r="BU10" s="457"/>
      <c r="BV10" s="455">
        <v>38</v>
      </c>
      <c r="BW10" s="456"/>
      <c r="BX10" s="456"/>
      <c r="BY10" s="456"/>
      <c r="BZ10" s="456"/>
      <c r="CA10" s="456"/>
      <c r="CB10" s="456"/>
      <c r="CC10" s="457"/>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87"/>
      <c r="C11" s="588"/>
      <c r="D11" s="588"/>
      <c r="E11" s="588"/>
      <c r="F11" s="588"/>
      <c r="G11" s="588"/>
      <c r="H11" s="588"/>
      <c r="I11" s="588"/>
      <c r="J11" s="588"/>
      <c r="K11" s="506"/>
      <c r="L11" s="416" t="s">
        <v>123</v>
      </c>
      <c r="M11" s="417"/>
      <c r="N11" s="417"/>
      <c r="O11" s="417"/>
      <c r="P11" s="417"/>
      <c r="Q11" s="418"/>
      <c r="R11" s="584" t="s">
        <v>124</v>
      </c>
      <c r="S11" s="585"/>
      <c r="T11" s="585"/>
      <c r="U11" s="585"/>
      <c r="V11" s="586"/>
      <c r="W11" s="596"/>
      <c r="X11" s="406"/>
      <c r="Y11" s="406"/>
      <c r="Z11" s="406"/>
      <c r="AA11" s="406"/>
      <c r="AB11" s="406"/>
      <c r="AC11" s="406"/>
      <c r="AD11" s="406"/>
      <c r="AE11" s="406"/>
      <c r="AF11" s="406"/>
      <c r="AG11" s="406"/>
      <c r="AH11" s="406"/>
      <c r="AI11" s="406"/>
      <c r="AJ11" s="406"/>
      <c r="AK11" s="406"/>
      <c r="AL11" s="597"/>
      <c r="AM11" s="512" t="s">
        <v>125</v>
      </c>
      <c r="AN11" s="412"/>
      <c r="AO11" s="412"/>
      <c r="AP11" s="412"/>
      <c r="AQ11" s="412"/>
      <c r="AR11" s="412"/>
      <c r="AS11" s="412"/>
      <c r="AT11" s="413"/>
      <c r="AU11" s="513" t="s">
        <v>120</v>
      </c>
      <c r="AV11" s="514"/>
      <c r="AW11" s="514"/>
      <c r="AX11" s="514"/>
      <c r="AY11" s="469" t="s">
        <v>126</v>
      </c>
      <c r="AZ11" s="470"/>
      <c r="BA11" s="470"/>
      <c r="BB11" s="470"/>
      <c r="BC11" s="470"/>
      <c r="BD11" s="470"/>
      <c r="BE11" s="470"/>
      <c r="BF11" s="470"/>
      <c r="BG11" s="470"/>
      <c r="BH11" s="470"/>
      <c r="BI11" s="470"/>
      <c r="BJ11" s="470"/>
      <c r="BK11" s="470"/>
      <c r="BL11" s="470"/>
      <c r="BM11" s="471"/>
      <c r="BN11" s="455">
        <v>969941</v>
      </c>
      <c r="BO11" s="456"/>
      <c r="BP11" s="456"/>
      <c r="BQ11" s="456"/>
      <c r="BR11" s="456"/>
      <c r="BS11" s="456"/>
      <c r="BT11" s="456"/>
      <c r="BU11" s="457"/>
      <c r="BV11" s="455">
        <v>846387</v>
      </c>
      <c r="BW11" s="456"/>
      <c r="BX11" s="456"/>
      <c r="BY11" s="456"/>
      <c r="BZ11" s="456"/>
      <c r="CA11" s="456"/>
      <c r="CB11" s="456"/>
      <c r="CC11" s="457"/>
      <c r="CD11" s="495" t="s">
        <v>127</v>
      </c>
      <c r="CE11" s="415"/>
      <c r="CF11" s="415"/>
      <c r="CG11" s="415"/>
      <c r="CH11" s="415"/>
      <c r="CI11" s="415"/>
      <c r="CJ11" s="415"/>
      <c r="CK11" s="415"/>
      <c r="CL11" s="415"/>
      <c r="CM11" s="415"/>
      <c r="CN11" s="415"/>
      <c r="CO11" s="415"/>
      <c r="CP11" s="415"/>
      <c r="CQ11" s="415"/>
      <c r="CR11" s="415"/>
      <c r="CS11" s="496"/>
      <c r="CT11" s="558" t="s">
        <v>128</v>
      </c>
      <c r="CU11" s="559"/>
      <c r="CV11" s="559"/>
      <c r="CW11" s="559"/>
      <c r="CX11" s="559"/>
      <c r="CY11" s="559"/>
      <c r="CZ11" s="559"/>
      <c r="DA11" s="560"/>
      <c r="DB11" s="558" t="s">
        <v>129</v>
      </c>
      <c r="DC11" s="559"/>
      <c r="DD11" s="559"/>
      <c r="DE11" s="559"/>
      <c r="DF11" s="559"/>
      <c r="DG11" s="559"/>
      <c r="DH11" s="559"/>
      <c r="DI11" s="560"/>
    </row>
    <row r="12" spans="1:119" ht="18.75" customHeight="1" x14ac:dyDescent="0.2">
      <c r="A12" s="181"/>
      <c r="B12" s="561" t="s">
        <v>130</v>
      </c>
      <c r="C12" s="562"/>
      <c r="D12" s="562"/>
      <c r="E12" s="562"/>
      <c r="F12" s="562"/>
      <c r="G12" s="562"/>
      <c r="H12" s="562"/>
      <c r="I12" s="562"/>
      <c r="J12" s="562"/>
      <c r="K12" s="563"/>
      <c r="L12" s="570" t="s">
        <v>131</v>
      </c>
      <c r="M12" s="571"/>
      <c r="N12" s="571"/>
      <c r="O12" s="571"/>
      <c r="P12" s="571"/>
      <c r="Q12" s="572"/>
      <c r="R12" s="573">
        <v>28584</v>
      </c>
      <c r="S12" s="574"/>
      <c r="T12" s="574"/>
      <c r="U12" s="574"/>
      <c r="V12" s="575"/>
      <c r="W12" s="576" t="s">
        <v>1</v>
      </c>
      <c r="X12" s="514"/>
      <c r="Y12" s="514"/>
      <c r="Z12" s="514"/>
      <c r="AA12" s="514"/>
      <c r="AB12" s="577"/>
      <c r="AC12" s="578" t="s">
        <v>132</v>
      </c>
      <c r="AD12" s="579"/>
      <c r="AE12" s="579"/>
      <c r="AF12" s="579"/>
      <c r="AG12" s="580"/>
      <c r="AH12" s="578" t="s">
        <v>133</v>
      </c>
      <c r="AI12" s="579"/>
      <c r="AJ12" s="579"/>
      <c r="AK12" s="579"/>
      <c r="AL12" s="581"/>
      <c r="AM12" s="512" t="s">
        <v>134</v>
      </c>
      <c r="AN12" s="412"/>
      <c r="AO12" s="412"/>
      <c r="AP12" s="412"/>
      <c r="AQ12" s="412"/>
      <c r="AR12" s="412"/>
      <c r="AS12" s="412"/>
      <c r="AT12" s="413"/>
      <c r="AU12" s="513" t="s">
        <v>120</v>
      </c>
      <c r="AV12" s="514"/>
      <c r="AW12" s="514"/>
      <c r="AX12" s="514"/>
      <c r="AY12" s="469" t="s">
        <v>135</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136</v>
      </c>
      <c r="CE12" s="415"/>
      <c r="CF12" s="415"/>
      <c r="CG12" s="415"/>
      <c r="CH12" s="415"/>
      <c r="CI12" s="415"/>
      <c r="CJ12" s="415"/>
      <c r="CK12" s="415"/>
      <c r="CL12" s="415"/>
      <c r="CM12" s="415"/>
      <c r="CN12" s="415"/>
      <c r="CO12" s="415"/>
      <c r="CP12" s="415"/>
      <c r="CQ12" s="415"/>
      <c r="CR12" s="415"/>
      <c r="CS12" s="496"/>
      <c r="CT12" s="558" t="s">
        <v>129</v>
      </c>
      <c r="CU12" s="559"/>
      <c r="CV12" s="559"/>
      <c r="CW12" s="559"/>
      <c r="CX12" s="559"/>
      <c r="CY12" s="559"/>
      <c r="CZ12" s="559"/>
      <c r="DA12" s="560"/>
      <c r="DB12" s="558" t="s">
        <v>137</v>
      </c>
      <c r="DC12" s="559"/>
      <c r="DD12" s="559"/>
      <c r="DE12" s="559"/>
      <c r="DF12" s="559"/>
      <c r="DG12" s="559"/>
      <c r="DH12" s="559"/>
      <c r="DI12" s="560"/>
    </row>
    <row r="13" spans="1:119" ht="18.75" customHeight="1" x14ac:dyDescent="0.2">
      <c r="A13" s="181"/>
      <c r="B13" s="564"/>
      <c r="C13" s="565"/>
      <c r="D13" s="565"/>
      <c r="E13" s="565"/>
      <c r="F13" s="565"/>
      <c r="G13" s="565"/>
      <c r="H13" s="565"/>
      <c r="I13" s="565"/>
      <c r="J13" s="565"/>
      <c r="K13" s="566"/>
      <c r="L13" s="190"/>
      <c r="M13" s="539" t="s">
        <v>138</v>
      </c>
      <c r="N13" s="540"/>
      <c r="O13" s="540"/>
      <c r="P13" s="540"/>
      <c r="Q13" s="541"/>
      <c r="R13" s="542">
        <v>28408</v>
      </c>
      <c r="S13" s="543"/>
      <c r="T13" s="543"/>
      <c r="U13" s="543"/>
      <c r="V13" s="544"/>
      <c r="W13" s="545" t="s">
        <v>139</v>
      </c>
      <c r="X13" s="441"/>
      <c r="Y13" s="441"/>
      <c r="Z13" s="441"/>
      <c r="AA13" s="441"/>
      <c r="AB13" s="442"/>
      <c r="AC13" s="408">
        <v>1431</v>
      </c>
      <c r="AD13" s="409"/>
      <c r="AE13" s="409"/>
      <c r="AF13" s="409"/>
      <c r="AG13" s="410"/>
      <c r="AH13" s="408">
        <v>1719</v>
      </c>
      <c r="AI13" s="409"/>
      <c r="AJ13" s="409"/>
      <c r="AK13" s="409"/>
      <c r="AL13" s="468"/>
      <c r="AM13" s="512" t="s">
        <v>140</v>
      </c>
      <c r="AN13" s="412"/>
      <c r="AO13" s="412"/>
      <c r="AP13" s="412"/>
      <c r="AQ13" s="412"/>
      <c r="AR13" s="412"/>
      <c r="AS13" s="412"/>
      <c r="AT13" s="413"/>
      <c r="AU13" s="513" t="s">
        <v>141</v>
      </c>
      <c r="AV13" s="514"/>
      <c r="AW13" s="514"/>
      <c r="AX13" s="514"/>
      <c r="AY13" s="469" t="s">
        <v>142</v>
      </c>
      <c r="AZ13" s="470"/>
      <c r="BA13" s="470"/>
      <c r="BB13" s="470"/>
      <c r="BC13" s="470"/>
      <c r="BD13" s="470"/>
      <c r="BE13" s="470"/>
      <c r="BF13" s="470"/>
      <c r="BG13" s="470"/>
      <c r="BH13" s="470"/>
      <c r="BI13" s="470"/>
      <c r="BJ13" s="470"/>
      <c r="BK13" s="470"/>
      <c r="BL13" s="470"/>
      <c r="BM13" s="471"/>
      <c r="BN13" s="455">
        <v>1400295</v>
      </c>
      <c r="BO13" s="456"/>
      <c r="BP13" s="456"/>
      <c r="BQ13" s="456"/>
      <c r="BR13" s="456"/>
      <c r="BS13" s="456"/>
      <c r="BT13" s="456"/>
      <c r="BU13" s="457"/>
      <c r="BV13" s="455">
        <v>834333</v>
      </c>
      <c r="BW13" s="456"/>
      <c r="BX13" s="456"/>
      <c r="BY13" s="456"/>
      <c r="BZ13" s="456"/>
      <c r="CA13" s="456"/>
      <c r="CB13" s="456"/>
      <c r="CC13" s="457"/>
      <c r="CD13" s="495" t="s">
        <v>143</v>
      </c>
      <c r="CE13" s="415"/>
      <c r="CF13" s="415"/>
      <c r="CG13" s="415"/>
      <c r="CH13" s="415"/>
      <c r="CI13" s="415"/>
      <c r="CJ13" s="415"/>
      <c r="CK13" s="415"/>
      <c r="CL13" s="415"/>
      <c r="CM13" s="415"/>
      <c r="CN13" s="415"/>
      <c r="CO13" s="415"/>
      <c r="CP13" s="415"/>
      <c r="CQ13" s="415"/>
      <c r="CR13" s="415"/>
      <c r="CS13" s="496"/>
      <c r="CT13" s="452">
        <v>6.4</v>
      </c>
      <c r="CU13" s="453"/>
      <c r="CV13" s="453"/>
      <c r="CW13" s="453"/>
      <c r="CX13" s="453"/>
      <c r="CY13" s="453"/>
      <c r="CZ13" s="453"/>
      <c r="DA13" s="454"/>
      <c r="DB13" s="452">
        <v>6.8</v>
      </c>
      <c r="DC13" s="453"/>
      <c r="DD13" s="453"/>
      <c r="DE13" s="453"/>
      <c r="DF13" s="453"/>
      <c r="DG13" s="453"/>
      <c r="DH13" s="453"/>
      <c r="DI13" s="454"/>
    </row>
    <row r="14" spans="1:119" ht="18.75" customHeight="1" thickBot="1" x14ac:dyDescent="0.25">
      <c r="A14" s="181"/>
      <c r="B14" s="564"/>
      <c r="C14" s="565"/>
      <c r="D14" s="565"/>
      <c r="E14" s="565"/>
      <c r="F14" s="565"/>
      <c r="G14" s="565"/>
      <c r="H14" s="565"/>
      <c r="I14" s="565"/>
      <c r="J14" s="565"/>
      <c r="K14" s="566"/>
      <c r="L14" s="529" t="s">
        <v>144</v>
      </c>
      <c r="M14" s="582"/>
      <c r="N14" s="582"/>
      <c r="O14" s="582"/>
      <c r="P14" s="582"/>
      <c r="Q14" s="583"/>
      <c r="R14" s="542">
        <v>29092</v>
      </c>
      <c r="S14" s="543"/>
      <c r="T14" s="543"/>
      <c r="U14" s="543"/>
      <c r="V14" s="544"/>
      <c r="W14" s="546"/>
      <c r="X14" s="444"/>
      <c r="Y14" s="444"/>
      <c r="Z14" s="444"/>
      <c r="AA14" s="444"/>
      <c r="AB14" s="445"/>
      <c r="AC14" s="535">
        <v>10.1</v>
      </c>
      <c r="AD14" s="536"/>
      <c r="AE14" s="536"/>
      <c r="AF14" s="536"/>
      <c r="AG14" s="537"/>
      <c r="AH14" s="535">
        <v>10.9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145</v>
      </c>
      <c r="CE14" s="493"/>
      <c r="CF14" s="493"/>
      <c r="CG14" s="493"/>
      <c r="CH14" s="493"/>
      <c r="CI14" s="493"/>
      <c r="CJ14" s="493"/>
      <c r="CK14" s="493"/>
      <c r="CL14" s="493"/>
      <c r="CM14" s="493"/>
      <c r="CN14" s="493"/>
      <c r="CO14" s="493"/>
      <c r="CP14" s="493"/>
      <c r="CQ14" s="493"/>
      <c r="CR14" s="493"/>
      <c r="CS14" s="494"/>
      <c r="CT14" s="552">
        <v>36</v>
      </c>
      <c r="CU14" s="553"/>
      <c r="CV14" s="553"/>
      <c r="CW14" s="553"/>
      <c r="CX14" s="553"/>
      <c r="CY14" s="553"/>
      <c r="CZ14" s="553"/>
      <c r="DA14" s="554"/>
      <c r="DB14" s="552">
        <v>43.9</v>
      </c>
      <c r="DC14" s="553"/>
      <c r="DD14" s="553"/>
      <c r="DE14" s="553"/>
      <c r="DF14" s="553"/>
      <c r="DG14" s="553"/>
      <c r="DH14" s="553"/>
      <c r="DI14" s="554"/>
    </row>
    <row r="15" spans="1:119" ht="18.75" customHeight="1" x14ac:dyDescent="0.2">
      <c r="A15" s="181"/>
      <c r="B15" s="564"/>
      <c r="C15" s="565"/>
      <c r="D15" s="565"/>
      <c r="E15" s="565"/>
      <c r="F15" s="565"/>
      <c r="G15" s="565"/>
      <c r="H15" s="565"/>
      <c r="I15" s="565"/>
      <c r="J15" s="565"/>
      <c r="K15" s="566"/>
      <c r="L15" s="190"/>
      <c r="M15" s="539" t="s">
        <v>138</v>
      </c>
      <c r="N15" s="540"/>
      <c r="O15" s="540"/>
      <c r="P15" s="540"/>
      <c r="Q15" s="541"/>
      <c r="R15" s="542">
        <v>28928</v>
      </c>
      <c r="S15" s="543"/>
      <c r="T15" s="543"/>
      <c r="U15" s="543"/>
      <c r="V15" s="544"/>
      <c r="W15" s="545" t="s">
        <v>146</v>
      </c>
      <c r="X15" s="441"/>
      <c r="Y15" s="441"/>
      <c r="Z15" s="441"/>
      <c r="AA15" s="441"/>
      <c r="AB15" s="442"/>
      <c r="AC15" s="408">
        <v>3470</v>
      </c>
      <c r="AD15" s="409"/>
      <c r="AE15" s="409"/>
      <c r="AF15" s="409"/>
      <c r="AG15" s="410"/>
      <c r="AH15" s="408">
        <v>3899</v>
      </c>
      <c r="AI15" s="409"/>
      <c r="AJ15" s="409"/>
      <c r="AK15" s="409"/>
      <c r="AL15" s="468"/>
      <c r="AM15" s="512"/>
      <c r="AN15" s="412"/>
      <c r="AO15" s="412"/>
      <c r="AP15" s="412"/>
      <c r="AQ15" s="412"/>
      <c r="AR15" s="412"/>
      <c r="AS15" s="412"/>
      <c r="AT15" s="413"/>
      <c r="AU15" s="513"/>
      <c r="AV15" s="514"/>
      <c r="AW15" s="514"/>
      <c r="AX15" s="514"/>
      <c r="AY15" s="481" t="s">
        <v>147</v>
      </c>
      <c r="AZ15" s="482"/>
      <c r="BA15" s="482"/>
      <c r="BB15" s="482"/>
      <c r="BC15" s="482"/>
      <c r="BD15" s="482"/>
      <c r="BE15" s="482"/>
      <c r="BF15" s="482"/>
      <c r="BG15" s="482"/>
      <c r="BH15" s="482"/>
      <c r="BI15" s="482"/>
      <c r="BJ15" s="482"/>
      <c r="BK15" s="482"/>
      <c r="BL15" s="482"/>
      <c r="BM15" s="483"/>
      <c r="BN15" s="484">
        <v>3518905</v>
      </c>
      <c r="BO15" s="485"/>
      <c r="BP15" s="485"/>
      <c r="BQ15" s="485"/>
      <c r="BR15" s="485"/>
      <c r="BS15" s="485"/>
      <c r="BT15" s="485"/>
      <c r="BU15" s="486"/>
      <c r="BV15" s="484">
        <v>3359626</v>
      </c>
      <c r="BW15" s="485"/>
      <c r="BX15" s="485"/>
      <c r="BY15" s="485"/>
      <c r="BZ15" s="485"/>
      <c r="CA15" s="485"/>
      <c r="CB15" s="485"/>
      <c r="CC15" s="486"/>
      <c r="CD15" s="555" t="s">
        <v>148</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64"/>
      <c r="C16" s="565"/>
      <c r="D16" s="565"/>
      <c r="E16" s="565"/>
      <c r="F16" s="565"/>
      <c r="G16" s="565"/>
      <c r="H16" s="565"/>
      <c r="I16" s="565"/>
      <c r="J16" s="565"/>
      <c r="K16" s="566"/>
      <c r="L16" s="529" t="s">
        <v>149</v>
      </c>
      <c r="M16" s="530"/>
      <c r="N16" s="530"/>
      <c r="O16" s="530"/>
      <c r="P16" s="530"/>
      <c r="Q16" s="531"/>
      <c r="R16" s="532" t="s">
        <v>150</v>
      </c>
      <c r="S16" s="533"/>
      <c r="T16" s="533"/>
      <c r="U16" s="533"/>
      <c r="V16" s="534"/>
      <c r="W16" s="546"/>
      <c r="X16" s="444"/>
      <c r="Y16" s="444"/>
      <c r="Z16" s="444"/>
      <c r="AA16" s="444"/>
      <c r="AB16" s="445"/>
      <c r="AC16" s="535">
        <v>24.5</v>
      </c>
      <c r="AD16" s="536"/>
      <c r="AE16" s="536"/>
      <c r="AF16" s="536"/>
      <c r="AG16" s="537"/>
      <c r="AH16" s="535">
        <v>24.8</v>
      </c>
      <c r="AI16" s="536"/>
      <c r="AJ16" s="536"/>
      <c r="AK16" s="536"/>
      <c r="AL16" s="538"/>
      <c r="AM16" s="512"/>
      <c r="AN16" s="412"/>
      <c r="AO16" s="412"/>
      <c r="AP16" s="412"/>
      <c r="AQ16" s="412"/>
      <c r="AR16" s="412"/>
      <c r="AS16" s="412"/>
      <c r="AT16" s="413"/>
      <c r="AU16" s="513"/>
      <c r="AV16" s="514"/>
      <c r="AW16" s="514"/>
      <c r="AX16" s="514"/>
      <c r="AY16" s="469" t="s">
        <v>151</v>
      </c>
      <c r="AZ16" s="470"/>
      <c r="BA16" s="470"/>
      <c r="BB16" s="470"/>
      <c r="BC16" s="470"/>
      <c r="BD16" s="470"/>
      <c r="BE16" s="470"/>
      <c r="BF16" s="470"/>
      <c r="BG16" s="470"/>
      <c r="BH16" s="470"/>
      <c r="BI16" s="470"/>
      <c r="BJ16" s="470"/>
      <c r="BK16" s="470"/>
      <c r="BL16" s="470"/>
      <c r="BM16" s="471"/>
      <c r="BN16" s="455">
        <v>7359909</v>
      </c>
      <c r="BO16" s="456"/>
      <c r="BP16" s="456"/>
      <c r="BQ16" s="456"/>
      <c r="BR16" s="456"/>
      <c r="BS16" s="456"/>
      <c r="BT16" s="456"/>
      <c r="BU16" s="457"/>
      <c r="BV16" s="455">
        <v>7314883</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81"/>
      <c r="B17" s="567"/>
      <c r="C17" s="568"/>
      <c r="D17" s="568"/>
      <c r="E17" s="568"/>
      <c r="F17" s="568"/>
      <c r="G17" s="568"/>
      <c r="H17" s="568"/>
      <c r="I17" s="568"/>
      <c r="J17" s="568"/>
      <c r="K17" s="569"/>
      <c r="L17" s="195"/>
      <c r="M17" s="548" t="s">
        <v>152</v>
      </c>
      <c r="N17" s="549"/>
      <c r="O17" s="549"/>
      <c r="P17" s="549"/>
      <c r="Q17" s="550"/>
      <c r="R17" s="532" t="s">
        <v>153</v>
      </c>
      <c r="S17" s="533"/>
      <c r="T17" s="533"/>
      <c r="U17" s="533"/>
      <c r="V17" s="534"/>
      <c r="W17" s="545" t="s">
        <v>154</v>
      </c>
      <c r="X17" s="441"/>
      <c r="Y17" s="441"/>
      <c r="Z17" s="441"/>
      <c r="AA17" s="441"/>
      <c r="AB17" s="442"/>
      <c r="AC17" s="408">
        <v>9268</v>
      </c>
      <c r="AD17" s="409"/>
      <c r="AE17" s="409"/>
      <c r="AF17" s="409"/>
      <c r="AG17" s="410"/>
      <c r="AH17" s="408">
        <v>10084</v>
      </c>
      <c r="AI17" s="409"/>
      <c r="AJ17" s="409"/>
      <c r="AK17" s="409"/>
      <c r="AL17" s="468"/>
      <c r="AM17" s="512"/>
      <c r="AN17" s="412"/>
      <c r="AO17" s="412"/>
      <c r="AP17" s="412"/>
      <c r="AQ17" s="412"/>
      <c r="AR17" s="412"/>
      <c r="AS17" s="412"/>
      <c r="AT17" s="413"/>
      <c r="AU17" s="513"/>
      <c r="AV17" s="514"/>
      <c r="AW17" s="514"/>
      <c r="AX17" s="514"/>
      <c r="AY17" s="469" t="s">
        <v>155</v>
      </c>
      <c r="AZ17" s="470"/>
      <c r="BA17" s="470"/>
      <c r="BB17" s="470"/>
      <c r="BC17" s="470"/>
      <c r="BD17" s="470"/>
      <c r="BE17" s="470"/>
      <c r="BF17" s="470"/>
      <c r="BG17" s="470"/>
      <c r="BH17" s="470"/>
      <c r="BI17" s="470"/>
      <c r="BJ17" s="470"/>
      <c r="BK17" s="470"/>
      <c r="BL17" s="470"/>
      <c r="BM17" s="471"/>
      <c r="BN17" s="455">
        <v>4421296</v>
      </c>
      <c r="BO17" s="456"/>
      <c r="BP17" s="456"/>
      <c r="BQ17" s="456"/>
      <c r="BR17" s="456"/>
      <c r="BS17" s="456"/>
      <c r="BT17" s="456"/>
      <c r="BU17" s="457"/>
      <c r="BV17" s="455">
        <v>4213782</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81"/>
      <c r="B18" s="505" t="s">
        <v>156</v>
      </c>
      <c r="C18" s="506"/>
      <c r="D18" s="506"/>
      <c r="E18" s="507"/>
      <c r="F18" s="507"/>
      <c r="G18" s="507"/>
      <c r="H18" s="507"/>
      <c r="I18" s="507"/>
      <c r="J18" s="507"/>
      <c r="K18" s="507"/>
      <c r="L18" s="508">
        <v>240.93</v>
      </c>
      <c r="M18" s="508"/>
      <c r="N18" s="508"/>
      <c r="O18" s="508"/>
      <c r="P18" s="508"/>
      <c r="Q18" s="508"/>
      <c r="R18" s="509"/>
      <c r="S18" s="509"/>
      <c r="T18" s="509"/>
      <c r="U18" s="509"/>
      <c r="V18" s="510"/>
      <c r="W18" s="526"/>
      <c r="X18" s="527"/>
      <c r="Y18" s="527"/>
      <c r="Z18" s="527"/>
      <c r="AA18" s="527"/>
      <c r="AB18" s="551"/>
      <c r="AC18" s="425">
        <v>65.400000000000006</v>
      </c>
      <c r="AD18" s="426"/>
      <c r="AE18" s="426"/>
      <c r="AF18" s="426"/>
      <c r="AG18" s="511"/>
      <c r="AH18" s="425">
        <v>64.2</v>
      </c>
      <c r="AI18" s="426"/>
      <c r="AJ18" s="426"/>
      <c r="AK18" s="426"/>
      <c r="AL18" s="427"/>
      <c r="AM18" s="512"/>
      <c r="AN18" s="412"/>
      <c r="AO18" s="412"/>
      <c r="AP18" s="412"/>
      <c r="AQ18" s="412"/>
      <c r="AR18" s="412"/>
      <c r="AS18" s="412"/>
      <c r="AT18" s="413"/>
      <c r="AU18" s="513"/>
      <c r="AV18" s="514"/>
      <c r="AW18" s="514"/>
      <c r="AX18" s="514"/>
      <c r="AY18" s="469" t="s">
        <v>157</v>
      </c>
      <c r="AZ18" s="470"/>
      <c r="BA18" s="470"/>
      <c r="BB18" s="470"/>
      <c r="BC18" s="470"/>
      <c r="BD18" s="470"/>
      <c r="BE18" s="470"/>
      <c r="BF18" s="470"/>
      <c r="BG18" s="470"/>
      <c r="BH18" s="470"/>
      <c r="BI18" s="470"/>
      <c r="BJ18" s="470"/>
      <c r="BK18" s="470"/>
      <c r="BL18" s="470"/>
      <c r="BM18" s="471"/>
      <c r="BN18" s="455">
        <v>7657448</v>
      </c>
      <c r="BO18" s="456"/>
      <c r="BP18" s="456"/>
      <c r="BQ18" s="456"/>
      <c r="BR18" s="456"/>
      <c r="BS18" s="456"/>
      <c r="BT18" s="456"/>
      <c r="BU18" s="457"/>
      <c r="BV18" s="455">
        <v>7847436</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81"/>
      <c r="B19" s="505" t="s">
        <v>158</v>
      </c>
      <c r="C19" s="506"/>
      <c r="D19" s="506"/>
      <c r="E19" s="507"/>
      <c r="F19" s="507"/>
      <c r="G19" s="507"/>
      <c r="H19" s="507"/>
      <c r="I19" s="507"/>
      <c r="J19" s="507"/>
      <c r="K19" s="507"/>
      <c r="L19" s="515">
        <v>121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159</v>
      </c>
      <c r="AZ19" s="470"/>
      <c r="BA19" s="470"/>
      <c r="BB19" s="470"/>
      <c r="BC19" s="470"/>
      <c r="BD19" s="470"/>
      <c r="BE19" s="470"/>
      <c r="BF19" s="470"/>
      <c r="BG19" s="470"/>
      <c r="BH19" s="470"/>
      <c r="BI19" s="470"/>
      <c r="BJ19" s="470"/>
      <c r="BK19" s="470"/>
      <c r="BL19" s="470"/>
      <c r="BM19" s="471"/>
      <c r="BN19" s="455">
        <v>14353086</v>
      </c>
      <c r="BO19" s="456"/>
      <c r="BP19" s="456"/>
      <c r="BQ19" s="456"/>
      <c r="BR19" s="456"/>
      <c r="BS19" s="456"/>
      <c r="BT19" s="456"/>
      <c r="BU19" s="457"/>
      <c r="BV19" s="455">
        <v>13511205</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81"/>
      <c r="B20" s="505" t="s">
        <v>160</v>
      </c>
      <c r="C20" s="506"/>
      <c r="D20" s="506"/>
      <c r="E20" s="507"/>
      <c r="F20" s="507"/>
      <c r="G20" s="507"/>
      <c r="H20" s="507"/>
      <c r="I20" s="507"/>
      <c r="J20" s="507"/>
      <c r="K20" s="507"/>
      <c r="L20" s="515">
        <v>10537</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81"/>
      <c r="B21" s="502" t="s">
        <v>161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81"/>
      <c r="B22" s="431" t="s">
        <v>162</v>
      </c>
      <c r="C22" s="432"/>
      <c r="D22" s="433"/>
      <c r="E22" s="440" t="s">
        <v>1</v>
      </c>
      <c r="F22" s="441"/>
      <c r="G22" s="441"/>
      <c r="H22" s="441"/>
      <c r="I22" s="441"/>
      <c r="J22" s="441"/>
      <c r="K22" s="442"/>
      <c r="L22" s="440" t="s">
        <v>163</v>
      </c>
      <c r="M22" s="441"/>
      <c r="N22" s="441"/>
      <c r="O22" s="441"/>
      <c r="P22" s="442"/>
      <c r="Q22" s="446" t="s">
        <v>164</v>
      </c>
      <c r="R22" s="447"/>
      <c r="S22" s="447"/>
      <c r="T22" s="447"/>
      <c r="U22" s="447"/>
      <c r="V22" s="448"/>
      <c r="W22" s="497" t="s">
        <v>165</v>
      </c>
      <c r="X22" s="432"/>
      <c r="Y22" s="433"/>
      <c r="Z22" s="440" t="s">
        <v>1</v>
      </c>
      <c r="AA22" s="441"/>
      <c r="AB22" s="441"/>
      <c r="AC22" s="441"/>
      <c r="AD22" s="441"/>
      <c r="AE22" s="441"/>
      <c r="AF22" s="441"/>
      <c r="AG22" s="442"/>
      <c r="AH22" s="458" t="s">
        <v>166</v>
      </c>
      <c r="AI22" s="441"/>
      <c r="AJ22" s="441"/>
      <c r="AK22" s="441"/>
      <c r="AL22" s="442"/>
      <c r="AM22" s="458" t="s">
        <v>167</v>
      </c>
      <c r="AN22" s="459"/>
      <c r="AO22" s="459"/>
      <c r="AP22" s="459"/>
      <c r="AQ22" s="459"/>
      <c r="AR22" s="460"/>
      <c r="AS22" s="446" t="s">
        <v>164</v>
      </c>
      <c r="AT22" s="447"/>
      <c r="AU22" s="447"/>
      <c r="AV22" s="447"/>
      <c r="AW22" s="447"/>
      <c r="AX22" s="464"/>
      <c r="AY22" s="481" t="s">
        <v>168</v>
      </c>
      <c r="AZ22" s="482"/>
      <c r="BA22" s="482"/>
      <c r="BB22" s="482"/>
      <c r="BC22" s="482"/>
      <c r="BD22" s="482"/>
      <c r="BE22" s="482"/>
      <c r="BF22" s="482"/>
      <c r="BG22" s="482"/>
      <c r="BH22" s="482"/>
      <c r="BI22" s="482"/>
      <c r="BJ22" s="482"/>
      <c r="BK22" s="482"/>
      <c r="BL22" s="482"/>
      <c r="BM22" s="483"/>
      <c r="BN22" s="484">
        <v>13431984</v>
      </c>
      <c r="BO22" s="485"/>
      <c r="BP22" s="485"/>
      <c r="BQ22" s="485"/>
      <c r="BR22" s="485"/>
      <c r="BS22" s="485"/>
      <c r="BT22" s="485"/>
      <c r="BU22" s="486"/>
      <c r="BV22" s="484">
        <v>14921714</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169</v>
      </c>
      <c r="AZ23" s="470"/>
      <c r="BA23" s="470"/>
      <c r="BB23" s="470"/>
      <c r="BC23" s="470"/>
      <c r="BD23" s="470"/>
      <c r="BE23" s="470"/>
      <c r="BF23" s="470"/>
      <c r="BG23" s="470"/>
      <c r="BH23" s="470"/>
      <c r="BI23" s="470"/>
      <c r="BJ23" s="470"/>
      <c r="BK23" s="470"/>
      <c r="BL23" s="470"/>
      <c r="BM23" s="471"/>
      <c r="BN23" s="455">
        <v>4974968</v>
      </c>
      <c r="BO23" s="456"/>
      <c r="BP23" s="456"/>
      <c r="BQ23" s="456"/>
      <c r="BR23" s="456"/>
      <c r="BS23" s="456"/>
      <c r="BT23" s="456"/>
      <c r="BU23" s="457"/>
      <c r="BV23" s="455">
        <v>5450047</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81"/>
      <c r="B24" s="434"/>
      <c r="C24" s="435"/>
      <c r="D24" s="436"/>
      <c r="E24" s="411" t="s">
        <v>170</v>
      </c>
      <c r="F24" s="412"/>
      <c r="G24" s="412"/>
      <c r="H24" s="412"/>
      <c r="I24" s="412"/>
      <c r="J24" s="412"/>
      <c r="K24" s="413"/>
      <c r="L24" s="408">
        <v>1</v>
      </c>
      <c r="M24" s="409"/>
      <c r="N24" s="409"/>
      <c r="O24" s="409"/>
      <c r="P24" s="410"/>
      <c r="Q24" s="408">
        <v>9200</v>
      </c>
      <c r="R24" s="409"/>
      <c r="S24" s="409"/>
      <c r="T24" s="409"/>
      <c r="U24" s="409"/>
      <c r="V24" s="410"/>
      <c r="W24" s="498"/>
      <c r="X24" s="435"/>
      <c r="Y24" s="436"/>
      <c r="Z24" s="411" t="s">
        <v>171</v>
      </c>
      <c r="AA24" s="412"/>
      <c r="AB24" s="412"/>
      <c r="AC24" s="412"/>
      <c r="AD24" s="412"/>
      <c r="AE24" s="412"/>
      <c r="AF24" s="412"/>
      <c r="AG24" s="413"/>
      <c r="AH24" s="408">
        <v>289</v>
      </c>
      <c r="AI24" s="409"/>
      <c r="AJ24" s="409"/>
      <c r="AK24" s="409"/>
      <c r="AL24" s="410"/>
      <c r="AM24" s="408">
        <v>884340</v>
      </c>
      <c r="AN24" s="409"/>
      <c r="AO24" s="409"/>
      <c r="AP24" s="409"/>
      <c r="AQ24" s="409"/>
      <c r="AR24" s="410"/>
      <c r="AS24" s="408">
        <v>3060</v>
      </c>
      <c r="AT24" s="409"/>
      <c r="AU24" s="409"/>
      <c r="AV24" s="409"/>
      <c r="AW24" s="409"/>
      <c r="AX24" s="468"/>
      <c r="AY24" s="428" t="s">
        <v>172</v>
      </c>
      <c r="AZ24" s="429"/>
      <c r="BA24" s="429"/>
      <c r="BB24" s="429"/>
      <c r="BC24" s="429"/>
      <c r="BD24" s="429"/>
      <c r="BE24" s="429"/>
      <c r="BF24" s="429"/>
      <c r="BG24" s="429"/>
      <c r="BH24" s="429"/>
      <c r="BI24" s="429"/>
      <c r="BJ24" s="429"/>
      <c r="BK24" s="429"/>
      <c r="BL24" s="429"/>
      <c r="BM24" s="430"/>
      <c r="BN24" s="455">
        <v>8872582</v>
      </c>
      <c r="BO24" s="456"/>
      <c r="BP24" s="456"/>
      <c r="BQ24" s="456"/>
      <c r="BR24" s="456"/>
      <c r="BS24" s="456"/>
      <c r="BT24" s="456"/>
      <c r="BU24" s="457"/>
      <c r="BV24" s="455">
        <v>10209025</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81"/>
      <c r="B25" s="434"/>
      <c r="C25" s="435"/>
      <c r="D25" s="436"/>
      <c r="E25" s="411" t="s">
        <v>173</v>
      </c>
      <c r="F25" s="412"/>
      <c r="G25" s="412"/>
      <c r="H25" s="412"/>
      <c r="I25" s="412"/>
      <c r="J25" s="412"/>
      <c r="K25" s="413"/>
      <c r="L25" s="408">
        <v>1</v>
      </c>
      <c r="M25" s="409"/>
      <c r="N25" s="409"/>
      <c r="O25" s="409"/>
      <c r="P25" s="410"/>
      <c r="Q25" s="408">
        <v>6950</v>
      </c>
      <c r="R25" s="409"/>
      <c r="S25" s="409"/>
      <c r="T25" s="409"/>
      <c r="U25" s="409"/>
      <c r="V25" s="410"/>
      <c r="W25" s="498"/>
      <c r="X25" s="435"/>
      <c r="Y25" s="436"/>
      <c r="Z25" s="411" t="s">
        <v>174</v>
      </c>
      <c r="AA25" s="412"/>
      <c r="AB25" s="412"/>
      <c r="AC25" s="412"/>
      <c r="AD25" s="412"/>
      <c r="AE25" s="412"/>
      <c r="AF25" s="412"/>
      <c r="AG25" s="413"/>
      <c r="AH25" s="408">
        <v>55</v>
      </c>
      <c r="AI25" s="409"/>
      <c r="AJ25" s="409"/>
      <c r="AK25" s="409"/>
      <c r="AL25" s="410"/>
      <c r="AM25" s="408">
        <v>147950</v>
      </c>
      <c r="AN25" s="409"/>
      <c r="AO25" s="409"/>
      <c r="AP25" s="409"/>
      <c r="AQ25" s="409"/>
      <c r="AR25" s="410"/>
      <c r="AS25" s="408">
        <v>2690</v>
      </c>
      <c r="AT25" s="409"/>
      <c r="AU25" s="409"/>
      <c r="AV25" s="409"/>
      <c r="AW25" s="409"/>
      <c r="AX25" s="468"/>
      <c r="AY25" s="481" t="s">
        <v>175</v>
      </c>
      <c r="AZ25" s="482"/>
      <c r="BA25" s="482"/>
      <c r="BB25" s="482"/>
      <c r="BC25" s="482"/>
      <c r="BD25" s="482"/>
      <c r="BE25" s="482"/>
      <c r="BF25" s="482"/>
      <c r="BG25" s="482"/>
      <c r="BH25" s="482"/>
      <c r="BI25" s="482"/>
      <c r="BJ25" s="482"/>
      <c r="BK25" s="482"/>
      <c r="BL25" s="482"/>
      <c r="BM25" s="483"/>
      <c r="BN25" s="484">
        <v>3039697</v>
      </c>
      <c r="BO25" s="485"/>
      <c r="BP25" s="485"/>
      <c r="BQ25" s="485"/>
      <c r="BR25" s="485"/>
      <c r="BS25" s="485"/>
      <c r="BT25" s="485"/>
      <c r="BU25" s="486"/>
      <c r="BV25" s="484">
        <v>1565993</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81"/>
      <c r="B26" s="434"/>
      <c r="C26" s="435"/>
      <c r="D26" s="436"/>
      <c r="E26" s="411" t="s">
        <v>176</v>
      </c>
      <c r="F26" s="412"/>
      <c r="G26" s="412"/>
      <c r="H26" s="412"/>
      <c r="I26" s="412"/>
      <c r="J26" s="412"/>
      <c r="K26" s="413"/>
      <c r="L26" s="408">
        <v>1</v>
      </c>
      <c r="M26" s="409"/>
      <c r="N26" s="409"/>
      <c r="O26" s="409"/>
      <c r="P26" s="410"/>
      <c r="Q26" s="408">
        <v>5600</v>
      </c>
      <c r="R26" s="409"/>
      <c r="S26" s="409"/>
      <c r="T26" s="409"/>
      <c r="U26" s="409"/>
      <c r="V26" s="410"/>
      <c r="W26" s="498"/>
      <c r="X26" s="435"/>
      <c r="Y26" s="436"/>
      <c r="Z26" s="411" t="s">
        <v>177</v>
      </c>
      <c r="AA26" s="466"/>
      <c r="AB26" s="466"/>
      <c r="AC26" s="466"/>
      <c r="AD26" s="466"/>
      <c r="AE26" s="466"/>
      <c r="AF26" s="466"/>
      <c r="AG26" s="467"/>
      <c r="AH26" s="408">
        <v>19</v>
      </c>
      <c r="AI26" s="409"/>
      <c r="AJ26" s="409"/>
      <c r="AK26" s="409"/>
      <c r="AL26" s="410"/>
      <c r="AM26" s="408">
        <v>68115</v>
      </c>
      <c r="AN26" s="409"/>
      <c r="AO26" s="409"/>
      <c r="AP26" s="409"/>
      <c r="AQ26" s="409"/>
      <c r="AR26" s="410"/>
      <c r="AS26" s="408">
        <v>3585</v>
      </c>
      <c r="AT26" s="409"/>
      <c r="AU26" s="409"/>
      <c r="AV26" s="409"/>
      <c r="AW26" s="409"/>
      <c r="AX26" s="468"/>
      <c r="AY26" s="495" t="s">
        <v>178</v>
      </c>
      <c r="AZ26" s="415"/>
      <c r="BA26" s="415"/>
      <c r="BB26" s="415"/>
      <c r="BC26" s="415"/>
      <c r="BD26" s="415"/>
      <c r="BE26" s="415"/>
      <c r="BF26" s="415"/>
      <c r="BG26" s="415"/>
      <c r="BH26" s="415"/>
      <c r="BI26" s="415"/>
      <c r="BJ26" s="415"/>
      <c r="BK26" s="415"/>
      <c r="BL26" s="415"/>
      <c r="BM26" s="496"/>
      <c r="BN26" s="455" t="s">
        <v>137</v>
      </c>
      <c r="BO26" s="456"/>
      <c r="BP26" s="456"/>
      <c r="BQ26" s="456"/>
      <c r="BR26" s="456"/>
      <c r="BS26" s="456"/>
      <c r="BT26" s="456"/>
      <c r="BU26" s="457"/>
      <c r="BV26" s="455" t="s">
        <v>137</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81"/>
      <c r="B27" s="434"/>
      <c r="C27" s="435"/>
      <c r="D27" s="436"/>
      <c r="E27" s="411" t="s">
        <v>179</v>
      </c>
      <c r="F27" s="412"/>
      <c r="G27" s="412"/>
      <c r="H27" s="412"/>
      <c r="I27" s="412"/>
      <c r="J27" s="412"/>
      <c r="K27" s="413"/>
      <c r="L27" s="408">
        <v>1</v>
      </c>
      <c r="M27" s="409"/>
      <c r="N27" s="409"/>
      <c r="O27" s="409"/>
      <c r="P27" s="410"/>
      <c r="Q27" s="408">
        <v>4350</v>
      </c>
      <c r="R27" s="409"/>
      <c r="S27" s="409"/>
      <c r="T27" s="409"/>
      <c r="U27" s="409"/>
      <c r="V27" s="410"/>
      <c r="W27" s="498"/>
      <c r="X27" s="435"/>
      <c r="Y27" s="436"/>
      <c r="Z27" s="411" t="s">
        <v>180</v>
      </c>
      <c r="AA27" s="412"/>
      <c r="AB27" s="412"/>
      <c r="AC27" s="412"/>
      <c r="AD27" s="412"/>
      <c r="AE27" s="412"/>
      <c r="AF27" s="412"/>
      <c r="AG27" s="413"/>
      <c r="AH27" s="408">
        <v>5</v>
      </c>
      <c r="AI27" s="409"/>
      <c r="AJ27" s="409"/>
      <c r="AK27" s="409"/>
      <c r="AL27" s="410"/>
      <c r="AM27" s="408">
        <v>19700</v>
      </c>
      <c r="AN27" s="409"/>
      <c r="AO27" s="409"/>
      <c r="AP27" s="409"/>
      <c r="AQ27" s="409"/>
      <c r="AR27" s="410"/>
      <c r="AS27" s="408">
        <v>3940</v>
      </c>
      <c r="AT27" s="409"/>
      <c r="AU27" s="409"/>
      <c r="AV27" s="409"/>
      <c r="AW27" s="409"/>
      <c r="AX27" s="468"/>
      <c r="AY27" s="492" t="s">
        <v>181</v>
      </c>
      <c r="AZ27" s="493"/>
      <c r="BA27" s="493"/>
      <c r="BB27" s="493"/>
      <c r="BC27" s="493"/>
      <c r="BD27" s="493"/>
      <c r="BE27" s="493"/>
      <c r="BF27" s="493"/>
      <c r="BG27" s="493"/>
      <c r="BH27" s="493"/>
      <c r="BI27" s="493"/>
      <c r="BJ27" s="493"/>
      <c r="BK27" s="493"/>
      <c r="BL27" s="493"/>
      <c r="BM27" s="494"/>
      <c r="BN27" s="489" t="s">
        <v>129</v>
      </c>
      <c r="BO27" s="490"/>
      <c r="BP27" s="490"/>
      <c r="BQ27" s="490"/>
      <c r="BR27" s="490"/>
      <c r="BS27" s="490"/>
      <c r="BT27" s="490"/>
      <c r="BU27" s="491"/>
      <c r="BV27" s="489" t="s">
        <v>129</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81"/>
      <c r="B28" s="434"/>
      <c r="C28" s="435"/>
      <c r="D28" s="436"/>
      <c r="E28" s="411" t="s">
        <v>182</v>
      </c>
      <c r="F28" s="412"/>
      <c r="G28" s="412"/>
      <c r="H28" s="412"/>
      <c r="I28" s="412"/>
      <c r="J28" s="412"/>
      <c r="K28" s="413"/>
      <c r="L28" s="408">
        <v>1</v>
      </c>
      <c r="M28" s="409"/>
      <c r="N28" s="409"/>
      <c r="O28" s="409"/>
      <c r="P28" s="410"/>
      <c r="Q28" s="408">
        <v>3850</v>
      </c>
      <c r="R28" s="409"/>
      <c r="S28" s="409"/>
      <c r="T28" s="409"/>
      <c r="U28" s="409"/>
      <c r="V28" s="410"/>
      <c r="W28" s="498"/>
      <c r="X28" s="435"/>
      <c r="Y28" s="436"/>
      <c r="Z28" s="411" t="s">
        <v>183</v>
      </c>
      <c r="AA28" s="412"/>
      <c r="AB28" s="412"/>
      <c r="AC28" s="412"/>
      <c r="AD28" s="412"/>
      <c r="AE28" s="412"/>
      <c r="AF28" s="412"/>
      <c r="AG28" s="413"/>
      <c r="AH28" s="408" t="s">
        <v>137</v>
      </c>
      <c r="AI28" s="409"/>
      <c r="AJ28" s="409"/>
      <c r="AK28" s="409"/>
      <c r="AL28" s="410"/>
      <c r="AM28" s="408" t="s">
        <v>137</v>
      </c>
      <c r="AN28" s="409"/>
      <c r="AO28" s="409"/>
      <c r="AP28" s="409"/>
      <c r="AQ28" s="409"/>
      <c r="AR28" s="410"/>
      <c r="AS28" s="408" t="s">
        <v>129</v>
      </c>
      <c r="AT28" s="409"/>
      <c r="AU28" s="409"/>
      <c r="AV28" s="409"/>
      <c r="AW28" s="409"/>
      <c r="AX28" s="468"/>
      <c r="AY28" s="472" t="s">
        <v>184</v>
      </c>
      <c r="AZ28" s="473"/>
      <c r="BA28" s="473"/>
      <c r="BB28" s="474"/>
      <c r="BC28" s="481" t="s">
        <v>49</v>
      </c>
      <c r="BD28" s="482"/>
      <c r="BE28" s="482"/>
      <c r="BF28" s="482"/>
      <c r="BG28" s="482"/>
      <c r="BH28" s="482"/>
      <c r="BI28" s="482"/>
      <c r="BJ28" s="482"/>
      <c r="BK28" s="482"/>
      <c r="BL28" s="482"/>
      <c r="BM28" s="483"/>
      <c r="BN28" s="484">
        <v>1610099</v>
      </c>
      <c r="BO28" s="485"/>
      <c r="BP28" s="485"/>
      <c r="BQ28" s="485"/>
      <c r="BR28" s="485"/>
      <c r="BS28" s="485"/>
      <c r="BT28" s="485"/>
      <c r="BU28" s="486"/>
      <c r="BV28" s="484">
        <v>1554999</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81"/>
      <c r="B29" s="434"/>
      <c r="C29" s="435"/>
      <c r="D29" s="436"/>
      <c r="E29" s="411" t="s">
        <v>185</v>
      </c>
      <c r="F29" s="412"/>
      <c r="G29" s="412"/>
      <c r="H29" s="412"/>
      <c r="I29" s="412"/>
      <c r="J29" s="412"/>
      <c r="K29" s="413"/>
      <c r="L29" s="408">
        <v>13</v>
      </c>
      <c r="M29" s="409"/>
      <c r="N29" s="409"/>
      <c r="O29" s="409"/>
      <c r="P29" s="410"/>
      <c r="Q29" s="408">
        <v>3600</v>
      </c>
      <c r="R29" s="409"/>
      <c r="S29" s="409"/>
      <c r="T29" s="409"/>
      <c r="U29" s="409"/>
      <c r="V29" s="410"/>
      <c r="W29" s="499"/>
      <c r="X29" s="500"/>
      <c r="Y29" s="501"/>
      <c r="Z29" s="411" t="s">
        <v>186</v>
      </c>
      <c r="AA29" s="412"/>
      <c r="AB29" s="412"/>
      <c r="AC29" s="412"/>
      <c r="AD29" s="412"/>
      <c r="AE29" s="412"/>
      <c r="AF29" s="412"/>
      <c r="AG29" s="413"/>
      <c r="AH29" s="408">
        <v>294</v>
      </c>
      <c r="AI29" s="409"/>
      <c r="AJ29" s="409"/>
      <c r="AK29" s="409"/>
      <c r="AL29" s="410"/>
      <c r="AM29" s="408">
        <v>904040</v>
      </c>
      <c r="AN29" s="409"/>
      <c r="AO29" s="409"/>
      <c r="AP29" s="409"/>
      <c r="AQ29" s="409"/>
      <c r="AR29" s="410"/>
      <c r="AS29" s="408">
        <v>3075</v>
      </c>
      <c r="AT29" s="409"/>
      <c r="AU29" s="409"/>
      <c r="AV29" s="409"/>
      <c r="AW29" s="409"/>
      <c r="AX29" s="468"/>
      <c r="AY29" s="475"/>
      <c r="AZ29" s="476"/>
      <c r="BA29" s="476"/>
      <c r="BB29" s="477"/>
      <c r="BC29" s="469" t="s">
        <v>187</v>
      </c>
      <c r="BD29" s="470"/>
      <c r="BE29" s="470"/>
      <c r="BF29" s="470"/>
      <c r="BG29" s="470"/>
      <c r="BH29" s="470"/>
      <c r="BI29" s="470"/>
      <c r="BJ29" s="470"/>
      <c r="BK29" s="470"/>
      <c r="BL29" s="470"/>
      <c r="BM29" s="471"/>
      <c r="BN29" s="455">
        <v>178185</v>
      </c>
      <c r="BO29" s="456"/>
      <c r="BP29" s="456"/>
      <c r="BQ29" s="456"/>
      <c r="BR29" s="456"/>
      <c r="BS29" s="456"/>
      <c r="BT29" s="456"/>
      <c r="BU29" s="457"/>
      <c r="BV29" s="455">
        <v>402176</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188</v>
      </c>
      <c r="X30" s="423"/>
      <c r="Y30" s="423"/>
      <c r="Z30" s="423"/>
      <c r="AA30" s="423"/>
      <c r="AB30" s="423"/>
      <c r="AC30" s="423"/>
      <c r="AD30" s="423"/>
      <c r="AE30" s="423"/>
      <c r="AF30" s="423"/>
      <c r="AG30" s="424"/>
      <c r="AH30" s="425">
        <v>97.6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51</v>
      </c>
      <c r="BD30" s="429"/>
      <c r="BE30" s="429"/>
      <c r="BF30" s="429"/>
      <c r="BG30" s="429"/>
      <c r="BH30" s="429"/>
      <c r="BI30" s="429"/>
      <c r="BJ30" s="429"/>
      <c r="BK30" s="429"/>
      <c r="BL30" s="429"/>
      <c r="BM30" s="430"/>
      <c r="BN30" s="489">
        <v>1459961</v>
      </c>
      <c r="BO30" s="490"/>
      <c r="BP30" s="490"/>
      <c r="BQ30" s="490"/>
      <c r="BR30" s="490"/>
      <c r="BS30" s="490"/>
      <c r="BT30" s="490"/>
      <c r="BU30" s="491"/>
      <c r="BV30" s="489">
        <v>1499721</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414" t="s">
        <v>189</v>
      </c>
      <c r="D32" s="414"/>
      <c r="E32" s="414"/>
      <c r="F32" s="414"/>
      <c r="G32" s="414"/>
      <c r="H32" s="414"/>
      <c r="I32" s="414"/>
      <c r="J32" s="414"/>
      <c r="K32" s="414"/>
      <c r="L32" s="414"/>
      <c r="M32" s="414"/>
      <c r="N32" s="414"/>
      <c r="O32" s="414"/>
      <c r="P32" s="414"/>
      <c r="Q32" s="414"/>
      <c r="R32" s="414"/>
      <c r="S32" s="414"/>
      <c r="U32" s="415" t="s">
        <v>190</v>
      </c>
      <c r="V32" s="415"/>
      <c r="W32" s="415"/>
      <c r="X32" s="415"/>
      <c r="Y32" s="415"/>
      <c r="Z32" s="415"/>
      <c r="AA32" s="415"/>
      <c r="AB32" s="415"/>
      <c r="AC32" s="415"/>
      <c r="AD32" s="415"/>
      <c r="AE32" s="415"/>
      <c r="AF32" s="415"/>
      <c r="AG32" s="415"/>
      <c r="AH32" s="415"/>
      <c r="AI32" s="415"/>
      <c r="AJ32" s="415"/>
      <c r="AK32" s="415"/>
      <c r="AM32" s="415" t="s">
        <v>191</v>
      </c>
      <c r="AN32" s="415"/>
      <c r="AO32" s="415"/>
      <c r="AP32" s="415"/>
      <c r="AQ32" s="415"/>
      <c r="AR32" s="415"/>
      <c r="AS32" s="415"/>
      <c r="AT32" s="415"/>
      <c r="AU32" s="415"/>
      <c r="AV32" s="415"/>
      <c r="AW32" s="415"/>
      <c r="AX32" s="415"/>
      <c r="AY32" s="415"/>
      <c r="AZ32" s="415"/>
      <c r="BA32" s="415"/>
      <c r="BB32" s="415"/>
      <c r="BC32" s="415"/>
      <c r="BE32" s="415" t="s">
        <v>192</v>
      </c>
      <c r="BF32" s="415"/>
      <c r="BG32" s="415"/>
      <c r="BH32" s="415"/>
      <c r="BI32" s="415"/>
      <c r="BJ32" s="415"/>
      <c r="BK32" s="415"/>
      <c r="BL32" s="415"/>
      <c r="BM32" s="415"/>
      <c r="BN32" s="415"/>
      <c r="BO32" s="415"/>
      <c r="BP32" s="415"/>
      <c r="BQ32" s="415"/>
      <c r="BR32" s="415"/>
      <c r="BS32" s="415"/>
      <c r="BT32" s="415"/>
      <c r="BU32" s="415"/>
      <c r="BW32" s="415" t="s">
        <v>193</v>
      </c>
      <c r="BX32" s="415"/>
      <c r="BY32" s="415"/>
      <c r="BZ32" s="415"/>
      <c r="CA32" s="415"/>
      <c r="CB32" s="415"/>
      <c r="CC32" s="415"/>
      <c r="CD32" s="415"/>
      <c r="CE32" s="415"/>
      <c r="CF32" s="415"/>
      <c r="CG32" s="415"/>
      <c r="CH32" s="415"/>
      <c r="CI32" s="415"/>
      <c r="CJ32" s="415"/>
      <c r="CK32" s="415"/>
      <c r="CL32" s="415"/>
      <c r="CM32" s="415"/>
      <c r="CO32" s="415" t="s">
        <v>194</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2">
      <c r="A33" s="181"/>
      <c r="B33" s="205"/>
      <c r="C33" s="407" t="s">
        <v>195</v>
      </c>
      <c r="D33" s="407"/>
      <c r="E33" s="406" t="s">
        <v>196</v>
      </c>
      <c r="F33" s="406"/>
      <c r="G33" s="406"/>
      <c r="H33" s="406"/>
      <c r="I33" s="406"/>
      <c r="J33" s="406"/>
      <c r="K33" s="406"/>
      <c r="L33" s="406"/>
      <c r="M33" s="406"/>
      <c r="N33" s="406"/>
      <c r="O33" s="406"/>
      <c r="P33" s="406"/>
      <c r="Q33" s="406"/>
      <c r="R33" s="406"/>
      <c r="S33" s="406"/>
      <c r="T33" s="206"/>
      <c r="U33" s="407" t="s">
        <v>197</v>
      </c>
      <c r="V33" s="407"/>
      <c r="W33" s="406" t="s">
        <v>198</v>
      </c>
      <c r="X33" s="406"/>
      <c r="Y33" s="406"/>
      <c r="Z33" s="406"/>
      <c r="AA33" s="406"/>
      <c r="AB33" s="406"/>
      <c r="AC33" s="406"/>
      <c r="AD33" s="406"/>
      <c r="AE33" s="406"/>
      <c r="AF33" s="406"/>
      <c r="AG33" s="406"/>
      <c r="AH33" s="406"/>
      <c r="AI33" s="406"/>
      <c r="AJ33" s="406"/>
      <c r="AK33" s="406"/>
      <c r="AL33" s="206"/>
      <c r="AM33" s="407" t="s">
        <v>199</v>
      </c>
      <c r="AN33" s="407"/>
      <c r="AO33" s="406" t="s">
        <v>196</v>
      </c>
      <c r="AP33" s="406"/>
      <c r="AQ33" s="406"/>
      <c r="AR33" s="406"/>
      <c r="AS33" s="406"/>
      <c r="AT33" s="406"/>
      <c r="AU33" s="406"/>
      <c r="AV33" s="406"/>
      <c r="AW33" s="406"/>
      <c r="AX33" s="406"/>
      <c r="AY33" s="406"/>
      <c r="AZ33" s="406"/>
      <c r="BA33" s="406"/>
      <c r="BB33" s="406"/>
      <c r="BC33" s="406"/>
      <c r="BD33" s="207"/>
      <c r="BE33" s="406" t="s">
        <v>200</v>
      </c>
      <c r="BF33" s="406"/>
      <c r="BG33" s="406" t="s">
        <v>201</v>
      </c>
      <c r="BH33" s="406"/>
      <c r="BI33" s="406"/>
      <c r="BJ33" s="406"/>
      <c r="BK33" s="406"/>
      <c r="BL33" s="406"/>
      <c r="BM33" s="406"/>
      <c r="BN33" s="406"/>
      <c r="BO33" s="406"/>
      <c r="BP33" s="406"/>
      <c r="BQ33" s="406"/>
      <c r="BR33" s="406"/>
      <c r="BS33" s="406"/>
      <c r="BT33" s="406"/>
      <c r="BU33" s="406"/>
      <c r="BV33" s="207"/>
      <c r="BW33" s="407" t="s">
        <v>200</v>
      </c>
      <c r="BX33" s="407"/>
      <c r="BY33" s="406" t="s">
        <v>202</v>
      </c>
      <c r="BZ33" s="406"/>
      <c r="CA33" s="406"/>
      <c r="CB33" s="406"/>
      <c r="CC33" s="406"/>
      <c r="CD33" s="406"/>
      <c r="CE33" s="406"/>
      <c r="CF33" s="406"/>
      <c r="CG33" s="406"/>
      <c r="CH33" s="406"/>
      <c r="CI33" s="406"/>
      <c r="CJ33" s="406"/>
      <c r="CK33" s="406"/>
      <c r="CL33" s="406"/>
      <c r="CM33" s="406"/>
      <c r="CN33" s="206"/>
      <c r="CO33" s="407" t="s">
        <v>203</v>
      </c>
      <c r="CP33" s="407"/>
      <c r="CQ33" s="406" t="s">
        <v>204</v>
      </c>
      <c r="CR33" s="406"/>
      <c r="CS33" s="406"/>
      <c r="CT33" s="406"/>
      <c r="CU33" s="406"/>
      <c r="CV33" s="406"/>
      <c r="CW33" s="406"/>
      <c r="CX33" s="406"/>
      <c r="CY33" s="406"/>
      <c r="CZ33" s="406"/>
      <c r="DA33" s="406"/>
      <c r="DB33" s="406"/>
      <c r="DC33" s="406"/>
      <c r="DD33" s="406"/>
      <c r="DE33" s="406"/>
      <c r="DF33" s="206"/>
      <c r="DG33" s="405" t="s">
        <v>205</v>
      </c>
      <c r="DH33" s="405"/>
      <c r="DI33" s="208"/>
    </row>
    <row r="34" spans="1:113" ht="32.25" customHeight="1" x14ac:dyDescent="0.2">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81"/>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81"/>
      <c r="BE34" s="403">
        <f>IF(BG34="","",MAX(C34:D43,U34:V43,AM34:AN43)+1)</f>
        <v>7</v>
      </c>
      <c r="BF34" s="403"/>
      <c r="BG34" s="404" t="str">
        <f>IF('各会計、関係団体の財政状況及び健全化判断比率'!B33="","",'各会計、関係団体の財政状況及び健全化判断比率'!B33)</f>
        <v>農業集落排水事業特別会計</v>
      </c>
      <c r="BH34" s="404"/>
      <c r="BI34" s="404"/>
      <c r="BJ34" s="404"/>
      <c r="BK34" s="404"/>
      <c r="BL34" s="404"/>
      <c r="BM34" s="404"/>
      <c r="BN34" s="404"/>
      <c r="BO34" s="404"/>
      <c r="BP34" s="404"/>
      <c r="BQ34" s="404"/>
      <c r="BR34" s="404"/>
      <c r="BS34" s="404"/>
      <c r="BT34" s="404"/>
      <c r="BU34" s="404"/>
      <c r="BV34" s="181"/>
      <c r="BW34" s="403">
        <f>IF(BY34="","",MAX(C34:D43,U34:V43,AM34:AN43,BE34:BF43)+1)</f>
        <v>10</v>
      </c>
      <c r="BX34" s="403"/>
      <c r="BY34" s="404" t="str">
        <f>IF('各会計、関係団体の財政状況及び健全化判断比率'!B68="","",'各会計、関係団体の財政状況及び健全化判断比率'!B68)</f>
        <v>山形県消防補償等組合</v>
      </c>
      <c r="BZ34" s="404"/>
      <c r="CA34" s="404"/>
      <c r="CB34" s="404"/>
      <c r="CC34" s="404"/>
      <c r="CD34" s="404"/>
      <c r="CE34" s="404"/>
      <c r="CF34" s="404"/>
      <c r="CG34" s="404"/>
      <c r="CH34" s="404"/>
      <c r="CI34" s="404"/>
      <c r="CJ34" s="404"/>
      <c r="CK34" s="404"/>
      <c r="CL34" s="404"/>
      <c r="CM34" s="404"/>
      <c r="CN34" s="181"/>
      <c r="CO34" s="403">
        <f>IF(CQ34="","",MAX(C34:D43,U34:V43,AM34:AN43,BE34:BF43,BW34:BX43)+1)</f>
        <v>16</v>
      </c>
      <c r="CP34" s="403"/>
      <c r="CQ34" s="404" t="str">
        <f>IF('各会計、関係団体の財政状況及び健全化判断比率'!BS7="","",'各会計、関係団体の財政状況及び健全化判断比率'!BS7)</f>
        <v>上山城郷土資料館</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2">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81"/>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81"/>
      <c r="BE35" s="403">
        <f t="shared" ref="BE35:BE43" si="1">IF(BG35="","",BE34+1)</f>
        <v>8</v>
      </c>
      <c r="BF35" s="403"/>
      <c r="BG35" s="404" t="str">
        <f>IF('各会計、関係団体の財政状況及び健全化判断比率'!B34="","",'各会計、関係団体の財政状況及び健全化判断比率'!B34)</f>
        <v>浄化槽事業特別会計</v>
      </c>
      <c r="BH35" s="404"/>
      <c r="BI35" s="404"/>
      <c r="BJ35" s="404"/>
      <c r="BK35" s="404"/>
      <c r="BL35" s="404"/>
      <c r="BM35" s="404"/>
      <c r="BN35" s="404"/>
      <c r="BO35" s="404"/>
      <c r="BP35" s="404"/>
      <c r="BQ35" s="404"/>
      <c r="BR35" s="404"/>
      <c r="BS35" s="404"/>
      <c r="BT35" s="404"/>
      <c r="BU35" s="404"/>
      <c r="BV35" s="181"/>
      <c r="BW35" s="403">
        <f t="shared" ref="BW35:BW43" si="2">IF(BY35="","",BW34+1)</f>
        <v>11</v>
      </c>
      <c r="BX35" s="403"/>
      <c r="BY35" s="404" t="str">
        <f>IF('各会計、関係団体の財政状況及び健全化判断比率'!B69="","",'各会計、関係団体の財政状況及び健全化判断比率'!B69)</f>
        <v>山形県自治会館管理組合</v>
      </c>
      <c r="BZ35" s="404"/>
      <c r="CA35" s="404"/>
      <c r="CB35" s="404"/>
      <c r="CC35" s="404"/>
      <c r="CD35" s="404"/>
      <c r="CE35" s="404"/>
      <c r="CF35" s="404"/>
      <c r="CG35" s="404"/>
      <c r="CH35" s="404"/>
      <c r="CI35" s="404"/>
      <c r="CJ35" s="404"/>
      <c r="CK35" s="404"/>
      <c r="CL35" s="404"/>
      <c r="CM35" s="404"/>
      <c r="CN35" s="181"/>
      <c r="CO35" s="403">
        <f t="shared" ref="CO35:CO43" si="3">IF(CQ35="","",CO34+1)</f>
        <v>17</v>
      </c>
      <c r="CP35" s="403"/>
      <c r="CQ35" s="404" t="str">
        <f>IF('各会計、関係団体の財政状況及び健全化判断比率'!BS8="","",'各会計、関係団体の財政状況及び健全化判断比率'!BS8)</f>
        <v>ニュートラックかみのやま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2">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f t="shared" si="1"/>
        <v>9</v>
      </c>
      <c r="BF36" s="403"/>
      <c r="BG36" s="404" t="str">
        <f>IF('各会計、関係団体の財政状況及び健全化判断比率'!B35="","",'各会計、関係団体の財政状況及び健全化判断比率'!B35)</f>
        <v>産業団地整備事業特別会計</v>
      </c>
      <c r="BH36" s="404"/>
      <c r="BI36" s="404"/>
      <c r="BJ36" s="404"/>
      <c r="BK36" s="404"/>
      <c r="BL36" s="404"/>
      <c r="BM36" s="404"/>
      <c r="BN36" s="404"/>
      <c r="BO36" s="404"/>
      <c r="BP36" s="404"/>
      <c r="BQ36" s="404"/>
      <c r="BR36" s="404"/>
      <c r="BS36" s="404"/>
      <c r="BT36" s="404"/>
      <c r="BU36" s="404"/>
      <c r="BV36" s="181"/>
      <c r="BW36" s="403">
        <f t="shared" si="2"/>
        <v>12</v>
      </c>
      <c r="BX36" s="403"/>
      <c r="BY36" s="404" t="str">
        <f>IF('各会計、関係団体の財政状況及び健全化判断比率'!B70="","",'各会計、関係団体の財政状況及び健全化判断比率'!B70)</f>
        <v>山形県市町村職員退職手当組合</v>
      </c>
      <c r="BZ36" s="404"/>
      <c r="CA36" s="404"/>
      <c r="CB36" s="404"/>
      <c r="CC36" s="404"/>
      <c r="CD36" s="404"/>
      <c r="CE36" s="404"/>
      <c r="CF36" s="404"/>
      <c r="CG36" s="404"/>
      <c r="CH36" s="404"/>
      <c r="CI36" s="404"/>
      <c r="CJ36" s="404"/>
      <c r="CK36" s="404"/>
      <c r="CL36" s="404"/>
      <c r="CM36" s="404"/>
      <c r="CN36" s="181"/>
      <c r="CO36" s="403">
        <f t="shared" si="3"/>
        <v>18</v>
      </c>
      <c r="CP36" s="403"/>
      <c r="CQ36" s="404" t="str">
        <f>IF('各会計、関係団体の財政状況及び健全化判断比率'!BS9="","",'各会計、関係団体の財政状況及び健全化判断比率'!BS9)</f>
        <v>上山市体育・文化振興公社</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2">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13</v>
      </c>
      <c r="BX37" s="403"/>
      <c r="BY37" s="404" t="str">
        <f>IF('各会計、関係団体の財政状況及び健全化判断比率'!B71="","",'各会計、関係団体の財政状況及び健全化判断比率'!B71)</f>
        <v>山形広域環境事務組合</v>
      </c>
      <c r="BZ37" s="404"/>
      <c r="CA37" s="404"/>
      <c r="CB37" s="404"/>
      <c r="CC37" s="404"/>
      <c r="CD37" s="404"/>
      <c r="CE37" s="404"/>
      <c r="CF37" s="404"/>
      <c r="CG37" s="404"/>
      <c r="CH37" s="404"/>
      <c r="CI37" s="404"/>
      <c r="CJ37" s="404"/>
      <c r="CK37" s="404"/>
      <c r="CL37" s="404"/>
      <c r="CM37" s="404"/>
      <c r="CN37" s="181"/>
      <c r="CO37" s="403">
        <f t="shared" si="3"/>
        <v>19</v>
      </c>
      <c r="CP37" s="403"/>
      <c r="CQ37" s="404" t="str">
        <f>IF('各会計、関係団体の財政状況及び健全化判断比率'!BS10="","",'各会計、関係団体の財政状況及び健全化判断比率'!BS10)</f>
        <v>上山二日町再開発</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2">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14</v>
      </c>
      <c r="BX38" s="403"/>
      <c r="BY38" s="404" t="str">
        <f>IF('各会計、関係団体の財政状況及び健全化判断比率'!B72="","",'各会計、関係団体の財政状況及び健全化判断比率'!B72)</f>
        <v>山形県後期高齢者医療広域連合（普通会計分）</v>
      </c>
      <c r="BZ38" s="404"/>
      <c r="CA38" s="404"/>
      <c r="CB38" s="404"/>
      <c r="CC38" s="404"/>
      <c r="CD38" s="404"/>
      <c r="CE38" s="404"/>
      <c r="CF38" s="404"/>
      <c r="CG38" s="404"/>
      <c r="CH38" s="404"/>
      <c r="CI38" s="404"/>
      <c r="CJ38" s="404"/>
      <c r="CK38" s="404"/>
      <c r="CL38" s="404"/>
      <c r="CM38" s="404"/>
      <c r="CN38" s="181"/>
      <c r="CO38" s="403">
        <f t="shared" si="3"/>
        <v>20</v>
      </c>
      <c r="CP38" s="403"/>
      <c r="CQ38" s="404" t="str">
        <f>IF('各会計、関係団体の財政状況及び健全化判断比率'!BS11="","",'各会計、関係団体の財政状況及び健全化判断比率'!BS11)</f>
        <v>上山市土地開発公社</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2">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15</v>
      </c>
      <c r="BX39" s="403"/>
      <c r="BY39" s="404" t="str">
        <f>IF('各会計、関係団体の財政状況及び健全化判断比率'!B73="","",'各会計、関係団体の財政状況及び健全化判断比率'!B73)</f>
        <v>山形県後期高齢者医療広域連合（事業会計分）</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2">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2">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2">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2">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206</v>
      </c>
      <c r="E46" s="400" t="s">
        <v>207</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208</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209</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210</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211</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212</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213</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214</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pYKlw3g3IZxFX5Ek91P9ZDWZciSVAaxQWjy+aETE6GnxEV5AaNVfflawfwpSN+fEaVwVje3aOvjyqYGOwbVBJg==" saltValue="PoXp6tb7Tn1Bo4JkCcp4m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215</v>
      </c>
      <c r="DI1" s="754"/>
      <c r="DJ1" s="754"/>
      <c r="DK1" s="754"/>
      <c r="DL1" s="754"/>
      <c r="DM1" s="754"/>
      <c r="DN1" s="755"/>
      <c r="DO1" s="214"/>
      <c r="DP1" s="753" t="s">
        <v>216</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2">
      <c r="B2" s="215" t="s">
        <v>217</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709" t="s">
        <v>218</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219</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220</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221</v>
      </c>
      <c r="S4" s="710"/>
      <c r="T4" s="710"/>
      <c r="U4" s="710"/>
      <c r="V4" s="710"/>
      <c r="W4" s="710"/>
      <c r="X4" s="710"/>
      <c r="Y4" s="711"/>
      <c r="Z4" s="709" t="s">
        <v>222</v>
      </c>
      <c r="AA4" s="710"/>
      <c r="AB4" s="710"/>
      <c r="AC4" s="711"/>
      <c r="AD4" s="709" t="s">
        <v>223</v>
      </c>
      <c r="AE4" s="710"/>
      <c r="AF4" s="710"/>
      <c r="AG4" s="710"/>
      <c r="AH4" s="710"/>
      <c r="AI4" s="710"/>
      <c r="AJ4" s="710"/>
      <c r="AK4" s="711"/>
      <c r="AL4" s="709" t="s">
        <v>222</v>
      </c>
      <c r="AM4" s="710"/>
      <c r="AN4" s="710"/>
      <c r="AO4" s="711"/>
      <c r="AP4" s="756" t="s">
        <v>224</v>
      </c>
      <c r="AQ4" s="756"/>
      <c r="AR4" s="756"/>
      <c r="AS4" s="756"/>
      <c r="AT4" s="756"/>
      <c r="AU4" s="756"/>
      <c r="AV4" s="756"/>
      <c r="AW4" s="756"/>
      <c r="AX4" s="756"/>
      <c r="AY4" s="756"/>
      <c r="AZ4" s="756"/>
      <c r="BA4" s="756"/>
      <c r="BB4" s="756"/>
      <c r="BC4" s="756"/>
      <c r="BD4" s="756"/>
      <c r="BE4" s="756"/>
      <c r="BF4" s="756"/>
      <c r="BG4" s="756" t="s">
        <v>225</v>
      </c>
      <c r="BH4" s="756"/>
      <c r="BI4" s="756"/>
      <c r="BJ4" s="756"/>
      <c r="BK4" s="756"/>
      <c r="BL4" s="756"/>
      <c r="BM4" s="756"/>
      <c r="BN4" s="756"/>
      <c r="BO4" s="756" t="s">
        <v>222</v>
      </c>
      <c r="BP4" s="756"/>
      <c r="BQ4" s="756"/>
      <c r="BR4" s="756"/>
      <c r="BS4" s="756" t="s">
        <v>226</v>
      </c>
      <c r="BT4" s="756"/>
      <c r="BU4" s="756"/>
      <c r="BV4" s="756"/>
      <c r="BW4" s="756"/>
      <c r="BX4" s="756"/>
      <c r="BY4" s="756"/>
      <c r="BZ4" s="756"/>
      <c r="CA4" s="756"/>
      <c r="CB4" s="756"/>
      <c r="CD4" s="709" t="s">
        <v>227</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228</v>
      </c>
      <c r="C5" s="716"/>
      <c r="D5" s="716"/>
      <c r="E5" s="716"/>
      <c r="F5" s="716"/>
      <c r="G5" s="716"/>
      <c r="H5" s="716"/>
      <c r="I5" s="716"/>
      <c r="J5" s="716"/>
      <c r="K5" s="716"/>
      <c r="L5" s="716"/>
      <c r="M5" s="716"/>
      <c r="N5" s="716"/>
      <c r="O5" s="716"/>
      <c r="P5" s="716"/>
      <c r="Q5" s="717"/>
      <c r="R5" s="712">
        <v>3764773</v>
      </c>
      <c r="S5" s="713"/>
      <c r="T5" s="713"/>
      <c r="U5" s="713"/>
      <c r="V5" s="713"/>
      <c r="W5" s="713"/>
      <c r="X5" s="713"/>
      <c r="Y5" s="738"/>
      <c r="Z5" s="751">
        <v>19.5</v>
      </c>
      <c r="AA5" s="751"/>
      <c r="AB5" s="751"/>
      <c r="AC5" s="751"/>
      <c r="AD5" s="752">
        <v>3535600</v>
      </c>
      <c r="AE5" s="752"/>
      <c r="AF5" s="752"/>
      <c r="AG5" s="752"/>
      <c r="AH5" s="752"/>
      <c r="AI5" s="752"/>
      <c r="AJ5" s="752"/>
      <c r="AK5" s="752"/>
      <c r="AL5" s="739">
        <v>42.1</v>
      </c>
      <c r="AM5" s="721"/>
      <c r="AN5" s="721"/>
      <c r="AO5" s="740"/>
      <c r="AP5" s="715" t="s">
        <v>229</v>
      </c>
      <c r="AQ5" s="716"/>
      <c r="AR5" s="716"/>
      <c r="AS5" s="716"/>
      <c r="AT5" s="716"/>
      <c r="AU5" s="716"/>
      <c r="AV5" s="716"/>
      <c r="AW5" s="716"/>
      <c r="AX5" s="716"/>
      <c r="AY5" s="716"/>
      <c r="AZ5" s="716"/>
      <c r="BA5" s="716"/>
      <c r="BB5" s="716"/>
      <c r="BC5" s="716"/>
      <c r="BD5" s="716"/>
      <c r="BE5" s="716"/>
      <c r="BF5" s="717"/>
      <c r="BG5" s="657">
        <v>3504567</v>
      </c>
      <c r="BH5" s="658"/>
      <c r="BI5" s="658"/>
      <c r="BJ5" s="658"/>
      <c r="BK5" s="658"/>
      <c r="BL5" s="658"/>
      <c r="BM5" s="658"/>
      <c r="BN5" s="659"/>
      <c r="BO5" s="695">
        <v>93.1</v>
      </c>
      <c r="BP5" s="695"/>
      <c r="BQ5" s="695"/>
      <c r="BR5" s="695"/>
      <c r="BS5" s="696">
        <v>44327</v>
      </c>
      <c r="BT5" s="696"/>
      <c r="BU5" s="696"/>
      <c r="BV5" s="696"/>
      <c r="BW5" s="696"/>
      <c r="BX5" s="696"/>
      <c r="BY5" s="696"/>
      <c r="BZ5" s="696"/>
      <c r="CA5" s="696"/>
      <c r="CB5" s="736"/>
      <c r="CD5" s="709" t="s">
        <v>224</v>
      </c>
      <c r="CE5" s="710"/>
      <c r="CF5" s="710"/>
      <c r="CG5" s="710"/>
      <c r="CH5" s="710"/>
      <c r="CI5" s="710"/>
      <c r="CJ5" s="710"/>
      <c r="CK5" s="710"/>
      <c r="CL5" s="710"/>
      <c r="CM5" s="710"/>
      <c r="CN5" s="710"/>
      <c r="CO5" s="710"/>
      <c r="CP5" s="710"/>
      <c r="CQ5" s="711"/>
      <c r="CR5" s="709" t="s">
        <v>230</v>
      </c>
      <c r="CS5" s="710"/>
      <c r="CT5" s="710"/>
      <c r="CU5" s="710"/>
      <c r="CV5" s="710"/>
      <c r="CW5" s="710"/>
      <c r="CX5" s="710"/>
      <c r="CY5" s="711"/>
      <c r="CZ5" s="709" t="s">
        <v>222</v>
      </c>
      <c r="DA5" s="710"/>
      <c r="DB5" s="710"/>
      <c r="DC5" s="711"/>
      <c r="DD5" s="709" t="s">
        <v>231</v>
      </c>
      <c r="DE5" s="710"/>
      <c r="DF5" s="710"/>
      <c r="DG5" s="710"/>
      <c r="DH5" s="710"/>
      <c r="DI5" s="710"/>
      <c r="DJ5" s="710"/>
      <c r="DK5" s="710"/>
      <c r="DL5" s="710"/>
      <c r="DM5" s="710"/>
      <c r="DN5" s="710"/>
      <c r="DO5" s="710"/>
      <c r="DP5" s="711"/>
      <c r="DQ5" s="709" t="s">
        <v>232</v>
      </c>
      <c r="DR5" s="710"/>
      <c r="DS5" s="710"/>
      <c r="DT5" s="710"/>
      <c r="DU5" s="710"/>
      <c r="DV5" s="710"/>
      <c r="DW5" s="710"/>
      <c r="DX5" s="710"/>
      <c r="DY5" s="710"/>
      <c r="DZ5" s="710"/>
      <c r="EA5" s="710"/>
      <c r="EB5" s="710"/>
      <c r="EC5" s="711"/>
    </row>
    <row r="6" spans="2:143" ht="11.25" customHeight="1" x14ac:dyDescent="0.2">
      <c r="B6" s="654" t="s">
        <v>233</v>
      </c>
      <c r="C6" s="655"/>
      <c r="D6" s="655"/>
      <c r="E6" s="655"/>
      <c r="F6" s="655"/>
      <c r="G6" s="655"/>
      <c r="H6" s="655"/>
      <c r="I6" s="655"/>
      <c r="J6" s="655"/>
      <c r="K6" s="655"/>
      <c r="L6" s="655"/>
      <c r="M6" s="655"/>
      <c r="N6" s="655"/>
      <c r="O6" s="655"/>
      <c r="P6" s="655"/>
      <c r="Q6" s="656"/>
      <c r="R6" s="657">
        <v>133310</v>
      </c>
      <c r="S6" s="658"/>
      <c r="T6" s="658"/>
      <c r="U6" s="658"/>
      <c r="V6" s="658"/>
      <c r="W6" s="658"/>
      <c r="X6" s="658"/>
      <c r="Y6" s="659"/>
      <c r="Z6" s="695">
        <v>0.7</v>
      </c>
      <c r="AA6" s="695"/>
      <c r="AB6" s="695"/>
      <c r="AC6" s="695"/>
      <c r="AD6" s="696">
        <v>133310</v>
      </c>
      <c r="AE6" s="696"/>
      <c r="AF6" s="696"/>
      <c r="AG6" s="696"/>
      <c r="AH6" s="696"/>
      <c r="AI6" s="696"/>
      <c r="AJ6" s="696"/>
      <c r="AK6" s="696"/>
      <c r="AL6" s="660">
        <v>1.6</v>
      </c>
      <c r="AM6" s="661"/>
      <c r="AN6" s="661"/>
      <c r="AO6" s="697"/>
      <c r="AP6" s="654" t="s">
        <v>234</v>
      </c>
      <c r="AQ6" s="655"/>
      <c r="AR6" s="655"/>
      <c r="AS6" s="655"/>
      <c r="AT6" s="655"/>
      <c r="AU6" s="655"/>
      <c r="AV6" s="655"/>
      <c r="AW6" s="655"/>
      <c r="AX6" s="655"/>
      <c r="AY6" s="655"/>
      <c r="AZ6" s="655"/>
      <c r="BA6" s="655"/>
      <c r="BB6" s="655"/>
      <c r="BC6" s="655"/>
      <c r="BD6" s="655"/>
      <c r="BE6" s="655"/>
      <c r="BF6" s="656"/>
      <c r="BG6" s="657">
        <v>3504567</v>
      </c>
      <c r="BH6" s="658"/>
      <c r="BI6" s="658"/>
      <c r="BJ6" s="658"/>
      <c r="BK6" s="658"/>
      <c r="BL6" s="658"/>
      <c r="BM6" s="658"/>
      <c r="BN6" s="659"/>
      <c r="BO6" s="695">
        <v>93.1</v>
      </c>
      <c r="BP6" s="695"/>
      <c r="BQ6" s="695"/>
      <c r="BR6" s="695"/>
      <c r="BS6" s="696">
        <v>44327</v>
      </c>
      <c r="BT6" s="696"/>
      <c r="BU6" s="696"/>
      <c r="BV6" s="696"/>
      <c r="BW6" s="696"/>
      <c r="BX6" s="696"/>
      <c r="BY6" s="696"/>
      <c r="BZ6" s="696"/>
      <c r="CA6" s="696"/>
      <c r="CB6" s="736"/>
      <c r="CD6" s="715" t="s">
        <v>235</v>
      </c>
      <c r="CE6" s="716"/>
      <c r="CF6" s="716"/>
      <c r="CG6" s="716"/>
      <c r="CH6" s="716"/>
      <c r="CI6" s="716"/>
      <c r="CJ6" s="716"/>
      <c r="CK6" s="716"/>
      <c r="CL6" s="716"/>
      <c r="CM6" s="716"/>
      <c r="CN6" s="716"/>
      <c r="CO6" s="716"/>
      <c r="CP6" s="716"/>
      <c r="CQ6" s="717"/>
      <c r="CR6" s="657">
        <v>151646</v>
      </c>
      <c r="CS6" s="658"/>
      <c r="CT6" s="658"/>
      <c r="CU6" s="658"/>
      <c r="CV6" s="658"/>
      <c r="CW6" s="658"/>
      <c r="CX6" s="658"/>
      <c r="CY6" s="659"/>
      <c r="CZ6" s="739">
        <v>0.9</v>
      </c>
      <c r="DA6" s="721"/>
      <c r="DB6" s="721"/>
      <c r="DC6" s="741"/>
      <c r="DD6" s="663" t="s">
        <v>236</v>
      </c>
      <c r="DE6" s="658"/>
      <c r="DF6" s="658"/>
      <c r="DG6" s="658"/>
      <c r="DH6" s="658"/>
      <c r="DI6" s="658"/>
      <c r="DJ6" s="658"/>
      <c r="DK6" s="658"/>
      <c r="DL6" s="658"/>
      <c r="DM6" s="658"/>
      <c r="DN6" s="658"/>
      <c r="DO6" s="658"/>
      <c r="DP6" s="659"/>
      <c r="DQ6" s="663">
        <v>151646</v>
      </c>
      <c r="DR6" s="658"/>
      <c r="DS6" s="658"/>
      <c r="DT6" s="658"/>
      <c r="DU6" s="658"/>
      <c r="DV6" s="658"/>
      <c r="DW6" s="658"/>
      <c r="DX6" s="658"/>
      <c r="DY6" s="658"/>
      <c r="DZ6" s="658"/>
      <c r="EA6" s="658"/>
      <c r="EB6" s="658"/>
      <c r="EC6" s="694"/>
    </row>
    <row r="7" spans="2:143" ht="11.25" customHeight="1" x14ac:dyDescent="0.2">
      <c r="B7" s="654" t="s">
        <v>237</v>
      </c>
      <c r="C7" s="655"/>
      <c r="D7" s="655"/>
      <c r="E7" s="655"/>
      <c r="F7" s="655"/>
      <c r="G7" s="655"/>
      <c r="H7" s="655"/>
      <c r="I7" s="655"/>
      <c r="J7" s="655"/>
      <c r="K7" s="655"/>
      <c r="L7" s="655"/>
      <c r="M7" s="655"/>
      <c r="N7" s="655"/>
      <c r="O7" s="655"/>
      <c r="P7" s="655"/>
      <c r="Q7" s="656"/>
      <c r="R7" s="657">
        <v>1008</v>
      </c>
      <c r="S7" s="658"/>
      <c r="T7" s="658"/>
      <c r="U7" s="658"/>
      <c r="V7" s="658"/>
      <c r="W7" s="658"/>
      <c r="X7" s="658"/>
      <c r="Y7" s="659"/>
      <c r="Z7" s="695">
        <v>0</v>
      </c>
      <c r="AA7" s="695"/>
      <c r="AB7" s="695"/>
      <c r="AC7" s="695"/>
      <c r="AD7" s="696">
        <v>1008</v>
      </c>
      <c r="AE7" s="696"/>
      <c r="AF7" s="696"/>
      <c r="AG7" s="696"/>
      <c r="AH7" s="696"/>
      <c r="AI7" s="696"/>
      <c r="AJ7" s="696"/>
      <c r="AK7" s="696"/>
      <c r="AL7" s="660">
        <v>0</v>
      </c>
      <c r="AM7" s="661"/>
      <c r="AN7" s="661"/>
      <c r="AO7" s="697"/>
      <c r="AP7" s="654" t="s">
        <v>238</v>
      </c>
      <c r="AQ7" s="655"/>
      <c r="AR7" s="655"/>
      <c r="AS7" s="655"/>
      <c r="AT7" s="655"/>
      <c r="AU7" s="655"/>
      <c r="AV7" s="655"/>
      <c r="AW7" s="655"/>
      <c r="AX7" s="655"/>
      <c r="AY7" s="655"/>
      <c r="AZ7" s="655"/>
      <c r="BA7" s="655"/>
      <c r="BB7" s="655"/>
      <c r="BC7" s="655"/>
      <c r="BD7" s="655"/>
      <c r="BE7" s="655"/>
      <c r="BF7" s="656"/>
      <c r="BG7" s="657">
        <v>1320372</v>
      </c>
      <c r="BH7" s="658"/>
      <c r="BI7" s="658"/>
      <c r="BJ7" s="658"/>
      <c r="BK7" s="658"/>
      <c r="BL7" s="658"/>
      <c r="BM7" s="658"/>
      <c r="BN7" s="659"/>
      <c r="BO7" s="695">
        <v>35.1</v>
      </c>
      <c r="BP7" s="695"/>
      <c r="BQ7" s="695"/>
      <c r="BR7" s="695"/>
      <c r="BS7" s="696">
        <v>44327</v>
      </c>
      <c r="BT7" s="696"/>
      <c r="BU7" s="696"/>
      <c r="BV7" s="696"/>
      <c r="BW7" s="696"/>
      <c r="BX7" s="696"/>
      <c r="BY7" s="696"/>
      <c r="BZ7" s="696"/>
      <c r="CA7" s="696"/>
      <c r="CB7" s="736"/>
      <c r="CD7" s="654" t="s">
        <v>239</v>
      </c>
      <c r="CE7" s="655"/>
      <c r="CF7" s="655"/>
      <c r="CG7" s="655"/>
      <c r="CH7" s="655"/>
      <c r="CI7" s="655"/>
      <c r="CJ7" s="655"/>
      <c r="CK7" s="655"/>
      <c r="CL7" s="655"/>
      <c r="CM7" s="655"/>
      <c r="CN7" s="655"/>
      <c r="CO7" s="655"/>
      <c r="CP7" s="655"/>
      <c r="CQ7" s="656"/>
      <c r="CR7" s="657">
        <v>3633038</v>
      </c>
      <c r="CS7" s="658"/>
      <c r="CT7" s="658"/>
      <c r="CU7" s="658"/>
      <c r="CV7" s="658"/>
      <c r="CW7" s="658"/>
      <c r="CX7" s="658"/>
      <c r="CY7" s="659"/>
      <c r="CZ7" s="695">
        <v>20.399999999999999</v>
      </c>
      <c r="DA7" s="695"/>
      <c r="DB7" s="695"/>
      <c r="DC7" s="695"/>
      <c r="DD7" s="663">
        <v>61155</v>
      </c>
      <c r="DE7" s="658"/>
      <c r="DF7" s="658"/>
      <c r="DG7" s="658"/>
      <c r="DH7" s="658"/>
      <c r="DI7" s="658"/>
      <c r="DJ7" s="658"/>
      <c r="DK7" s="658"/>
      <c r="DL7" s="658"/>
      <c r="DM7" s="658"/>
      <c r="DN7" s="658"/>
      <c r="DO7" s="658"/>
      <c r="DP7" s="659"/>
      <c r="DQ7" s="663">
        <v>3478007</v>
      </c>
      <c r="DR7" s="658"/>
      <c r="DS7" s="658"/>
      <c r="DT7" s="658"/>
      <c r="DU7" s="658"/>
      <c r="DV7" s="658"/>
      <c r="DW7" s="658"/>
      <c r="DX7" s="658"/>
      <c r="DY7" s="658"/>
      <c r="DZ7" s="658"/>
      <c r="EA7" s="658"/>
      <c r="EB7" s="658"/>
      <c r="EC7" s="694"/>
    </row>
    <row r="8" spans="2:143" ht="11.25" customHeight="1" x14ac:dyDescent="0.2">
      <c r="B8" s="654" t="s">
        <v>240</v>
      </c>
      <c r="C8" s="655"/>
      <c r="D8" s="655"/>
      <c r="E8" s="655"/>
      <c r="F8" s="655"/>
      <c r="G8" s="655"/>
      <c r="H8" s="655"/>
      <c r="I8" s="655"/>
      <c r="J8" s="655"/>
      <c r="K8" s="655"/>
      <c r="L8" s="655"/>
      <c r="M8" s="655"/>
      <c r="N8" s="655"/>
      <c r="O8" s="655"/>
      <c r="P8" s="655"/>
      <c r="Q8" s="656"/>
      <c r="R8" s="657">
        <v>8744</v>
      </c>
      <c r="S8" s="658"/>
      <c r="T8" s="658"/>
      <c r="U8" s="658"/>
      <c r="V8" s="658"/>
      <c r="W8" s="658"/>
      <c r="X8" s="658"/>
      <c r="Y8" s="659"/>
      <c r="Z8" s="695">
        <v>0</v>
      </c>
      <c r="AA8" s="695"/>
      <c r="AB8" s="695"/>
      <c r="AC8" s="695"/>
      <c r="AD8" s="696">
        <v>8744</v>
      </c>
      <c r="AE8" s="696"/>
      <c r="AF8" s="696"/>
      <c r="AG8" s="696"/>
      <c r="AH8" s="696"/>
      <c r="AI8" s="696"/>
      <c r="AJ8" s="696"/>
      <c r="AK8" s="696"/>
      <c r="AL8" s="660">
        <v>0.1</v>
      </c>
      <c r="AM8" s="661"/>
      <c r="AN8" s="661"/>
      <c r="AO8" s="697"/>
      <c r="AP8" s="654" t="s">
        <v>241</v>
      </c>
      <c r="AQ8" s="655"/>
      <c r="AR8" s="655"/>
      <c r="AS8" s="655"/>
      <c r="AT8" s="655"/>
      <c r="AU8" s="655"/>
      <c r="AV8" s="655"/>
      <c r="AW8" s="655"/>
      <c r="AX8" s="655"/>
      <c r="AY8" s="655"/>
      <c r="AZ8" s="655"/>
      <c r="BA8" s="655"/>
      <c r="BB8" s="655"/>
      <c r="BC8" s="655"/>
      <c r="BD8" s="655"/>
      <c r="BE8" s="655"/>
      <c r="BF8" s="656"/>
      <c r="BG8" s="657">
        <v>51138</v>
      </c>
      <c r="BH8" s="658"/>
      <c r="BI8" s="658"/>
      <c r="BJ8" s="658"/>
      <c r="BK8" s="658"/>
      <c r="BL8" s="658"/>
      <c r="BM8" s="658"/>
      <c r="BN8" s="659"/>
      <c r="BO8" s="695">
        <v>1.4</v>
      </c>
      <c r="BP8" s="695"/>
      <c r="BQ8" s="695"/>
      <c r="BR8" s="695"/>
      <c r="BS8" s="696" t="s">
        <v>242</v>
      </c>
      <c r="BT8" s="696"/>
      <c r="BU8" s="696"/>
      <c r="BV8" s="696"/>
      <c r="BW8" s="696"/>
      <c r="BX8" s="696"/>
      <c r="BY8" s="696"/>
      <c r="BZ8" s="696"/>
      <c r="CA8" s="696"/>
      <c r="CB8" s="736"/>
      <c r="CD8" s="654" t="s">
        <v>243</v>
      </c>
      <c r="CE8" s="655"/>
      <c r="CF8" s="655"/>
      <c r="CG8" s="655"/>
      <c r="CH8" s="655"/>
      <c r="CI8" s="655"/>
      <c r="CJ8" s="655"/>
      <c r="CK8" s="655"/>
      <c r="CL8" s="655"/>
      <c r="CM8" s="655"/>
      <c r="CN8" s="655"/>
      <c r="CO8" s="655"/>
      <c r="CP8" s="655"/>
      <c r="CQ8" s="656"/>
      <c r="CR8" s="657">
        <v>4840273</v>
      </c>
      <c r="CS8" s="658"/>
      <c r="CT8" s="658"/>
      <c r="CU8" s="658"/>
      <c r="CV8" s="658"/>
      <c r="CW8" s="658"/>
      <c r="CX8" s="658"/>
      <c r="CY8" s="659"/>
      <c r="CZ8" s="695">
        <v>27.2</v>
      </c>
      <c r="DA8" s="695"/>
      <c r="DB8" s="695"/>
      <c r="DC8" s="695"/>
      <c r="DD8" s="663">
        <v>11895</v>
      </c>
      <c r="DE8" s="658"/>
      <c r="DF8" s="658"/>
      <c r="DG8" s="658"/>
      <c r="DH8" s="658"/>
      <c r="DI8" s="658"/>
      <c r="DJ8" s="658"/>
      <c r="DK8" s="658"/>
      <c r="DL8" s="658"/>
      <c r="DM8" s="658"/>
      <c r="DN8" s="658"/>
      <c r="DO8" s="658"/>
      <c r="DP8" s="659"/>
      <c r="DQ8" s="663">
        <v>2637542</v>
      </c>
      <c r="DR8" s="658"/>
      <c r="DS8" s="658"/>
      <c r="DT8" s="658"/>
      <c r="DU8" s="658"/>
      <c r="DV8" s="658"/>
      <c r="DW8" s="658"/>
      <c r="DX8" s="658"/>
      <c r="DY8" s="658"/>
      <c r="DZ8" s="658"/>
      <c r="EA8" s="658"/>
      <c r="EB8" s="658"/>
      <c r="EC8" s="694"/>
    </row>
    <row r="9" spans="2:143" ht="11.25" customHeight="1" x14ac:dyDescent="0.2">
      <c r="B9" s="654" t="s">
        <v>244</v>
      </c>
      <c r="C9" s="655"/>
      <c r="D9" s="655"/>
      <c r="E9" s="655"/>
      <c r="F9" s="655"/>
      <c r="G9" s="655"/>
      <c r="H9" s="655"/>
      <c r="I9" s="655"/>
      <c r="J9" s="655"/>
      <c r="K9" s="655"/>
      <c r="L9" s="655"/>
      <c r="M9" s="655"/>
      <c r="N9" s="655"/>
      <c r="O9" s="655"/>
      <c r="P9" s="655"/>
      <c r="Q9" s="656"/>
      <c r="R9" s="657">
        <v>6131</v>
      </c>
      <c r="S9" s="658"/>
      <c r="T9" s="658"/>
      <c r="U9" s="658"/>
      <c r="V9" s="658"/>
      <c r="W9" s="658"/>
      <c r="X9" s="658"/>
      <c r="Y9" s="659"/>
      <c r="Z9" s="695">
        <v>0</v>
      </c>
      <c r="AA9" s="695"/>
      <c r="AB9" s="695"/>
      <c r="AC9" s="695"/>
      <c r="AD9" s="696">
        <v>6131</v>
      </c>
      <c r="AE9" s="696"/>
      <c r="AF9" s="696"/>
      <c r="AG9" s="696"/>
      <c r="AH9" s="696"/>
      <c r="AI9" s="696"/>
      <c r="AJ9" s="696"/>
      <c r="AK9" s="696"/>
      <c r="AL9" s="660">
        <v>0.1</v>
      </c>
      <c r="AM9" s="661"/>
      <c r="AN9" s="661"/>
      <c r="AO9" s="697"/>
      <c r="AP9" s="654" t="s">
        <v>245</v>
      </c>
      <c r="AQ9" s="655"/>
      <c r="AR9" s="655"/>
      <c r="AS9" s="655"/>
      <c r="AT9" s="655"/>
      <c r="AU9" s="655"/>
      <c r="AV9" s="655"/>
      <c r="AW9" s="655"/>
      <c r="AX9" s="655"/>
      <c r="AY9" s="655"/>
      <c r="AZ9" s="655"/>
      <c r="BA9" s="655"/>
      <c r="BB9" s="655"/>
      <c r="BC9" s="655"/>
      <c r="BD9" s="655"/>
      <c r="BE9" s="655"/>
      <c r="BF9" s="656"/>
      <c r="BG9" s="657">
        <v>1033140</v>
      </c>
      <c r="BH9" s="658"/>
      <c r="BI9" s="658"/>
      <c r="BJ9" s="658"/>
      <c r="BK9" s="658"/>
      <c r="BL9" s="658"/>
      <c r="BM9" s="658"/>
      <c r="BN9" s="659"/>
      <c r="BO9" s="695">
        <v>27.4</v>
      </c>
      <c r="BP9" s="695"/>
      <c r="BQ9" s="695"/>
      <c r="BR9" s="695"/>
      <c r="BS9" s="696" t="s">
        <v>236</v>
      </c>
      <c r="BT9" s="696"/>
      <c r="BU9" s="696"/>
      <c r="BV9" s="696"/>
      <c r="BW9" s="696"/>
      <c r="BX9" s="696"/>
      <c r="BY9" s="696"/>
      <c r="BZ9" s="696"/>
      <c r="CA9" s="696"/>
      <c r="CB9" s="736"/>
      <c r="CD9" s="654" t="s">
        <v>246</v>
      </c>
      <c r="CE9" s="655"/>
      <c r="CF9" s="655"/>
      <c r="CG9" s="655"/>
      <c r="CH9" s="655"/>
      <c r="CI9" s="655"/>
      <c r="CJ9" s="655"/>
      <c r="CK9" s="655"/>
      <c r="CL9" s="655"/>
      <c r="CM9" s="655"/>
      <c r="CN9" s="655"/>
      <c r="CO9" s="655"/>
      <c r="CP9" s="655"/>
      <c r="CQ9" s="656"/>
      <c r="CR9" s="657">
        <v>1413917</v>
      </c>
      <c r="CS9" s="658"/>
      <c r="CT9" s="658"/>
      <c r="CU9" s="658"/>
      <c r="CV9" s="658"/>
      <c r="CW9" s="658"/>
      <c r="CX9" s="658"/>
      <c r="CY9" s="659"/>
      <c r="CZ9" s="695">
        <v>8</v>
      </c>
      <c r="DA9" s="695"/>
      <c r="DB9" s="695"/>
      <c r="DC9" s="695"/>
      <c r="DD9" s="663">
        <v>15519</v>
      </c>
      <c r="DE9" s="658"/>
      <c r="DF9" s="658"/>
      <c r="DG9" s="658"/>
      <c r="DH9" s="658"/>
      <c r="DI9" s="658"/>
      <c r="DJ9" s="658"/>
      <c r="DK9" s="658"/>
      <c r="DL9" s="658"/>
      <c r="DM9" s="658"/>
      <c r="DN9" s="658"/>
      <c r="DO9" s="658"/>
      <c r="DP9" s="659"/>
      <c r="DQ9" s="663">
        <v>748461</v>
      </c>
      <c r="DR9" s="658"/>
      <c r="DS9" s="658"/>
      <c r="DT9" s="658"/>
      <c r="DU9" s="658"/>
      <c r="DV9" s="658"/>
      <c r="DW9" s="658"/>
      <c r="DX9" s="658"/>
      <c r="DY9" s="658"/>
      <c r="DZ9" s="658"/>
      <c r="EA9" s="658"/>
      <c r="EB9" s="658"/>
      <c r="EC9" s="694"/>
    </row>
    <row r="10" spans="2:143" ht="11.25" customHeight="1" x14ac:dyDescent="0.2">
      <c r="B10" s="654" t="s">
        <v>247</v>
      </c>
      <c r="C10" s="655"/>
      <c r="D10" s="655"/>
      <c r="E10" s="655"/>
      <c r="F10" s="655"/>
      <c r="G10" s="655"/>
      <c r="H10" s="655"/>
      <c r="I10" s="655"/>
      <c r="J10" s="655"/>
      <c r="K10" s="655"/>
      <c r="L10" s="655"/>
      <c r="M10" s="655"/>
      <c r="N10" s="655"/>
      <c r="O10" s="655"/>
      <c r="P10" s="655"/>
      <c r="Q10" s="656"/>
      <c r="R10" s="657" t="s">
        <v>242</v>
      </c>
      <c r="S10" s="658"/>
      <c r="T10" s="658"/>
      <c r="U10" s="658"/>
      <c r="V10" s="658"/>
      <c r="W10" s="658"/>
      <c r="X10" s="658"/>
      <c r="Y10" s="659"/>
      <c r="Z10" s="695" t="s">
        <v>236</v>
      </c>
      <c r="AA10" s="695"/>
      <c r="AB10" s="695"/>
      <c r="AC10" s="695"/>
      <c r="AD10" s="696" t="s">
        <v>242</v>
      </c>
      <c r="AE10" s="696"/>
      <c r="AF10" s="696"/>
      <c r="AG10" s="696"/>
      <c r="AH10" s="696"/>
      <c r="AI10" s="696"/>
      <c r="AJ10" s="696"/>
      <c r="AK10" s="696"/>
      <c r="AL10" s="660" t="s">
        <v>242</v>
      </c>
      <c r="AM10" s="661"/>
      <c r="AN10" s="661"/>
      <c r="AO10" s="697"/>
      <c r="AP10" s="654" t="s">
        <v>248</v>
      </c>
      <c r="AQ10" s="655"/>
      <c r="AR10" s="655"/>
      <c r="AS10" s="655"/>
      <c r="AT10" s="655"/>
      <c r="AU10" s="655"/>
      <c r="AV10" s="655"/>
      <c r="AW10" s="655"/>
      <c r="AX10" s="655"/>
      <c r="AY10" s="655"/>
      <c r="AZ10" s="655"/>
      <c r="BA10" s="655"/>
      <c r="BB10" s="655"/>
      <c r="BC10" s="655"/>
      <c r="BD10" s="655"/>
      <c r="BE10" s="655"/>
      <c r="BF10" s="656"/>
      <c r="BG10" s="657">
        <v>80949</v>
      </c>
      <c r="BH10" s="658"/>
      <c r="BI10" s="658"/>
      <c r="BJ10" s="658"/>
      <c r="BK10" s="658"/>
      <c r="BL10" s="658"/>
      <c r="BM10" s="658"/>
      <c r="BN10" s="659"/>
      <c r="BO10" s="695">
        <v>2.2000000000000002</v>
      </c>
      <c r="BP10" s="695"/>
      <c r="BQ10" s="695"/>
      <c r="BR10" s="695"/>
      <c r="BS10" s="696" t="s">
        <v>236</v>
      </c>
      <c r="BT10" s="696"/>
      <c r="BU10" s="696"/>
      <c r="BV10" s="696"/>
      <c r="BW10" s="696"/>
      <c r="BX10" s="696"/>
      <c r="BY10" s="696"/>
      <c r="BZ10" s="696"/>
      <c r="CA10" s="696"/>
      <c r="CB10" s="736"/>
      <c r="CD10" s="654" t="s">
        <v>249</v>
      </c>
      <c r="CE10" s="655"/>
      <c r="CF10" s="655"/>
      <c r="CG10" s="655"/>
      <c r="CH10" s="655"/>
      <c r="CI10" s="655"/>
      <c r="CJ10" s="655"/>
      <c r="CK10" s="655"/>
      <c r="CL10" s="655"/>
      <c r="CM10" s="655"/>
      <c r="CN10" s="655"/>
      <c r="CO10" s="655"/>
      <c r="CP10" s="655"/>
      <c r="CQ10" s="656"/>
      <c r="CR10" s="657">
        <v>37270</v>
      </c>
      <c r="CS10" s="658"/>
      <c r="CT10" s="658"/>
      <c r="CU10" s="658"/>
      <c r="CV10" s="658"/>
      <c r="CW10" s="658"/>
      <c r="CX10" s="658"/>
      <c r="CY10" s="659"/>
      <c r="CZ10" s="695">
        <v>0.2</v>
      </c>
      <c r="DA10" s="695"/>
      <c r="DB10" s="695"/>
      <c r="DC10" s="695"/>
      <c r="DD10" s="663" t="s">
        <v>236</v>
      </c>
      <c r="DE10" s="658"/>
      <c r="DF10" s="658"/>
      <c r="DG10" s="658"/>
      <c r="DH10" s="658"/>
      <c r="DI10" s="658"/>
      <c r="DJ10" s="658"/>
      <c r="DK10" s="658"/>
      <c r="DL10" s="658"/>
      <c r="DM10" s="658"/>
      <c r="DN10" s="658"/>
      <c r="DO10" s="658"/>
      <c r="DP10" s="659"/>
      <c r="DQ10" s="663">
        <v>11740</v>
      </c>
      <c r="DR10" s="658"/>
      <c r="DS10" s="658"/>
      <c r="DT10" s="658"/>
      <c r="DU10" s="658"/>
      <c r="DV10" s="658"/>
      <c r="DW10" s="658"/>
      <c r="DX10" s="658"/>
      <c r="DY10" s="658"/>
      <c r="DZ10" s="658"/>
      <c r="EA10" s="658"/>
      <c r="EB10" s="658"/>
      <c r="EC10" s="694"/>
    </row>
    <row r="11" spans="2:143" ht="11.25" customHeight="1" x14ac:dyDescent="0.2">
      <c r="B11" s="654" t="s">
        <v>250</v>
      </c>
      <c r="C11" s="655"/>
      <c r="D11" s="655"/>
      <c r="E11" s="655"/>
      <c r="F11" s="655"/>
      <c r="G11" s="655"/>
      <c r="H11" s="655"/>
      <c r="I11" s="655"/>
      <c r="J11" s="655"/>
      <c r="K11" s="655"/>
      <c r="L11" s="655"/>
      <c r="M11" s="655"/>
      <c r="N11" s="655"/>
      <c r="O11" s="655"/>
      <c r="P11" s="655"/>
      <c r="Q11" s="656"/>
      <c r="R11" s="657">
        <v>731924</v>
      </c>
      <c r="S11" s="658"/>
      <c r="T11" s="658"/>
      <c r="U11" s="658"/>
      <c r="V11" s="658"/>
      <c r="W11" s="658"/>
      <c r="X11" s="658"/>
      <c r="Y11" s="659"/>
      <c r="Z11" s="660">
        <v>3.8</v>
      </c>
      <c r="AA11" s="661"/>
      <c r="AB11" s="661"/>
      <c r="AC11" s="662"/>
      <c r="AD11" s="663">
        <v>731924</v>
      </c>
      <c r="AE11" s="658"/>
      <c r="AF11" s="658"/>
      <c r="AG11" s="658"/>
      <c r="AH11" s="658"/>
      <c r="AI11" s="658"/>
      <c r="AJ11" s="658"/>
      <c r="AK11" s="659"/>
      <c r="AL11" s="660">
        <v>8.6999999999999993</v>
      </c>
      <c r="AM11" s="661"/>
      <c r="AN11" s="661"/>
      <c r="AO11" s="697"/>
      <c r="AP11" s="654" t="s">
        <v>251</v>
      </c>
      <c r="AQ11" s="655"/>
      <c r="AR11" s="655"/>
      <c r="AS11" s="655"/>
      <c r="AT11" s="655"/>
      <c r="AU11" s="655"/>
      <c r="AV11" s="655"/>
      <c r="AW11" s="655"/>
      <c r="AX11" s="655"/>
      <c r="AY11" s="655"/>
      <c r="AZ11" s="655"/>
      <c r="BA11" s="655"/>
      <c r="BB11" s="655"/>
      <c r="BC11" s="655"/>
      <c r="BD11" s="655"/>
      <c r="BE11" s="655"/>
      <c r="BF11" s="656"/>
      <c r="BG11" s="657">
        <v>155145</v>
      </c>
      <c r="BH11" s="658"/>
      <c r="BI11" s="658"/>
      <c r="BJ11" s="658"/>
      <c r="BK11" s="658"/>
      <c r="BL11" s="658"/>
      <c r="BM11" s="658"/>
      <c r="BN11" s="659"/>
      <c r="BO11" s="695">
        <v>4.0999999999999996</v>
      </c>
      <c r="BP11" s="695"/>
      <c r="BQ11" s="695"/>
      <c r="BR11" s="695"/>
      <c r="BS11" s="696">
        <v>44327</v>
      </c>
      <c r="BT11" s="696"/>
      <c r="BU11" s="696"/>
      <c r="BV11" s="696"/>
      <c r="BW11" s="696"/>
      <c r="BX11" s="696"/>
      <c r="BY11" s="696"/>
      <c r="BZ11" s="696"/>
      <c r="CA11" s="696"/>
      <c r="CB11" s="736"/>
      <c r="CD11" s="654" t="s">
        <v>252</v>
      </c>
      <c r="CE11" s="655"/>
      <c r="CF11" s="655"/>
      <c r="CG11" s="655"/>
      <c r="CH11" s="655"/>
      <c r="CI11" s="655"/>
      <c r="CJ11" s="655"/>
      <c r="CK11" s="655"/>
      <c r="CL11" s="655"/>
      <c r="CM11" s="655"/>
      <c r="CN11" s="655"/>
      <c r="CO11" s="655"/>
      <c r="CP11" s="655"/>
      <c r="CQ11" s="656"/>
      <c r="CR11" s="657">
        <v>571600</v>
      </c>
      <c r="CS11" s="658"/>
      <c r="CT11" s="658"/>
      <c r="CU11" s="658"/>
      <c r="CV11" s="658"/>
      <c r="CW11" s="658"/>
      <c r="CX11" s="658"/>
      <c r="CY11" s="659"/>
      <c r="CZ11" s="695">
        <v>3.2</v>
      </c>
      <c r="DA11" s="695"/>
      <c r="DB11" s="695"/>
      <c r="DC11" s="695"/>
      <c r="DD11" s="663">
        <v>105288</v>
      </c>
      <c r="DE11" s="658"/>
      <c r="DF11" s="658"/>
      <c r="DG11" s="658"/>
      <c r="DH11" s="658"/>
      <c r="DI11" s="658"/>
      <c r="DJ11" s="658"/>
      <c r="DK11" s="658"/>
      <c r="DL11" s="658"/>
      <c r="DM11" s="658"/>
      <c r="DN11" s="658"/>
      <c r="DO11" s="658"/>
      <c r="DP11" s="659"/>
      <c r="DQ11" s="663">
        <v>335870</v>
      </c>
      <c r="DR11" s="658"/>
      <c r="DS11" s="658"/>
      <c r="DT11" s="658"/>
      <c r="DU11" s="658"/>
      <c r="DV11" s="658"/>
      <c r="DW11" s="658"/>
      <c r="DX11" s="658"/>
      <c r="DY11" s="658"/>
      <c r="DZ11" s="658"/>
      <c r="EA11" s="658"/>
      <c r="EB11" s="658"/>
      <c r="EC11" s="694"/>
    </row>
    <row r="12" spans="2:143" ht="11.25" customHeight="1" x14ac:dyDescent="0.2">
      <c r="B12" s="654" t="s">
        <v>253</v>
      </c>
      <c r="C12" s="655"/>
      <c r="D12" s="655"/>
      <c r="E12" s="655"/>
      <c r="F12" s="655"/>
      <c r="G12" s="655"/>
      <c r="H12" s="655"/>
      <c r="I12" s="655"/>
      <c r="J12" s="655"/>
      <c r="K12" s="655"/>
      <c r="L12" s="655"/>
      <c r="M12" s="655"/>
      <c r="N12" s="655"/>
      <c r="O12" s="655"/>
      <c r="P12" s="655"/>
      <c r="Q12" s="656"/>
      <c r="R12" s="657">
        <v>5089</v>
      </c>
      <c r="S12" s="658"/>
      <c r="T12" s="658"/>
      <c r="U12" s="658"/>
      <c r="V12" s="658"/>
      <c r="W12" s="658"/>
      <c r="X12" s="658"/>
      <c r="Y12" s="659"/>
      <c r="Z12" s="695">
        <v>0</v>
      </c>
      <c r="AA12" s="695"/>
      <c r="AB12" s="695"/>
      <c r="AC12" s="695"/>
      <c r="AD12" s="696">
        <v>5089</v>
      </c>
      <c r="AE12" s="696"/>
      <c r="AF12" s="696"/>
      <c r="AG12" s="696"/>
      <c r="AH12" s="696"/>
      <c r="AI12" s="696"/>
      <c r="AJ12" s="696"/>
      <c r="AK12" s="696"/>
      <c r="AL12" s="660">
        <v>0.1</v>
      </c>
      <c r="AM12" s="661"/>
      <c r="AN12" s="661"/>
      <c r="AO12" s="697"/>
      <c r="AP12" s="654" t="s">
        <v>254</v>
      </c>
      <c r="AQ12" s="655"/>
      <c r="AR12" s="655"/>
      <c r="AS12" s="655"/>
      <c r="AT12" s="655"/>
      <c r="AU12" s="655"/>
      <c r="AV12" s="655"/>
      <c r="AW12" s="655"/>
      <c r="AX12" s="655"/>
      <c r="AY12" s="655"/>
      <c r="AZ12" s="655"/>
      <c r="BA12" s="655"/>
      <c r="BB12" s="655"/>
      <c r="BC12" s="655"/>
      <c r="BD12" s="655"/>
      <c r="BE12" s="655"/>
      <c r="BF12" s="656"/>
      <c r="BG12" s="657">
        <v>1888548</v>
      </c>
      <c r="BH12" s="658"/>
      <c r="BI12" s="658"/>
      <c r="BJ12" s="658"/>
      <c r="BK12" s="658"/>
      <c r="BL12" s="658"/>
      <c r="BM12" s="658"/>
      <c r="BN12" s="659"/>
      <c r="BO12" s="695">
        <v>50.2</v>
      </c>
      <c r="BP12" s="695"/>
      <c r="BQ12" s="695"/>
      <c r="BR12" s="695"/>
      <c r="BS12" s="696" t="s">
        <v>236</v>
      </c>
      <c r="BT12" s="696"/>
      <c r="BU12" s="696"/>
      <c r="BV12" s="696"/>
      <c r="BW12" s="696"/>
      <c r="BX12" s="696"/>
      <c r="BY12" s="696"/>
      <c r="BZ12" s="696"/>
      <c r="CA12" s="696"/>
      <c r="CB12" s="736"/>
      <c r="CD12" s="654" t="s">
        <v>255</v>
      </c>
      <c r="CE12" s="655"/>
      <c r="CF12" s="655"/>
      <c r="CG12" s="655"/>
      <c r="CH12" s="655"/>
      <c r="CI12" s="655"/>
      <c r="CJ12" s="655"/>
      <c r="CK12" s="655"/>
      <c r="CL12" s="655"/>
      <c r="CM12" s="655"/>
      <c r="CN12" s="655"/>
      <c r="CO12" s="655"/>
      <c r="CP12" s="655"/>
      <c r="CQ12" s="656"/>
      <c r="CR12" s="657">
        <v>1745649</v>
      </c>
      <c r="CS12" s="658"/>
      <c r="CT12" s="658"/>
      <c r="CU12" s="658"/>
      <c r="CV12" s="658"/>
      <c r="CW12" s="658"/>
      <c r="CX12" s="658"/>
      <c r="CY12" s="659"/>
      <c r="CZ12" s="695">
        <v>9.8000000000000007</v>
      </c>
      <c r="DA12" s="695"/>
      <c r="DB12" s="695"/>
      <c r="DC12" s="695"/>
      <c r="DD12" s="663">
        <v>27279</v>
      </c>
      <c r="DE12" s="658"/>
      <c r="DF12" s="658"/>
      <c r="DG12" s="658"/>
      <c r="DH12" s="658"/>
      <c r="DI12" s="658"/>
      <c r="DJ12" s="658"/>
      <c r="DK12" s="658"/>
      <c r="DL12" s="658"/>
      <c r="DM12" s="658"/>
      <c r="DN12" s="658"/>
      <c r="DO12" s="658"/>
      <c r="DP12" s="659"/>
      <c r="DQ12" s="663">
        <v>940512</v>
      </c>
      <c r="DR12" s="658"/>
      <c r="DS12" s="658"/>
      <c r="DT12" s="658"/>
      <c r="DU12" s="658"/>
      <c r="DV12" s="658"/>
      <c r="DW12" s="658"/>
      <c r="DX12" s="658"/>
      <c r="DY12" s="658"/>
      <c r="DZ12" s="658"/>
      <c r="EA12" s="658"/>
      <c r="EB12" s="658"/>
      <c r="EC12" s="694"/>
    </row>
    <row r="13" spans="2:143" ht="11.25" customHeight="1" x14ac:dyDescent="0.2">
      <c r="B13" s="654" t="s">
        <v>256</v>
      </c>
      <c r="C13" s="655"/>
      <c r="D13" s="655"/>
      <c r="E13" s="655"/>
      <c r="F13" s="655"/>
      <c r="G13" s="655"/>
      <c r="H13" s="655"/>
      <c r="I13" s="655"/>
      <c r="J13" s="655"/>
      <c r="K13" s="655"/>
      <c r="L13" s="655"/>
      <c r="M13" s="655"/>
      <c r="N13" s="655"/>
      <c r="O13" s="655"/>
      <c r="P13" s="655"/>
      <c r="Q13" s="656"/>
      <c r="R13" s="657" t="s">
        <v>236</v>
      </c>
      <c r="S13" s="658"/>
      <c r="T13" s="658"/>
      <c r="U13" s="658"/>
      <c r="V13" s="658"/>
      <c r="W13" s="658"/>
      <c r="X13" s="658"/>
      <c r="Y13" s="659"/>
      <c r="Z13" s="695" t="s">
        <v>242</v>
      </c>
      <c r="AA13" s="695"/>
      <c r="AB13" s="695"/>
      <c r="AC13" s="695"/>
      <c r="AD13" s="696" t="s">
        <v>137</v>
      </c>
      <c r="AE13" s="696"/>
      <c r="AF13" s="696"/>
      <c r="AG13" s="696"/>
      <c r="AH13" s="696"/>
      <c r="AI13" s="696"/>
      <c r="AJ13" s="696"/>
      <c r="AK13" s="696"/>
      <c r="AL13" s="660" t="s">
        <v>236</v>
      </c>
      <c r="AM13" s="661"/>
      <c r="AN13" s="661"/>
      <c r="AO13" s="697"/>
      <c r="AP13" s="654" t="s">
        <v>257</v>
      </c>
      <c r="AQ13" s="655"/>
      <c r="AR13" s="655"/>
      <c r="AS13" s="655"/>
      <c r="AT13" s="655"/>
      <c r="AU13" s="655"/>
      <c r="AV13" s="655"/>
      <c r="AW13" s="655"/>
      <c r="AX13" s="655"/>
      <c r="AY13" s="655"/>
      <c r="AZ13" s="655"/>
      <c r="BA13" s="655"/>
      <c r="BB13" s="655"/>
      <c r="BC13" s="655"/>
      <c r="BD13" s="655"/>
      <c r="BE13" s="655"/>
      <c r="BF13" s="656"/>
      <c r="BG13" s="657">
        <v>1878195</v>
      </c>
      <c r="BH13" s="658"/>
      <c r="BI13" s="658"/>
      <c r="BJ13" s="658"/>
      <c r="BK13" s="658"/>
      <c r="BL13" s="658"/>
      <c r="BM13" s="658"/>
      <c r="BN13" s="659"/>
      <c r="BO13" s="695">
        <v>49.9</v>
      </c>
      <c r="BP13" s="695"/>
      <c r="BQ13" s="695"/>
      <c r="BR13" s="695"/>
      <c r="BS13" s="696" t="s">
        <v>242</v>
      </c>
      <c r="BT13" s="696"/>
      <c r="BU13" s="696"/>
      <c r="BV13" s="696"/>
      <c r="BW13" s="696"/>
      <c r="BX13" s="696"/>
      <c r="BY13" s="696"/>
      <c r="BZ13" s="696"/>
      <c r="CA13" s="696"/>
      <c r="CB13" s="736"/>
      <c r="CD13" s="654" t="s">
        <v>258</v>
      </c>
      <c r="CE13" s="655"/>
      <c r="CF13" s="655"/>
      <c r="CG13" s="655"/>
      <c r="CH13" s="655"/>
      <c r="CI13" s="655"/>
      <c r="CJ13" s="655"/>
      <c r="CK13" s="655"/>
      <c r="CL13" s="655"/>
      <c r="CM13" s="655"/>
      <c r="CN13" s="655"/>
      <c r="CO13" s="655"/>
      <c r="CP13" s="655"/>
      <c r="CQ13" s="656"/>
      <c r="CR13" s="657">
        <v>1068417</v>
      </c>
      <c r="CS13" s="658"/>
      <c r="CT13" s="658"/>
      <c r="CU13" s="658"/>
      <c r="CV13" s="658"/>
      <c r="CW13" s="658"/>
      <c r="CX13" s="658"/>
      <c r="CY13" s="659"/>
      <c r="CZ13" s="695">
        <v>6</v>
      </c>
      <c r="DA13" s="695"/>
      <c r="DB13" s="695"/>
      <c r="DC13" s="695"/>
      <c r="DD13" s="663">
        <v>307027</v>
      </c>
      <c r="DE13" s="658"/>
      <c r="DF13" s="658"/>
      <c r="DG13" s="658"/>
      <c r="DH13" s="658"/>
      <c r="DI13" s="658"/>
      <c r="DJ13" s="658"/>
      <c r="DK13" s="658"/>
      <c r="DL13" s="658"/>
      <c r="DM13" s="658"/>
      <c r="DN13" s="658"/>
      <c r="DO13" s="658"/>
      <c r="DP13" s="659"/>
      <c r="DQ13" s="663">
        <v>808579</v>
      </c>
      <c r="DR13" s="658"/>
      <c r="DS13" s="658"/>
      <c r="DT13" s="658"/>
      <c r="DU13" s="658"/>
      <c r="DV13" s="658"/>
      <c r="DW13" s="658"/>
      <c r="DX13" s="658"/>
      <c r="DY13" s="658"/>
      <c r="DZ13" s="658"/>
      <c r="EA13" s="658"/>
      <c r="EB13" s="658"/>
      <c r="EC13" s="694"/>
    </row>
    <row r="14" spans="2:143" ht="11.25" customHeight="1" x14ac:dyDescent="0.2">
      <c r="B14" s="654" t="s">
        <v>259</v>
      </c>
      <c r="C14" s="655"/>
      <c r="D14" s="655"/>
      <c r="E14" s="655"/>
      <c r="F14" s="655"/>
      <c r="G14" s="655"/>
      <c r="H14" s="655"/>
      <c r="I14" s="655"/>
      <c r="J14" s="655"/>
      <c r="K14" s="655"/>
      <c r="L14" s="655"/>
      <c r="M14" s="655"/>
      <c r="N14" s="655"/>
      <c r="O14" s="655"/>
      <c r="P14" s="655"/>
      <c r="Q14" s="656"/>
      <c r="R14" s="657">
        <v>182</v>
      </c>
      <c r="S14" s="658"/>
      <c r="T14" s="658"/>
      <c r="U14" s="658"/>
      <c r="V14" s="658"/>
      <c r="W14" s="658"/>
      <c r="X14" s="658"/>
      <c r="Y14" s="659"/>
      <c r="Z14" s="695">
        <v>0</v>
      </c>
      <c r="AA14" s="695"/>
      <c r="AB14" s="695"/>
      <c r="AC14" s="695"/>
      <c r="AD14" s="696">
        <v>182</v>
      </c>
      <c r="AE14" s="696"/>
      <c r="AF14" s="696"/>
      <c r="AG14" s="696"/>
      <c r="AH14" s="696"/>
      <c r="AI14" s="696"/>
      <c r="AJ14" s="696"/>
      <c r="AK14" s="696"/>
      <c r="AL14" s="660">
        <v>0</v>
      </c>
      <c r="AM14" s="661"/>
      <c r="AN14" s="661"/>
      <c r="AO14" s="697"/>
      <c r="AP14" s="654" t="s">
        <v>260</v>
      </c>
      <c r="AQ14" s="655"/>
      <c r="AR14" s="655"/>
      <c r="AS14" s="655"/>
      <c r="AT14" s="655"/>
      <c r="AU14" s="655"/>
      <c r="AV14" s="655"/>
      <c r="AW14" s="655"/>
      <c r="AX14" s="655"/>
      <c r="AY14" s="655"/>
      <c r="AZ14" s="655"/>
      <c r="BA14" s="655"/>
      <c r="BB14" s="655"/>
      <c r="BC14" s="655"/>
      <c r="BD14" s="655"/>
      <c r="BE14" s="655"/>
      <c r="BF14" s="656"/>
      <c r="BG14" s="657">
        <v>112625</v>
      </c>
      <c r="BH14" s="658"/>
      <c r="BI14" s="658"/>
      <c r="BJ14" s="658"/>
      <c r="BK14" s="658"/>
      <c r="BL14" s="658"/>
      <c r="BM14" s="658"/>
      <c r="BN14" s="659"/>
      <c r="BO14" s="695">
        <v>3</v>
      </c>
      <c r="BP14" s="695"/>
      <c r="BQ14" s="695"/>
      <c r="BR14" s="695"/>
      <c r="BS14" s="696" t="s">
        <v>236</v>
      </c>
      <c r="BT14" s="696"/>
      <c r="BU14" s="696"/>
      <c r="BV14" s="696"/>
      <c r="BW14" s="696"/>
      <c r="BX14" s="696"/>
      <c r="BY14" s="696"/>
      <c r="BZ14" s="696"/>
      <c r="CA14" s="696"/>
      <c r="CB14" s="736"/>
      <c r="CD14" s="654" t="s">
        <v>261</v>
      </c>
      <c r="CE14" s="655"/>
      <c r="CF14" s="655"/>
      <c r="CG14" s="655"/>
      <c r="CH14" s="655"/>
      <c r="CI14" s="655"/>
      <c r="CJ14" s="655"/>
      <c r="CK14" s="655"/>
      <c r="CL14" s="655"/>
      <c r="CM14" s="655"/>
      <c r="CN14" s="655"/>
      <c r="CO14" s="655"/>
      <c r="CP14" s="655"/>
      <c r="CQ14" s="656"/>
      <c r="CR14" s="657">
        <v>498115</v>
      </c>
      <c r="CS14" s="658"/>
      <c r="CT14" s="658"/>
      <c r="CU14" s="658"/>
      <c r="CV14" s="658"/>
      <c r="CW14" s="658"/>
      <c r="CX14" s="658"/>
      <c r="CY14" s="659"/>
      <c r="CZ14" s="695">
        <v>2.8</v>
      </c>
      <c r="DA14" s="695"/>
      <c r="DB14" s="695"/>
      <c r="DC14" s="695"/>
      <c r="DD14" s="663">
        <v>38557</v>
      </c>
      <c r="DE14" s="658"/>
      <c r="DF14" s="658"/>
      <c r="DG14" s="658"/>
      <c r="DH14" s="658"/>
      <c r="DI14" s="658"/>
      <c r="DJ14" s="658"/>
      <c r="DK14" s="658"/>
      <c r="DL14" s="658"/>
      <c r="DM14" s="658"/>
      <c r="DN14" s="658"/>
      <c r="DO14" s="658"/>
      <c r="DP14" s="659"/>
      <c r="DQ14" s="663">
        <v>443874</v>
      </c>
      <c r="DR14" s="658"/>
      <c r="DS14" s="658"/>
      <c r="DT14" s="658"/>
      <c r="DU14" s="658"/>
      <c r="DV14" s="658"/>
      <c r="DW14" s="658"/>
      <c r="DX14" s="658"/>
      <c r="DY14" s="658"/>
      <c r="DZ14" s="658"/>
      <c r="EA14" s="658"/>
      <c r="EB14" s="658"/>
      <c r="EC14" s="694"/>
    </row>
    <row r="15" spans="2:143" ht="11.25" customHeight="1" x14ac:dyDescent="0.2">
      <c r="B15" s="654" t="s">
        <v>262</v>
      </c>
      <c r="C15" s="655"/>
      <c r="D15" s="655"/>
      <c r="E15" s="655"/>
      <c r="F15" s="655"/>
      <c r="G15" s="655"/>
      <c r="H15" s="655"/>
      <c r="I15" s="655"/>
      <c r="J15" s="655"/>
      <c r="K15" s="655"/>
      <c r="L15" s="655"/>
      <c r="M15" s="655"/>
      <c r="N15" s="655"/>
      <c r="O15" s="655"/>
      <c r="P15" s="655"/>
      <c r="Q15" s="656"/>
      <c r="R15" s="657" t="s">
        <v>236</v>
      </c>
      <c r="S15" s="658"/>
      <c r="T15" s="658"/>
      <c r="U15" s="658"/>
      <c r="V15" s="658"/>
      <c r="W15" s="658"/>
      <c r="X15" s="658"/>
      <c r="Y15" s="659"/>
      <c r="Z15" s="695" t="s">
        <v>236</v>
      </c>
      <c r="AA15" s="695"/>
      <c r="AB15" s="695"/>
      <c r="AC15" s="695"/>
      <c r="AD15" s="696" t="s">
        <v>242</v>
      </c>
      <c r="AE15" s="696"/>
      <c r="AF15" s="696"/>
      <c r="AG15" s="696"/>
      <c r="AH15" s="696"/>
      <c r="AI15" s="696"/>
      <c r="AJ15" s="696"/>
      <c r="AK15" s="696"/>
      <c r="AL15" s="660" t="s">
        <v>242</v>
      </c>
      <c r="AM15" s="661"/>
      <c r="AN15" s="661"/>
      <c r="AO15" s="697"/>
      <c r="AP15" s="654" t="s">
        <v>263</v>
      </c>
      <c r="AQ15" s="655"/>
      <c r="AR15" s="655"/>
      <c r="AS15" s="655"/>
      <c r="AT15" s="655"/>
      <c r="AU15" s="655"/>
      <c r="AV15" s="655"/>
      <c r="AW15" s="655"/>
      <c r="AX15" s="655"/>
      <c r="AY15" s="655"/>
      <c r="AZ15" s="655"/>
      <c r="BA15" s="655"/>
      <c r="BB15" s="655"/>
      <c r="BC15" s="655"/>
      <c r="BD15" s="655"/>
      <c r="BE15" s="655"/>
      <c r="BF15" s="656"/>
      <c r="BG15" s="657">
        <v>183022</v>
      </c>
      <c r="BH15" s="658"/>
      <c r="BI15" s="658"/>
      <c r="BJ15" s="658"/>
      <c r="BK15" s="658"/>
      <c r="BL15" s="658"/>
      <c r="BM15" s="658"/>
      <c r="BN15" s="659"/>
      <c r="BO15" s="695">
        <v>4.9000000000000004</v>
      </c>
      <c r="BP15" s="695"/>
      <c r="BQ15" s="695"/>
      <c r="BR15" s="695"/>
      <c r="BS15" s="696" t="s">
        <v>236</v>
      </c>
      <c r="BT15" s="696"/>
      <c r="BU15" s="696"/>
      <c r="BV15" s="696"/>
      <c r="BW15" s="696"/>
      <c r="BX15" s="696"/>
      <c r="BY15" s="696"/>
      <c r="BZ15" s="696"/>
      <c r="CA15" s="696"/>
      <c r="CB15" s="736"/>
      <c r="CD15" s="654" t="s">
        <v>264</v>
      </c>
      <c r="CE15" s="655"/>
      <c r="CF15" s="655"/>
      <c r="CG15" s="655"/>
      <c r="CH15" s="655"/>
      <c r="CI15" s="655"/>
      <c r="CJ15" s="655"/>
      <c r="CK15" s="655"/>
      <c r="CL15" s="655"/>
      <c r="CM15" s="655"/>
      <c r="CN15" s="655"/>
      <c r="CO15" s="655"/>
      <c r="CP15" s="655"/>
      <c r="CQ15" s="656"/>
      <c r="CR15" s="657">
        <v>1677983</v>
      </c>
      <c r="CS15" s="658"/>
      <c r="CT15" s="658"/>
      <c r="CU15" s="658"/>
      <c r="CV15" s="658"/>
      <c r="CW15" s="658"/>
      <c r="CX15" s="658"/>
      <c r="CY15" s="659"/>
      <c r="CZ15" s="695">
        <v>9.4</v>
      </c>
      <c r="DA15" s="695"/>
      <c r="DB15" s="695"/>
      <c r="DC15" s="695"/>
      <c r="DD15" s="663">
        <v>356885</v>
      </c>
      <c r="DE15" s="658"/>
      <c r="DF15" s="658"/>
      <c r="DG15" s="658"/>
      <c r="DH15" s="658"/>
      <c r="DI15" s="658"/>
      <c r="DJ15" s="658"/>
      <c r="DK15" s="658"/>
      <c r="DL15" s="658"/>
      <c r="DM15" s="658"/>
      <c r="DN15" s="658"/>
      <c r="DO15" s="658"/>
      <c r="DP15" s="659"/>
      <c r="DQ15" s="663">
        <v>1245791</v>
      </c>
      <c r="DR15" s="658"/>
      <c r="DS15" s="658"/>
      <c r="DT15" s="658"/>
      <c r="DU15" s="658"/>
      <c r="DV15" s="658"/>
      <c r="DW15" s="658"/>
      <c r="DX15" s="658"/>
      <c r="DY15" s="658"/>
      <c r="DZ15" s="658"/>
      <c r="EA15" s="658"/>
      <c r="EB15" s="658"/>
      <c r="EC15" s="694"/>
    </row>
    <row r="16" spans="2:143" ht="11.25" customHeight="1" x14ac:dyDescent="0.2">
      <c r="B16" s="654" t="s">
        <v>265</v>
      </c>
      <c r="C16" s="655"/>
      <c r="D16" s="655"/>
      <c r="E16" s="655"/>
      <c r="F16" s="655"/>
      <c r="G16" s="655"/>
      <c r="H16" s="655"/>
      <c r="I16" s="655"/>
      <c r="J16" s="655"/>
      <c r="K16" s="655"/>
      <c r="L16" s="655"/>
      <c r="M16" s="655"/>
      <c r="N16" s="655"/>
      <c r="O16" s="655"/>
      <c r="P16" s="655"/>
      <c r="Q16" s="656"/>
      <c r="R16" s="657">
        <v>10733</v>
      </c>
      <c r="S16" s="658"/>
      <c r="T16" s="658"/>
      <c r="U16" s="658"/>
      <c r="V16" s="658"/>
      <c r="W16" s="658"/>
      <c r="X16" s="658"/>
      <c r="Y16" s="659"/>
      <c r="Z16" s="695">
        <v>0.1</v>
      </c>
      <c r="AA16" s="695"/>
      <c r="AB16" s="695"/>
      <c r="AC16" s="695"/>
      <c r="AD16" s="696">
        <v>10733</v>
      </c>
      <c r="AE16" s="696"/>
      <c r="AF16" s="696"/>
      <c r="AG16" s="696"/>
      <c r="AH16" s="696"/>
      <c r="AI16" s="696"/>
      <c r="AJ16" s="696"/>
      <c r="AK16" s="696"/>
      <c r="AL16" s="660">
        <v>0.1</v>
      </c>
      <c r="AM16" s="661"/>
      <c r="AN16" s="661"/>
      <c r="AO16" s="697"/>
      <c r="AP16" s="654" t="s">
        <v>266</v>
      </c>
      <c r="AQ16" s="655"/>
      <c r="AR16" s="655"/>
      <c r="AS16" s="655"/>
      <c r="AT16" s="655"/>
      <c r="AU16" s="655"/>
      <c r="AV16" s="655"/>
      <c r="AW16" s="655"/>
      <c r="AX16" s="655"/>
      <c r="AY16" s="655"/>
      <c r="AZ16" s="655"/>
      <c r="BA16" s="655"/>
      <c r="BB16" s="655"/>
      <c r="BC16" s="655"/>
      <c r="BD16" s="655"/>
      <c r="BE16" s="655"/>
      <c r="BF16" s="656"/>
      <c r="BG16" s="657" t="s">
        <v>137</v>
      </c>
      <c r="BH16" s="658"/>
      <c r="BI16" s="658"/>
      <c r="BJ16" s="658"/>
      <c r="BK16" s="658"/>
      <c r="BL16" s="658"/>
      <c r="BM16" s="658"/>
      <c r="BN16" s="659"/>
      <c r="BO16" s="695" t="s">
        <v>137</v>
      </c>
      <c r="BP16" s="695"/>
      <c r="BQ16" s="695"/>
      <c r="BR16" s="695"/>
      <c r="BS16" s="696" t="s">
        <v>236</v>
      </c>
      <c r="BT16" s="696"/>
      <c r="BU16" s="696"/>
      <c r="BV16" s="696"/>
      <c r="BW16" s="696"/>
      <c r="BX16" s="696"/>
      <c r="BY16" s="696"/>
      <c r="BZ16" s="696"/>
      <c r="CA16" s="696"/>
      <c r="CB16" s="736"/>
      <c r="CD16" s="654" t="s">
        <v>267</v>
      </c>
      <c r="CE16" s="655"/>
      <c r="CF16" s="655"/>
      <c r="CG16" s="655"/>
      <c r="CH16" s="655"/>
      <c r="CI16" s="655"/>
      <c r="CJ16" s="655"/>
      <c r="CK16" s="655"/>
      <c r="CL16" s="655"/>
      <c r="CM16" s="655"/>
      <c r="CN16" s="655"/>
      <c r="CO16" s="655"/>
      <c r="CP16" s="655"/>
      <c r="CQ16" s="656"/>
      <c r="CR16" s="657">
        <v>21010</v>
      </c>
      <c r="CS16" s="658"/>
      <c r="CT16" s="658"/>
      <c r="CU16" s="658"/>
      <c r="CV16" s="658"/>
      <c r="CW16" s="658"/>
      <c r="CX16" s="658"/>
      <c r="CY16" s="659"/>
      <c r="CZ16" s="695">
        <v>0.1</v>
      </c>
      <c r="DA16" s="695"/>
      <c r="DB16" s="695"/>
      <c r="DC16" s="695"/>
      <c r="DD16" s="663" t="s">
        <v>242</v>
      </c>
      <c r="DE16" s="658"/>
      <c r="DF16" s="658"/>
      <c r="DG16" s="658"/>
      <c r="DH16" s="658"/>
      <c r="DI16" s="658"/>
      <c r="DJ16" s="658"/>
      <c r="DK16" s="658"/>
      <c r="DL16" s="658"/>
      <c r="DM16" s="658"/>
      <c r="DN16" s="658"/>
      <c r="DO16" s="658"/>
      <c r="DP16" s="659"/>
      <c r="DQ16" s="663">
        <v>21010</v>
      </c>
      <c r="DR16" s="658"/>
      <c r="DS16" s="658"/>
      <c r="DT16" s="658"/>
      <c r="DU16" s="658"/>
      <c r="DV16" s="658"/>
      <c r="DW16" s="658"/>
      <c r="DX16" s="658"/>
      <c r="DY16" s="658"/>
      <c r="DZ16" s="658"/>
      <c r="EA16" s="658"/>
      <c r="EB16" s="658"/>
      <c r="EC16" s="694"/>
    </row>
    <row r="17" spans="2:133" ht="11.25" customHeight="1" x14ac:dyDescent="0.2">
      <c r="B17" s="654" t="s">
        <v>268</v>
      </c>
      <c r="C17" s="655"/>
      <c r="D17" s="655"/>
      <c r="E17" s="655"/>
      <c r="F17" s="655"/>
      <c r="G17" s="655"/>
      <c r="H17" s="655"/>
      <c r="I17" s="655"/>
      <c r="J17" s="655"/>
      <c r="K17" s="655"/>
      <c r="L17" s="655"/>
      <c r="M17" s="655"/>
      <c r="N17" s="655"/>
      <c r="O17" s="655"/>
      <c r="P17" s="655"/>
      <c r="Q17" s="656"/>
      <c r="R17" s="657">
        <v>45878</v>
      </c>
      <c r="S17" s="658"/>
      <c r="T17" s="658"/>
      <c r="U17" s="658"/>
      <c r="V17" s="658"/>
      <c r="W17" s="658"/>
      <c r="X17" s="658"/>
      <c r="Y17" s="659"/>
      <c r="Z17" s="695">
        <v>0.2</v>
      </c>
      <c r="AA17" s="695"/>
      <c r="AB17" s="695"/>
      <c r="AC17" s="695"/>
      <c r="AD17" s="696">
        <v>45878</v>
      </c>
      <c r="AE17" s="696"/>
      <c r="AF17" s="696"/>
      <c r="AG17" s="696"/>
      <c r="AH17" s="696"/>
      <c r="AI17" s="696"/>
      <c r="AJ17" s="696"/>
      <c r="AK17" s="696"/>
      <c r="AL17" s="660">
        <v>0.5</v>
      </c>
      <c r="AM17" s="661"/>
      <c r="AN17" s="661"/>
      <c r="AO17" s="697"/>
      <c r="AP17" s="654" t="s">
        <v>269</v>
      </c>
      <c r="AQ17" s="655"/>
      <c r="AR17" s="655"/>
      <c r="AS17" s="655"/>
      <c r="AT17" s="655"/>
      <c r="AU17" s="655"/>
      <c r="AV17" s="655"/>
      <c r="AW17" s="655"/>
      <c r="AX17" s="655"/>
      <c r="AY17" s="655"/>
      <c r="AZ17" s="655"/>
      <c r="BA17" s="655"/>
      <c r="BB17" s="655"/>
      <c r="BC17" s="655"/>
      <c r="BD17" s="655"/>
      <c r="BE17" s="655"/>
      <c r="BF17" s="656"/>
      <c r="BG17" s="657" t="s">
        <v>242</v>
      </c>
      <c r="BH17" s="658"/>
      <c r="BI17" s="658"/>
      <c r="BJ17" s="658"/>
      <c r="BK17" s="658"/>
      <c r="BL17" s="658"/>
      <c r="BM17" s="658"/>
      <c r="BN17" s="659"/>
      <c r="BO17" s="695" t="s">
        <v>242</v>
      </c>
      <c r="BP17" s="695"/>
      <c r="BQ17" s="695"/>
      <c r="BR17" s="695"/>
      <c r="BS17" s="696" t="s">
        <v>236</v>
      </c>
      <c r="BT17" s="696"/>
      <c r="BU17" s="696"/>
      <c r="BV17" s="696"/>
      <c r="BW17" s="696"/>
      <c r="BX17" s="696"/>
      <c r="BY17" s="696"/>
      <c r="BZ17" s="696"/>
      <c r="CA17" s="696"/>
      <c r="CB17" s="736"/>
      <c r="CD17" s="654" t="s">
        <v>270</v>
      </c>
      <c r="CE17" s="655"/>
      <c r="CF17" s="655"/>
      <c r="CG17" s="655"/>
      <c r="CH17" s="655"/>
      <c r="CI17" s="655"/>
      <c r="CJ17" s="655"/>
      <c r="CK17" s="655"/>
      <c r="CL17" s="655"/>
      <c r="CM17" s="655"/>
      <c r="CN17" s="655"/>
      <c r="CO17" s="655"/>
      <c r="CP17" s="655"/>
      <c r="CQ17" s="656"/>
      <c r="CR17" s="657">
        <v>2121806</v>
      </c>
      <c r="CS17" s="658"/>
      <c r="CT17" s="658"/>
      <c r="CU17" s="658"/>
      <c r="CV17" s="658"/>
      <c r="CW17" s="658"/>
      <c r="CX17" s="658"/>
      <c r="CY17" s="659"/>
      <c r="CZ17" s="695">
        <v>11.9</v>
      </c>
      <c r="DA17" s="695"/>
      <c r="DB17" s="695"/>
      <c r="DC17" s="695"/>
      <c r="DD17" s="663" t="s">
        <v>242</v>
      </c>
      <c r="DE17" s="658"/>
      <c r="DF17" s="658"/>
      <c r="DG17" s="658"/>
      <c r="DH17" s="658"/>
      <c r="DI17" s="658"/>
      <c r="DJ17" s="658"/>
      <c r="DK17" s="658"/>
      <c r="DL17" s="658"/>
      <c r="DM17" s="658"/>
      <c r="DN17" s="658"/>
      <c r="DO17" s="658"/>
      <c r="DP17" s="659"/>
      <c r="DQ17" s="663">
        <v>2037851</v>
      </c>
      <c r="DR17" s="658"/>
      <c r="DS17" s="658"/>
      <c r="DT17" s="658"/>
      <c r="DU17" s="658"/>
      <c r="DV17" s="658"/>
      <c r="DW17" s="658"/>
      <c r="DX17" s="658"/>
      <c r="DY17" s="658"/>
      <c r="DZ17" s="658"/>
      <c r="EA17" s="658"/>
      <c r="EB17" s="658"/>
      <c r="EC17" s="694"/>
    </row>
    <row r="18" spans="2:133" ht="11.25" customHeight="1" x14ac:dyDescent="0.2">
      <c r="B18" s="654" t="s">
        <v>271</v>
      </c>
      <c r="C18" s="655"/>
      <c r="D18" s="655"/>
      <c r="E18" s="655"/>
      <c r="F18" s="655"/>
      <c r="G18" s="655"/>
      <c r="H18" s="655"/>
      <c r="I18" s="655"/>
      <c r="J18" s="655"/>
      <c r="K18" s="655"/>
      <c r="L18" s="655"/>
      <c r="M18" s="655"/>
      <c r="N18" s="655"/>
      <c r="O18" s="655"/>
      <c r="P18" s="655"/>
      <c r="Q18" s="656"/>
      <c r="R18" s="657">
        <v>23780</v>
      </c>
      <c r="S18" s="658"/>
      <c r="T18" s="658"/>
      <c r="U18" s="658"/>
      <c r="V18" s="658"/>
      <c r="W18" s="658"/>
      <c r="X18" s="658"/>
      <c r="Y18" s="659"/>
      <c r="Z18" s="695">
        <v>0.1</v>
      </c>
      <c r="AA18" s="695"/>
      <c r="AB18" s="695"/>
      <c r="AC18" s="695"/>
      <c r="AD18" s="696">
        <v>23780</v>
      </c>
      <c r="AE18" s="696"/>
      <c r="AF18" s="696"/>
      <c r="AG18" s="696"/>
      <c r="AH18" s="696"/>
      <c r="AI18" s="696"/>
      <c r="AJ18" s="696"/>
      <c r="AK18" s="696"/>
      <c r="AL18" s="660">
        <v>0.3</v>
      </c>
      <c r="AM18" s="661"/>
      <c r="AN18" s="661"/>
      <c r="AO18" s="697"/>
      <c r="AP18" s="654" t="s">
        <v>272</v>
      </c>
      <c r="AQ18" s="655"/>
      <c r="AR18" s="655"/>
      <c r="AS18" s="655"/>
      <c r="AT18" s="655"/>
      <c r="AU18" s="655"/>
      <c r="AV18" s="655"/>
      <c r="AW18" s="655"/>
      <c r="AX18" s="655"/>
      <c r="AY18" s="655"/>
      <c r="AZ18" s="655"/>
      <c r="BA18" s="655"/>
      <c r="BB18" s="655"/>
      <c r="BC18" s="655"/>
      <c r="BD18" s="655"/>
      <c r="BE18" s="655"/>
      <c r="BF18" s="656"/>
      <c r="BG18" s="657" t="s">
        <v>242</v>
      </c>
      <c r="BH18" s="658"/>
      <c r="BI18" s="658"/>
      <c r="BJ18" s="658"/>
      <c r="BK18" s="658"/>
      <c r="BL18" s="658"/>
      <c r="BM18" s="658"/>
      <c r="BN18" s="659"/>
      <c r="BO18" s="695" t="s">
        <v>242</v>
      </c>
      <c r="BP18" s="695"/>
      <c r="BQ18" s="695"/>
      <c r="BR18" s="695"/>
      <c r="BS18" s="696" t="s">
        <v>242</v>
      </c>
      <c r="BT18" s="696"/>
      <c r="BU18" s="696"/>
      <c r="BV18" s="696"/>
      <c r="BW18" s="696"/>
      <c r="BX18" s="696"/>
      <c r="BY18" s="696"/>
      <c r="BZ18" s="696"/>
      <c r="CA18" s="696"/>
      <c r="CB18" s="736"/>
      <c r="CD18" s="654" t="s">
        <v>273</v>
      </c>
      <c r="CE18" s="655"/>
      <c r="CF18" s="655"/>
      <c r="CG18" s="655"/>
      <c r="CH18" s="655"/>
      <c r="CI18" s="655"/>
      <c r="CJ18" s="655"/>
      <c r="CK18" s="655"/>
      <c r="CL18" s="655"/>
      <c r="CM18" s="655"/>
      <c r="CN18" s="655"/>
      <c r="CO18" s="655"/>
      <c r="CP18" s="655"/>
      <c r="CQ18" s="656"/>
      <c r="CR18" s="657" t="s">
        <v>242</v>
      </c>
      <c r="CS18" s="658"/>
      <c r="CT18" s="658"/>
      <c r="CU18" s="658"/>
      <c r="CV18" s="658"/>
      <c r="CW18" s="658"/>
      <c r="CX18" s="658"/>
      <c r="CY18" s="659"/>
      <c r="CZ18" s="695" t="s">
        <v>236</v>
      </c>
      <c r="DA18" s="695"/>
      <c r="DB18" s="695"/>
      <c r="DC18" s="695"/>
      <c r="DD18" s="663" t="s">
        <v>242</v>
      </c>
      <c r="DE18" s="658"/>
      <c r="DF18" s="658"/>
      <c r="DG18" s="658"/>
      <c r="DH18" s="658"/>
      <c r="DI18" s="658"/>
      <c r="DJ18" s="658"/>
      <c r="DK18" s="658"/>
      <c r="DL18" s="658"/>
      <c r="DM18" s="658"/>
      <c r="DN18" s="658"/>
      <c r="DO18" s="658"/>
      <c r="DP18" s="659"/>
      <c r="DQ18" s="663" t="s">
        <v>236</v>
      </c>
      <c r="DR18" s="658"/>
      <c r="DS18" s="658"/>
      <c r="DT18" s="658"/>
      <c r="DU18" s="658"/>
      <c r="DV18" s="658"/>
      <c r="DW18" s="658"/>
      <c r="DX18" s="658"/>
      <c r="DY18" s="658"/>
      <c r="DZ18" s="658"/>
      <c r="EA18" s="658"/>
      <c r="EB18" s="658"/>
      <c r="EC18" s="694"/>
    </row>
    <row r="19" spans="2:133" ht="11.25" customHeight="1" x14ac:dyDescent="0.2">
      <c r="B19" s="654" t="s">
        <v>274</v>
      </c>
      <c r="C19" s="655"/>
      <c r="D19" s="655"/>
      <c r="E19" s="655"/>
      <c r="F19" s="655"/>
      <c r="G19" s="655"/>
      <c r="H19" s="655"/>
      <c r="I19" s="655"/>
      <c r="J19" s="655"/>
      <c r="K19" s="655"/>
      <c r="L19" s="655"/>
      <c r="M19" s="655"/>
      <c r="N19" s="655"/>
      <c r="O19" s="655"/>
      <c r="P19" s="655"/>
      <c r="Q19" s="656"/>
      <c r="R19" s="657">
        <v>23780</v>
      </c>
      <c r="S19" s="658"/>
      <c r="T19" s="658"/>
      <c r="U19" s="658"/>
      <c r="V19" s="658"/>
      <c r="W19" s="658"/>
      <c r="X19" s="658"/>
      <c r="Y19" s="659"/>
      <c r="Z19" s="695">
        <v>0.1</v>
      </c>
      <c r="AA19" s="695"/>
      <c r="AB19" s="695"/>
      <c r="AC19" s="695"/>
      <c r="AD19" s="696">
        <v>23780</v>
      </c>
      <c r="AE19" s="696"/>
      <c r="AF19" s="696"/>
      <c r="AG19" s="696"/>
      <c r="AH19" s="696"/>
      <c r="AI19" s="696"/>
      <c r="AJ19" s="696"/>
      <c r="AK19" s="696"/>
      <c r="AL19" s="660">
        <v>0.3</v>
      </c>
      <c r="AM19" s="661"/>
      <c r="AN19" s="661"/>
      <c r="AO19" s="697"/>
      <c r="AP19" s="654" t="s">
        <v>275</v>
      </c>
      <c r="AQ19" s="655"/>
      <c r="AR19" s="655"/>
      <c r="AS19" s="655"/>
      <c r="AT19" s="655"/>
      <c r="AU19" s="655"/>
      <c r="AV19" s="655"/>
      <c r="AW19" s="655"/>
      <c r="AX19" s="655"/>
      <c r="AY19" s="655"/>
      <c r="AZ19" s="655"/>
      <c r="BA19" s="655"/>
      <c r="BB19" s="655"/>
      <c r="BC19" s="655"/>
      <c r="BD19" s="655"/>
      <c r="BE19" s="655"/>
      <c r="BF19" s="656"/>
      <c r="BG19" s="657">
        <v>260206</v>
      </c>
      <c r="BH19" s="658"/>
      <c r="BI19" s="658"/>
      <c r="BJ19" s="658"/>
      <c r="BK19" s="658"/>
      <c r="BL19" s="658"/>
      <c r="BM19" s="658"/>
      <c r="BN19" s="659"/>
      <c r="BO19" s="695">
        <v>6.9</v>
      </c>
      <c r="BP19" s="695"/>
      <c r="BQ19" s="695"/>
      <c r="BR19" s="695"/>
      <c r="BS19" s="696" t="s">
        <v>242</v>
      </c>
      <c r="BT19" s="696"/>
      <c r="BU19" s="696"/>
      <c r="BV19" s="696"/>
      <c r="BW19" s="696"/>
      <c r="BX19" s="696"/>
      <c r="BY19" s="696"/>
      <c r="BZ19" s="696"/>
      <c r="CA19" s="696"/>
      <c r="CB19" s="736"/>
      <c r="CD19" s="654" t="s">
        <v>276</v>
      </c>
      <c r="CE19" s="655"/>
      <c r="CF19" s="655"/>
      <c r="CG19" s="655"/>
      <c r="CH19" s="655"/>
      <c r="CI19" s="655"/>
      <c r="CJ19" s="655"/>
      <c r="CK19" s="655"/>
      <c r="CL19" s="655"/>
      <c r="CM19" s="655"/>
      <c r="CN19" s="655"/>
      <c r="CO19" s="655"/>
      <c r="CP19" s="655"/>
      <c r="CQ19" s="656"/>
      <c r="CR19" s="657" t="s">
        <v>242</v>
      </c>
      <c r="CS19" s="658"/>
      <c r="CT19" s="658"/>
      <c r="CU19" s="658"/>
      <c r="CV19" s="658"/>
      <c r="CW19" s="658"/>
      <c r="CX19" s="658"/>
      <c r="CY19" s="659"/>
      <c r="CZ19" s="695" t="s">
        <v>236</v>
      </c>
      <c r="DA19" s="695"/>
      <c r="DB19" s="695"/>
      <c r="DC19" s="695"/>
      <c r="DD19" s="663" t="s">
        <v>242</v>
      </c>
      <c r="DE19" s="658"/>
      <c r="DF19" s="658"/>
      <c r="DG19" s="658"/>
      <c r="DH19" s="658"/>
      <c r="DI19" s="658"/>
      <c r="DJ19" s="658"/>
      <c r="DK19" s="658"/>
      <c r="DL19" s="658"/>
      <c r="DM19" s="658"/>
      <c r="DN19" s="658"/>
      <c r="DO19" s="658"/>
      <c r="DP19" s="659"/>
      <c r="DQ19" s="663" t="s">
        <v>236</v>
      </c>
      <c r="DR19" s="658"/>
      <c r="DS19" s="658"/>
      <c r="DT19" s="658"/>
      <c r="DU19" s="658"/>
      <c r="DV19" s="658"/>
      <c r="DW19" s="658"/>
      <c r="DX19" s="658"/>
      <c r="DY19" s="658"/>
      <c r="DZ19" s="658"/>
      <c r="EA19" s="658"/>
      <c r="EB19" s="658"/>
      <c r="EC19" s="694"/>
    </row>
    <row r="20" spans="2:133" ht="11.25" customHeight="1" x14ac:dyDescent="0.2">
      <c r="B20" s="724" t="s">
        <v>277</v>
      </c>
      <c r="C20" s="725"/>
      <c r="D20" s="725"/>
      <c r="E20" s="725"/>
      <c r="F20" s="725"/>
      <c r="G20" s="725"/>
      <c r="H20" s="725"/>
      <c r="I20" s="725"/>
      <c r="J20" s="725"/>
      <c r="K20" s="725"/>
      <c r="L20" s="725"/>
      <c r="M20" s="725"/>
      <c r="N20" s="725"/>
      <c r="O20" s="725"/>
      <c r="P20" s="725"/>
      <c r="Q20" s="726"/>
      <c r="R20" s="657" t="s">
        <v>236</v>
      </c>
      <c r="S20" s="658"/>
      <c r="T20" s="658"/>
      <c r="U20" s="658"/>
      <c r="V20" s="658"/>
      <c r="W20" s="658"/>
      <c r="X20" s="658"/>
      <c r="Y20" s="659"/>
      <c r="Z20" s="695" t="s">
        <v>236</v>
      </c>
      <c r="AA20" s="695"/>
      <c r="AB20" s="695"/>
      <c r="AC20" s="695"/>
      <c r="AD20" s="696" t="s">
        <v>242</v>
      </c>
      <c r="AE20" s="696"/>
      <c r="AF20" s="696"/>
      <c r="AG20" s="696"/>
      <c r="AH20" s="696"/>
      <c r="AI20" s="696"/>
      <c r="AJ20" s="696"/>
      <c r="AK20" s="696"/>
      <c r="AL20" s="660" t="s">
        <v>236</v>
      </c>
      <c r="AM20" s="661"/>
      <c r="AN20" s="661"/>
      <c r="AO20" s="697"/>
      <c r="AP20" s="654" t="s">
        <v>278</v>
      </c>
      <c r="AQ20" s="655"/>
      <c r="AR20" s="655"/>
      <c r="AS20" s="655"/>
      <c r="AT20" s="655"/>
      <c r="AU20" s="655"/>
      <c r="AV20" s="655"/>
      <c r="AW20" s="655"/>
      <c r="AX20" s="655"/>
      <c r="AY20" s="655"/>
      <c r="AZ20" s="655"/>
      <c r="BA20" s="655"/>
      <c r="BB20" s="655"/>
      <c r="BC20" s="655"/>
      <c r="BD20" s="655"/>
      <c r="BE20" s="655"/>
      <c r="BF20" s="656"/>
      <c r="BG20" s="657">
        <v>260206</v>
      </c>
      <c r="BH20" s="658"/>
      <c r="BI20" s="658"/>
      <c r="BJ20" s="658"/>
      <c r="BK20" s="658"/>
      <c r="BL20" s="658"/>
      <c r="BM20" s="658"/>
      <c r="BN20" s="659"/>
      <c r="BO20" s="695">
        <v>6.9</v>
      </c>
      <c r="BP20" s="695"/>
      <c r="BQ20" s="695"/>
      <c r="BR20" s="695"/>
      <c r="BS20" s="696" t="s">
        <v>242</v>
      </c>
      <c r="BT20" s="696"/>
      <c r="BU20" s="696"/>
      <c r="BV20" s="696"/>
      <c r="BW20" s="696"/>
      <c r="BX20" s="696"/>
      <c r="BY20" s="696"/>
      <c r="BZ20" s="696"/>
      <c r="CA20" s="696"/>
      <c r="CB20" s="736"/>
      <c r="CD20" s="654" t="s">
        <v>279</v>
      </c>
      <c r="CE20" s="655"/>
      <c r="CF20" s="655"/>
      <c r="CG20" s="655"/>
      <c r="CH20" s="655"/>
      <c r="CI20" s="655"/>
      <c r="CJ20" s="655"/>
      <c r="CK20" s="655"/>
      <c r="CL20" s="655"/>
      <c r="CM20" s="655"/>
      <c r="CN20" s="655"/>
      <c r="CO20" s="655"/>
      <c r="CP20" s="655"/>
      <c r="CQ20" s="656"/>
      <c r="CR20" s="657">
        <v>17780724</v>
      </c>
      <c r="CS20" s="658"/>
      <c r="CT20" s="658"/>
      <c r="CU20" s="658"/>
      <c r="CV20" s="658"/>
      <c r="CW20" s="658"/>
      <c r="CX20" s="658"/>
      <c r="CY20" s="659"/>
      <c r="CZ20" s="695">
        <v>100</v>
      </c>
      <c r="DA20" s="695"/>
      <c r="DB20" s="695"/>
      <c r="DC20" s="695"/>
      <c r="DD20" s="663">
        <v>923605</v>
      </c>
      <c r="DE20" s="658"/>
      <c r="DF20" s="658"/>
      <c r="DG20" s="658"/>
      <c r="DH20" s="658"/>
      <c r="DI20" s="658"/>
      <c r="DJ20" s="658"/>
      <c r="DK20" s="658"/>
      <c r="DL20" s="658"/>
      <c r="DM20" s="658"/>
      <c r="DN20" s="658"/>
      <c r="DO20" s="658"/>
      <c r="DP20" s="659"/>
      <c r="DQ20" s="663">
        <v>12860883</v>
      </c>
      <c r="DR20" s="658"/>
      <c r="DS20" s="658"/>
      <c r="DT20" s="658"/>
      <c r="DU20" s="658"/>
      <c r="DV20" s="658"/>
      <c r="DW20" s="658"/>
      <c r="DX20" s="658"/>
      <c r="DY20" s="658"/>
      <c r="DZ20" s="658"/>
      <c r="EA20" s="658"/>
      <c r="EB20" s="658"/>
      <c r="EC20" s="694"/>
    </row>
    <row r="21" spans="2:133" ht="11.25" customHeight="1" x14ac:dyDescent="0.2">
      <c r="B21" s="654" t="s">
        <v>280</v>
      </c>
      <c r="C21" s="655"/>
      <c r="D21" s="655"/>
      <c r="E21" s="655"/>
      <c r="F21" s="655"/>
      <c r="G21" s="655"/>
      <c r="H21" s="655"/>
      <c r="I21" s="655"/>
      <c r="J21" s="655"/>
      <c r="K21" s="655"/>
      <c r="L21" s="655"/>
      <c r="M21" s="655"/>
      <c r="N21" s="655"/>
      <c r="O21" s="655"/>
      <c r="P21" s="655"/>
      <c r="Q21" s="656"/>
      <c r="R21" s="657">
        <v>4680882</v>
      </c>
      <c r="S21" s="658"/>
      <c r="T21" s="658"/>
      <c r="U21" s="658"/>
      <c r="V21" s="658"/>
      <c r="W21" s="658"/>
      <c r="X21" s="658"/>
      <c r="Y21" s="659"/>
      <c r="Z21" s="695">
        <v>24.3</v>
      </c>
      <c r="AA21" s="695"/>
      <c r="AB21" s="695"/>
      <c r="AC21" s="695"/>
      <c r="AD21" s="696">
        <v>3841004</v>
      </c>
      <c r="AE21" s="696"/>
      <c r="AF21" s="696"/>
      <c r="AG21" s="696"/>
      <c r="AH21" s="696"/>
      <c r="AI21" s="696"/>
      <c r="AJ21" s="696"/>
      <c r="AK21" s="696"/>
      <c r="AL21" s="660">
        <v>45.8</v>
      </c>
      <c r="AM21" s="661"/>
      <c r="AN21" s="661"/>
      <c r="AO21" s="697"/>
      <c r="AP21" s="654" t="s">
        <v>281</v>
      </c>
      <c r="AQ21" s="734"/>
      <c r="AR21" s="734"/>
      <c r="AS21" s="734"/>
      <c r="AT21" s="734"/>
      <c r="AU21" s="734"/>
      <c r="AV21" s="734"/>
      <c r="AW21" s="734"/>
      <c r="AX21" s="734"/>
      <c r="AY21" s="734"/>
      <c r="AZ21" s="734"/>
      <c r="BA21" s="734"/>
      <c r="BB21" s="734"/>
      <c r="BC21" s="734"/>
      <c r="BD21" s="734"/>
      <c r="BE21" s="734"/>
      <c r="BF21" s="735"/>
      <c r="BG21" s="657">
        <v>31033</v>
      </c>
      <c r="BH21" s="658"/>
      <c r="BI21" s="658"/>
      <c r="BJ21" s="658"/>
      <c r="BK21" s="658"/>
      <c r="BL21" s="658"/>
      <c r="BM21" s="658"/>
      <c r="BN21" s="659"/>
      <c r="BO21" s="695">
        <v>0.8</v>
      </c>
      <c r="BP21" s="695"/>
      <c r="BQ21" s="695"/>
      <c r="BR21" s="695"/>
      <c r="BS21" s="696" t="s">
        <v>242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282</v>
      </c>
      <c r="C22" s="655"/>
      <c r="D22" s="655"/>
      <c r="E22" s="655"/>
      <c r="F22" s="655"/>
      <c r="G22" s="655"/>
      <c r="H22" s="655"/>
      <c r="I22" s="655"/>
      <c r="J22" s="655"/>
      <c r="K22" s="655"/>
      <c r="L22" s="655"/>
      <c r="M22" s="655"/>
      <c r="N22" s="655"/>
      <c r="O22" s="655"/>
      <c r="P22" s="655"/>
      <c r="Q22" s="656"/>
      <c r="R22" s="657">
        <v>3841004</v>
      </c>
      <c r="S22" s="658"/>
      <c r="T22" s="658"/>
      <c r="U22" s="658"/>
      <c r="V22" s="658"/>
      <c r="W22" s="658"/>
      <c r="X22" s="658"/>
      <c r="Y22" s="659"/>
      <c r="Z22" s="695">
        <v>19.899999999999999</v>
      </c>
      <c r="AA22" s="695"/>
      <c r="AB22" s="695"/>
      <c r="AC22" s="695"/>
      <c r="AD22" s="696">
        <v>3841004</v>
      </c>
      <c r="AE22" s="696"/>
      <c r="AF22" s="696"/>
      <c r="AG22" s="696"/>
      <c r="AH22" s="696"/>
      <c r="AI22" s="696"/>
      <c r="AJ22" s="696"/>
      <c r="AK22" s="696"/>
      <c r="AL22" s="660">
        <v>45.8</v>
      </c>
      <c r="AM22" s="661"/>
      <c r="AN22" s="661"/>
      <c r="AO22" s="697"/>
      <c r="AP22" s="654" t="s">
        <v>283</v>
      </c>
      <c r="AQ22" s="734"/>
      <c r="AR22" s="734"/>
      <c r="AS22" s="734"/>
      <c r="AT22" s="734"/>
      <c r="AU22" s="734"/>
      <c r="AV22" s="734"/>
      <c r="AW22" s="734"/>
      <c r="AX22" s="734"/>
      <c r="AY22" s="734"/>
      <c r="AZ22" s="734"/>
      <c r="BA22" s="734"/>
      <c r="BB22" s="734"/>
      <c r="BC22" s="734"/>
      <c r="BD22" s="734"/>
      <c r="BE22" s="734"/>
      <c r="BF22" s="735"/>
      <c r="BG22" s="657" t="s">
        <v>242</v>
      </c>
      <c r="BH22" s="658"/>
      <c r="BI22" s="658"/>
      <c r="BJ22" s="658"/>
      <c r="BK22" s="658"/>
      <c r="BL22" s="658"/>
      <c r="BM22" s="658"/>
      <c r="BN22" s="659"/>
      <c r="BO22" s="695" t="s">
        <v>236</v>
      </c>
      <c r="BP22" s="695"/>
      <c r="BQ22" s="695"/>
      <c r="BR22" s="695"/>
      <c r="BS22" s="696" t="s">
        <v>137</v>
      </c>
      <c r="BT22" s="696"/>
      <c r="BU22" s="696"/>
      <c r="BV22" s="696"/>
      <c r="BW22" s="696"/>
      <c r="BX22" s="696"/>
      <c r="BY22" s="696"/>
      <c r="BZ22" s="696"/>
      <c r="CA22" s="696"/>
      <c r="CB22" s="736"/>
      <c r="CD22" s="709" t="s">
        <v>284</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285</v>
      </c>
      <c r="C23" s="655"/>
      <c r="D23" s="655"/>
      <c r="E23" s="655"/>
      <c r="F23" s="655"/>
      <c r="G23" s="655"/>
      <c r="H23" s="655"/>
      <c r="I23" s="655"/>
      <c r="J23" s="655"/>
      <c r="K23" s="655"/>
      <c r="L23" s="655"/>
      <c r="M23" s="655"/>
      <c r="N23" s="655"/>
      <c r="O23" s="655"/>
      <c r="P23" s="655"/>
      <c r="Q23" s="656"/>
      <c r="R23" s="657">
        <v>839728</v>
      </c>
      <c r="S23" s="658"/>
      <c r="T23" s="658"/>
      <c r="U23" s="658"/>
      <c r="V23" s="658"/>
      <c r="W23" s="658"/>
      <c r="X23" s="658"/>
      <c r="Y23" s="659"/>
      <c r="Z23" s="695">
        <v>4.4000000000000004</v>
      </c>
      <c r="AA23" s="695"/>
      <c r="AB23" s="695"/>
      <c r="AC23" s="695"/>
      <c r="AD23" s="696" t="s">
        <v>137</v>
      </c>
      <c r="AE23" s="696"/>
      <c r="AF23" s="696"/>
      <c r="AG23" s="696"/>
      <c r="AH23" s="696"/>
      <c r="AI23" s="696"/>
      <c r="AJ23" s="696"/>
      <c r="AK23" s="696"/>
      <c r="AL23" s="660" t="s">
        <v>236</v>
      </c>
      <c r="AM23" s="661"/>
      <c r="AN23" s="661"/>
      <c r="AO23" s="697"/>
      <c r="AP23" s="654" t="s">
        <v>286</v>
      </c>
      <c r="AQ23" s="734"/>
      <c r="AR23" s="734"/>
      <c r="AS23" s="734"/>
      <c r="AT23" s="734"/>
      <c r="AU23" s="734"/>
      <c r="AV23" s="734"/>
      <c r="AW23" s="734"/>
      <c r="AX23" s="734"/>
      <c r="AY23" s="734"/>
      <c r="AZ23" s="734"/>
      <c r="BA23" s="734"/>
      <c r="BB23" s="734"/>
      <c r="BC23" s="734"/>
      <c r="BD23" s="734"/>
      <c r="BE23" s="734"/>
      <c r="BF23" s="735"/>
      <c r="BG23" s="657">
        <v>229173</v>
      </c>
      <c r="BH23" s="658"/>
      <c r="BI23" s="658"/>
      <c r="BJ23" s="658"/>
      <c r="BK23" s="658"/>
      <c r="BL23" s="658"/>
      <c r="BM23" s="658"/>
      <c r="BN23" s="659"/>
      <c r="BO23" s="695">
        <v>6.1</v>
      </c>
      <c r="BP23" s="695"/>
      <c r="BQ23" s="695"/>
      <c r="BR23" s="695"/>
      <c r="BS23" s="696" t="s">
        <v>137</v>
      </c>
      <c r="BT23" s="696"/>
      <c r="BU23" s="696"/>
      <c r="BV23" s="696"/>
      <c r="BW23" s="696"/>
      <c r="BX23" s="696"/>
      <c r="BY23" s="696"/>
      <c r="BZ23" s="696"/>
      <c r="CA23" s="696"/>
      <c r="CB23" s="736"/>
      <c r="CD23" s="709" t="s">
        <v>224</v>
      </c>
      <c r="CE23" s="710"/>
      <c r="CF23" s="710"/>
      <c r="CG23" s="710"/>
      <c r="CH23" s="710"/>
      <c r="CI23" s="710"/>
      <c r="CJ23" s="710"/>
      <c r="CK23" s="710"/>
      <c r="CL23" s="710"/>
      <c r="CM23" s="710"/>
      <c r="CN23" s="710"/>
      <c r="CO23" s="710"/>
      <c r="CP23" s="710"/>
      <c r="CQ23" s="711"/>
      <c r="CR23" s="709" t="s">
        <v>287</v>
      </c>
      <c r="CS23" s="710"/>
      <c r="CT23" s="710"/>
      <c r="CU23" s="710"/>
      <c r="CV23" s="710"/>
      <c r="CW23" s="710"/>
      <c r="CX23" s="710"/>
      <c r="CY23" s="711"/>
      <c r="CZ23" s="709" t="s">
        <v>288</v>
      </c>
      <c r="DA23" s="710"/>
      <c r="DB23" s="710"/>
      <c r="DC23" s="711"/>
      <c r="DD23" s="709" t="s">
        <v>289</v>
      </c>
      <c r="DE23" s="710"/>
      <c r="DF23" s="710"/>
      <c r="DG23" s="710"/>
      <c r="DH23" s="710"/>
      <c r="DI23" s="710"/>
      <c r="DJ23" s="710"/>
      <c r="DK23" s="711"/>
      <c r="DL23" s="747" t="s">
        <v>290</v>
      </c>
      <c r="DM23" s="748"/>
      <c r="DN23" s="748"/>
      <c r="DO23" s="748"/>
      <c r="DP23" s="748"/>
      <c r="DQ23" s="748"/>
      <c r="DR23" s="748"/>
      <c r="DS23" s="748"/>
      <c r="DT23" s="748"/>
      <c r="DU23" s="748"/>
      <c r="DV23" s="749"/>
      <c r="DW23" s="709" t="s">
        <v>291</v>
      </c>
      <c r="DX23" s="710"/>
      <c r="DY23" s="710"/>
      <c r="DZ23" s="710"/>
      <c r="EA23" s="710"/>
      <c r="EB23" s="710"/>
      <c r="EC23" s="711"/>
    </row>
    <row r="24" spans="2:133" ht="11.25" customHeight="1" x14ac:dyDescent="0.2">
      <c r="B24" s="654" t="s">
        <v>292</v>
      </c>
      <c r="C24" s="655"/>
      <c r="D24" s="655"/>
      <c r="E24" s="655"/>
      <c r="F24" s="655"/>
      <c r="G24" s="655"/>
      <c r="H24" s="655"/>
      <c r="I24" s="655"/>
      <c r="J24" s="655"/>
      <c r="K24" s="655"/>
      <c r="L24" s="655"/>
      <c r="M24" s="655"/>
      <c r="N24" s="655"/>
      <c r="O24" s="655"/>
      <c r="P24" s="655"/>
      <c r="Q24" s="656"/>
      <c r="R24" s="657">
        <v>150</v>
      </c>
      <c r="S24" s="658"/>
      <c r="T24" s="658"/>
      <c r="U24" s="658"/>
      <c r="V24" s="658"/>
      <c r="W24" s="658"/>
      <c r="X24" s="658"/>
      <c r="Y24" s="659"/>
      <c r="Z24" s="695">
        <v>0</v>
      </c>
      <c r="AA24" s="695"/>
      <c r="AB24" s="695"/>
      <c r="AC24" s="695"/>
      <c r="AD24" s="696" t="s">
        <v>242</v>
      </c>
      <c r="AE24" s="696"/>
      <c r="AF24" s="696"/>
      <c r="AG24" s="696"/>
      <c r="AH24" s="696"/>
      <c r="AI24" s="696"/>
      <c r="AJ24" s="696"/>
      <c r="AK24" s="696"/>
      <c r="AL24" s="660" t="s">
        <v>242</v>
      </c>
      <c r="AM24" s="661"/>
      <c r="AN24" s="661"/>
      <c r="AO24" s="697"/>
      <c r="AP24" s="654" t="s">
        <v>293</v>
      </c>
      <c r="AQ24" s="734"/>
      <c r="AR24" s="734"/>
      <c r="AS24" s="734"/>
      <c r="AT24" s="734"/>
      <c r="AU24" s="734"/>
      <c r="AV24" s="734"/>
      <c r="AW24" s="734"/>
      <c r="AX24" s="734"/>
      <c r="AY24" s="734"/>
      <c r="AZ24" s="734"/>
      <c r="BA24" s="734"/>
      <c r="BB24" s="734"/>
      <c r="BC24" s="734"/>
      <c r="BD24" s="734"/>
      <c r="BE24" s="734"/>
      <c r="BF24" s="735"/>
      <c r="BG24" s="657" t="s">
        <v>236</v>
      </c>
      <c r="BH24" s="658"/>
      <c r="BI24" s="658"/>
      <c r="BJ24" s="658"/>
      <c r="BK24" s="658"/>
      <c r="BL24" s="658"/>
      <c r="BM24" s="658"/>
      <c r="BN24" s="659"/>
      <c r="BO24" s="695" t="s">
        <v>137</v>
      </c>
      <c r="BP24" s="695"/>
      <c r="BQ24" s="695"/>
      <c r="BR24" s="695"/>
      <c r="BS24" s="696" t="s">
        <v>236</v>
      </c>
      <c r="BT24" s="696"/>
      <c r="BU24" s="696"/>
      <c r="BV24" s="696"/>
      <c r="BW24" s="696"/>
      <c r="BX24" s="696"/>
      <c r="BY24" s="696"/>
      <c r="BZ24" s="696"/>
      <c r="CA24" s="696"/>
      <c r="CB24" s="736"/>
      <c r="CD24" s="715" t="s">
        <v>294</v>
      </c>
      <c r="CE24" s="716"/>
      <c r="CF24" s="716"/>
      <c r="CG24" s="716"/>
      <c r="CH24" s="716"/>
      <c r="CI24" s="716"/>
      <c r="CJ24" s="716"/>
      <c r="CK24" s="716"/>
      <c r="CL24" s="716"/>
      <c r="CM24" s="716"/>
      <c r="CN24" s="716"/>
      <c r="CO24" s="716"/>
      <c r="CP24" s="716"/>
      <c r="CQ24" s="717"/>
      <c r="CR24" s="712">
        <v>7417391</v>
      </c>
      <c r="CS24" s="713"/>
      <c r="CT24" s="713"/>
      <c r="CU24" s="713"/>
      <c r="CV24" s="713"/>
      <c r="CW24" s="713"/>
      <c r="CX24" s="713"/>
      <c r="CY24" s="738"/>
      <c r="CZ24" s="739">
        <v>41.7</v>
      </c>
      <c r="DA24" s="721"/>
      <c r="DB24" s="721"/>
      <c r="DC24" s="741"/>
      <c r="DD24" s="737">
        <v>5410551</v>
      </c>
      <c r="DE24" s="713"/>
      <c r="DF24" s="713"/>
      <c r="DG24" s="713"/>
      <c r="DH24" s="713"/>
      <c r="DI24" s="713"/>
      <c r="DJ24" s="713"/>
      <c r="DK24" s="738"/>
      <c r="DL24" s="737">
        <v>4094529</v>
      </c>
      <c r="DM24" s="713"/>
      <c r="DN24" s="713"/>
      <c r="DO24" s="713"/>
      <c r="DP24" s="713"/>
      <c r="DQ24" s="713"/>
      <c r="DR24" s="713"/>
      <c r="DS24" s="713"/>
      <c r="DT24" s="713"/>
      <c r="DU24" s="713"/>
      <c r="DV24" s="738"/>
      <c r="DW24" s="739">
        <v>48</v>
      </c>
      <c r="DX24" s="721"/>
      <c r="DY24" s="721"/>
      <c r="DZ24" s="721"/>
      <c r="EA24" s="721"/>
      <c r="EB24" s="721"/>
      <c r="EC24" s="740"/>
    </row>
    <row r="25" spans="2:133" ht="11.25" customHeight="1" x14ac:dyDescent="0.2">
      <c r="B25" s="654" t="s">
        <v>295</v>
      </c>
      <c r="C25" s="655"/>
      <c r="D25" s="655"/>
      <c r="E25" s="655"/>
      <c r="F25" s="655"/>
      <c r="G25" s="655"/>
      <c r="H25" s="655"/>
      <c r="I25" s="655"/>
      <c r="J25" s="655"/>
      <c r="K25" s="655"/>
      <c r="L25" s="655"/>
      <c r="M25" s="655"/>
      <c r="N25" s="655"/>
      <c r="O25" s="655"/>
      <c r="P25" s="655"/>
      <c r="Q25" s="656"/>
      <c r="R25" s="657">
        <v>9412434</v>
      </c>
      <c r="S25" s="658"/>
      <c r="T25" s="658"/>
      <c r="U25" s="658"/>
      <c r="V25" s="658"/>
      <c r="W25" s="658"/>
      <c r="X25" s="658"/>
      <c r="Y25" s="659"/>
      <c r="Z25" s="695">
        <v>48.8</v>
      </c>
      <c r="AA25" s="695"/>
      <c r="AB25" s="695"/>
      <c r="AC25" s="695"/>
      <c r="AD25" s="696">
        <v>8343383</v>
      </c>
      <c r="AE25" s="696"/>
      <c r="AF25" s="696"/>
      <c r="AG25" s="696"/>
      <c r="AH25" s="696"/>
      <c r="AI25" s="696"/>
      <c r="AJ25" s="696"/>
      <c r="AK25" s="696"/>
      <c r="AL25" s="660">
        <v>99.4</v>
      </c>
      <c r="AM25" s="661"/>
      <c r="AN25" s="661"/>
      <c r="AO25" s="697"/>
      <c r="AP25" s="654" t="s">
        <v>296</v>
      </c>
      <c r="AQ25" s="734"/>
      <c r="AR25" s="734"/>
      <c r="AS25" s="734"/>
      <c r="AT25" s="734"/>
      <c r="AU25" s="734"/>
      <c r="AV25" s="734"/>
      <c r="AW25" s="734"/>
      <c r="AX25" s="734"/>
      <c r="AY25" s="734"/>
      <c r="AZ25" s="734"/>
      <c r="BA25" s="734"/>
      <c r="BB25" s="734"/>
      <c r="BC25" s="734"/>
      <c r="BD25" s="734"/>
      <c r="BE25" s="734"/>
      <c r="BF25" s="735"/>
      <c r="BG25" s="657" t="s">
        <v>242</v>
      </c>
      <c r="BH25" s="658"/>
      <c r="BI25" s="658"/>
      <c r="BJ25" s="658"/>
      <c r="BK25" s="658"/>
      <c r="BL25" s="658"/>
      <c r="BM25" s="658"/>
      <c r="BN25" s="659"/>
      <c r="BO25" s="695" t="s">
        <v>236</v>
      </c>
      <c r="BP25" s="695"/>
      <c r="BQ25" s="695"/>
      <c r="BR25" s="695"/>
      <c r="BS25" s="696" t="s">
        <v>236</v>
      </c>
      <c r="BT25" s="696"/>
      <c r="BU25" s="696"/>
      <c r="BV25" s="696"/>
      <c r="BW25" s="696"/>
      <c r="BX25" s="696"/>
      <c r="BY25" s="696"/>
      <c r="BZ25" s="696"/>
      <c r="CA25" s="696"/>
      <c r="CB25" s="736"/>
      <c r="CD25" s="654" t="s">
        <v>297</v>
      </c>
      <c r="CE25" s="655"/>
      <c r="CF25" s="655"/>
      <c r="CG25" s="655"/>
      <c r="CH25" s="655"/>
      <c r="CI25" s="655"/>
      <c r="CJ25" s="655"/>
      <c r="CK25" s="655"/>
      <c r="CL25" s="655"/>
      <c r="CM25" s="655"/>
      <c r="CN25" s="655"/>
      <c r="CO25" s="655"/>
      <c r="CP25" s="655"/>
      <c r="CQ25" s="656"/>
      <c r="CR25" s="657">
        <v>2754409</v>
      </c>
      <c r="CS25" s="670"/>
      <c r="CT25" s="670"/>
      <c r="CU25" s="670"/>
      <c r="CV25" s="670"/>
      <c r="CW25" s="670"/>
      <c r="CX25" s="670"/>
      <c r="CY25" s="671"/>
      <c r="CZ25" s="660">
        <v>15.5</v>
      </c>
      <c r="DA25" s="672"/>
      <c r="DB25" s="672"/>
      <c r="DC25" s="673"/>
      <c r="DD25" s="663">
        <v>2627912</v>
      </c>
      <c r="DE25" s="670"/>
      <c r="DF25" s="670"/>
      <c r="DG25" s="670"/>
      <c r="DH25" s="670"/>
      <c r="DI25" s="670"/>
      <c r="DJ25" s="670"/>
      <c r="DK25" s="671"/>
      <c r="DL25" s="663">
        <v>2328870</v>
      </c>
      <c r="DM25" s="670"/>
      <c r="DN25" s="670"/>
      <c r="DO25" s="670"/>
      <c r="DP25" s="670"/>
      <c r="DQ25" s="670"/>
      <c r="DR25" s="670"/>
      <c r="DS25" s="670"/>
      <c r="DT25" s="670"/>
      <c r="DU25" s="670"/>
      <c r="DV25" s="671"/>
      <c r="DW25" s="660">
        <v>27.3</v>
      </c>
      <c r="DX25" s="672"/>
      <c r="DY25" s="672"/>
      <c r="DZ25" s="672"/>
      <c r="EA25" s="672"/>
      <c r="EB25" s="672"/>
      <c r="EC25" s="684"/>
    </row>
    <row r="26" spans="2:133" ht="11.25" customHeight="1" x14ac:dyDescent="0.2">
      <c r="B26" s="654" t="s">
        <v>298</v>
      </c>
      <c r="C26" s="655"/>
      <c r="D26" s="655"/>
      <c r="E26" s="655"/>
      <c r="F26" s="655"/>
      <c r="G26" s="655"/>
      <c r="H26" s="655"/>
      <c r="I26" s="655"/>
      <c r="J26" s="655"/>
      <c r="K26" s="655"/>
      <c r="L26" s="655"/>
      <c r="M26" s="655"/>
      <c r="N26" s="655"/>
      <c r="O26" s="655"/>
      <c r="P26" s="655"/>
      <c r="Q26" s="656"/>
      <c r="R26" s="657">
        <v>4936</v>
      </c>
      <c r="S26" s="658"/>
      <c r="T26" s="658"/>
      <c r="U26" s="658"/>
      <c r="V26" s="658"/>
      <c r="W26" s="658"/>
      <c r="X26" s="658"/>
      <c r="Y26" s="659"/>
      <c r="Z26" s="695">
        <v>0</v>
      </c>
      <c r="AA26" s="695"/>
      <c r="AB26" s="695"/>
      <c r="AC26" s="695"/>
      <c r="AD26" s="696">
        <v>4936</v>
      </c>
      <c r="AE26" s="696"/>
      <c r="AF26" s="696"/>
      <c r="AG26" s="696"/>
      <c r="AH26" s="696"/>
      <c r="AI26" s="696"/>
      <c r="AJ26" s="696"/>
      <c r="AK26" s="696"/>
      <c r="AL26" s="660">
        <v>0.1</v>
      </c>
      <c r="AM26" s="661"/>
      <c r="AN26" s="661"/>
      <c r="AO26" s="697"/>
      <c r="AP26" s="654" t="s">
        <v>299</v>
      </c>
      <c r="AQ26" s="734"/>
      <c r="AR26" s="734"/>
      <c r="AS26" s="734"/>
      <c r="AT26" s="734"/>
      <c r="AU26" s="734"/>
      <c r="AV26" s="734"/>
      <c r="AW26" s="734"/>
      <c r="AX26" s="734"/>
      <c r="AY26" s="734"/>
      <c r="AZ26" s="734"/>
      <c r="BA26" s="734"/>
      <c r="BB26" s="734"/>
      <c r="BC26" s="734"/>
      <c r="BD26" s="734"/>
      <c r="BE26" s="734"/>
      <c r="BF26" s="735"/>
      <c r="BG26" s="657" t="s">
        <v>242</v>
      </c>
      <c r="BH26" s="658"/>
      <c r="BI26" s="658"/>
      <c r="BJ26" s="658"/>
      <c r="BK26" s="658"/>
      <c r="BL26" s="658"/>
      <c r="BM26" s="658"/>
      <c r="BN26" s="659"/>
      <c r="BO26" s="695" t="s">
        <v>242</v>
      </c>
      <c r="BP26" s="695"/>
      <c r="BQ26" s="695"/>
      <c r="BR26" s="695"/>
      <c r="BS26" s="696" t="s">
        <v>242</v>
      </c>
      <c r="BT26" s="696"/>
      <c r="BU26" s="696"/>
      <c r="BV26" s="696"/>
      <c r="BW26" s="696"/>
      <c r="BX26" s="696"/>
      <c r="BY26" s="696"/>
      <c r="BZ26" s="696"/>
      <c r="CA26" s="696"/>
      <c r="CB26" s="736"/>
      <c r="CD26" s="654" t="s">
        <v>300</v>
      </c>
      <c r="CE26" s="655"/>
      <c r="CF26" s="655"/>
      <c r="CG26" s="655"/>
      <c r="CH26" s="655"/>
      <c r="CI26" s="655"/>
      <c r="CJ26" s="655"/>
      <c r="CK26" s="655"/>
      <c r="CL26" s="655"/>
      <c r="CM26" s="655"/>
      <c r="CN26" s="655"/>
      <c r="CO26" s="655"/>
      <c r="CP26" s="655"/>
      <c r="CQ26" s="656"/>
      <c r="CR26" s="657">
        <v>1668894</v>
      </c>
      <c r="CS26" s="658"/>
      <c r="CT26" s="658"/>
      <c r="CU26" s="658"/>
      <c r="CV26" s="658"/>
      <c r="CW26" s="658"/>
      <c r="CX26" s="658"/>
      <c r="CY26" s="659"/>
      <c r="CZ26" s="660">
        <v>9.4</v>
      </c>
      <c r="DA26" s="672"/>
      <c r="DB26" s="672"/>
      <c r="DC26" s="673"/>
      <c r="DD26" s="663">
        <v>1581084</v>
      </c>
      <c r="DE26" s="658"/>
      <c r="DF26" s="658"/>
      <c r="DG26" s="658"/>
      <c r="DH26" s="658"/>
      <c r="DI26" s="658"/>
      <c r="DJ26" s="658"/>
      <c r="DK26" s="659"/>
      <c r="DL26" s="663" t="s">
        <v>236</v>
      </c>
      <c r="DM26" s="658"/>
      <c r="DN26" s="658"/>
      <c r="DO26" s="658"/>
      <c r="DP26" s="658"/>
      <c r="DQ26" s="658"/>
      <c r="DR26" s="658"/>
      <c r="DS26" s="658"/>
      <c r="DT26" s="658"/>
      <c r="DU26" s="658"/>
      <c r="DV26" s="659"/>
      <c r="DW26" s="660" t="s">
        <v>236</v>
      </c>
      <c r="DX26" s="672"/>
      <c r="DY26" s="672"/>
      <c r="DZ26" s="672"/>
      <c r="EA26" s="672"/>
      <c r="EB26" s="672"/>
      <c r="EC26" s="684"/>
    </row>
    <row r="27" spans="2:133" ht="11.25" customHeight="1" x14ac:dyDescent="0.2">
      <c r="B27" s="654" t="s">
        <v>301</v>
      </c>
      <c r="C27" s="655"/>
      <c r="D27" s="655"/>
      <c r="E27" s="655"/>
      <c r="F27" s="655"/>
      <c r="G27" s="655"/>
      <c r="H27" s="655"/>
      <c r="I27" s="655"/>
      <c r="J27" s="655"/>
      <c r="K27" s="655"/>
      <c r="L27" s="655"/>
      <c r="M27" s="655"/>
      <c r="N27" s="655"/>
      <c r="O27" s="655"/>
      <c r="P27" s="655"/>
      <c r="Q27" s="656"/>
      <c r="R27" s="657">
        <v>27196</v>
      </c>
      <c r="S27" s="658"/>
      <c r="T27" s="658"/>
      <c r="U27" s="658"/>
      <c r="V27" s="658"/>
      <c r="W27" s="658"/>
      <c r="X27" s="658"/>
      <c r="Y27" s="659"/>
      <c r="Z27" s="695">
        <v>0.1</v>
      </c>
      <c r="AA27" s="695"/>
      <c r="AB27" s="695"/>
      <c r="AC27" s="695"/>
      <c r="AD27" s="696" t="s">
        <v>242</v>
      </c>
      <c r="AE27" s="696"/>
      <c r="AF27" s="696"/>
      <c r="AG27" s="696"/>
      <c r="AH27" s="696"/>
      <c r="AI27" s="696"/>
      <c r="AJ27" s="696"/>
      <c r="AK27" s="696"/>
      <c r="AL27" s="660" t="s">
        <v>236</v>
      </c>
      <c r="AM27" s="661"/>
      <c r="AN27" s="661"/>
      <c r="AO27" s="697"/>
      <c r="AP27" s="654" t="s">
        <v>302</v>
      </c>
      <c r="AQ27" s="655"/>
      <c r="AR27" s="655"/>
      <c r="AS27" s="655"/>
      <c r="AT27" s="655"/>
      <c r="AU27" s="655"/>
      <c r="AV27" s="655"/>
      <c r="AW27" s="655"/>
      <c r="AX27" s="655"/>
      <c r="AY27" s="655"/>
      <c r="AZ27" s="655"/>
      <c r="BA27" s="655"/>
      <c r="BB27" s="655"/>
      <c r="BC27" s="655"/>
      <c r="BD27" s="655"/>
      <c r="BE27" s="655"/>
      <c r="BF27" s="656"/>
      <c r="BG27" s="657">
        <v>3764773</v>
      </c>
      <c r="BH27" s="658"/>
      <c r="BI27" s="658"/>
      <c r="BJ27" s="658"/>
      <c r="BK27" s="658"/>
      <c r="BL27" s="658"/>
      <c r="BM27" s="658"/>
      <c r="BN27" s="659"/>
      <c r="BO27" s="695">
        <v>100</v>
      </c>
      <c r="BP27" s="695"/>
      <c r="BQ27" s="695"/>
      <c r="BR27" s="695"/>
      <c r="BS27" s="696">
        <v>44327</v>
      </c>
      <c r="BT27" s="696"/>
      <c r="BU27" s="696"/>
      <c r="BV27" s="696"/>
      <c r="BW27" s="696"/>
      <c r="BX27" s="696"/>
      <c r="BY27" s="696"/>
      <c r="BZ27" s="696"/>
      <c r="CA27" s="696"/>
      <c r="CB27" s="736"/>
      <c r="CD27" s="654" t="s">
        <v>303</v>
      </c>
      <c r="CE27" s="655"/>
      <c r="CF27" s="655"/>
      <c r="CG27" s="655"/>
      <c r="CH27" s="655"/>
      <c r="CI27" s="655"/>
      <c r="CJ27" s="655"/>
      <c r="CK27" s="655"/>
      <c r="CL27" s="655"/>
      <c r="CM27" s="655"/>
      <c r="CN27" s="655"/>
      <c r="CO27" s="655"/>
      <c r="CP27" s="655"/>
      <c r="CQ27" s="656"/>
      <c r="CR27" s="657">
        <v>2543615</v>
      </c>
      <c r="CS27" s="670"/>
      <c r="CT27" s="670"/>
      <c r="CU27" s="670"/>
      <c r="CV27" s="670"/>
      <c r="CW27" s="670"/>
      <c r="CX27" s="670"/>
      <c r="CY27" s="671"/>
      <c r="CZ27" s="660">
        <v>14.3</v>
      </c>
      <c r="DA27" s="672"/>
      <c r="DB27" s="672"/>
      <c r="DC27" s="673"/>
      <c r="DD27" s="663">
        <v>747227</v>
      </c>
      <c r="DE27" s="670"/>
      <c r="DF27" s="670"/>
      <c r="DG27" s="670"/>
      <c r="DH27" s="670"/>
      <c r="DI27" s="670"/>
      <c r="DJ27" s="670"/>
      <c r="DK27" s="671"/>
      <c r="DL27" s="663">
        <v>700188</v>
      </c>
      <c r="DM27" s="670"/>
      <c r="DN27" s="670"/>
      <c r="DO27" s="670"/>
      <c r="DP27" s="670"/>
      <c r="DQ27" s="670"/>
      <c r="DR27" s="670"/>
      <c r="DS27" s="670"/>
      <c r="DT27" s="670"/>
      <c r="DU27" s="670"/>
      <c r="DV27" s="671"/>
      <c r="DW27" s="660">
        <v>8.1999999999999993</v>
      </c>
      <c r="DX27" s="672"/>
      <c r="DY27" s="672"/>
      <c r="DZ27" s="672"/>
      <c r="EA27" s="672"/>
      <c r="EB27" s="672"/>
      <c r="EC27" s="684"/>
    </row>
    <row r="28" spans="2:133" ht="11.25" customHeight="1" x14ac:dyDescent="0.2">
      <c r="B28" s="654" t="s">
        <v>304</v>
      </c>
      <c r="C28" s="655"/>
      <c r="D28" s="655"/>
      <c r="E28" s="655"/>
      <c r="F28" s="655"/>
      <c r="G28" s="655"/>
      <c r="H28" s="655"/>
      <c r="I28" s="655"/>
      <c r="J28" s="655"/>
      <c r="K28" s="655"/>
      <c r="L28" s="655"/>
      <c r="M28" s="655"/>
      <c r="N28" s="655"/>
      <c r="O28" s="655"/>
      <c r="P28" s="655"/>
      <c r="Q28" s="656"/>
      <c r="R28" s="657">
        <v>88319</v>
      </c>
      <c r="S28" s="658"/>
      <c r="T28" s="658"/>
      <c r="U28" s="658"/>
      <c r="V28" s="658"/>
      <c r="W28" s="658"/>
      <c r="X28" s="658"/>
      <c r="Y28" s="659"/>
      <c r="Z28" s="695">
        <v>0.5</v>
      </c>
      <c r="AA28" s="695"/>
      <c r="AB28" s="695"/>
      <c r="AC28" s="695"/>
      <c r="AD28" s="696">
        <v>13366</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305</v>
      </c>
      <c r="CE28" s="655"/>
      <c r="CF28" s="655"/>
      <c r="CG28" s="655"/>
      <c r="CH28" s="655"/>
      <c r="CI28" s="655"/>
      <c r="CJ28" s="655"/>
      <c r="CK28" s="655"/>
      <c r="CL28" s="655"/>
      <c r="CM28" s="655"/>
      <c r="CN28" s="655"/>
      <c r="CO28" s="655"/>
      <c r="CP28" s="655"/>
      <c r="CQ28" s="656"/>
      <c r="CR28" s="657">
        <v>2119367</v>
      </c>
      <c r="CS28" s="658"/>
      <c r="CT28" s="658"/>
      <c r="CU28" s="658"/>
      <c r="CV28" s="658"/>
      <c r="CW28" s="658"/>
      <c r="CX28" s="658"/>
      <c r="CY28" s="659"/>
      <c r="CZ28" s="660">
        <v>11.9</v>
      </c>
      <c r="DA28" s="672"/>
      <c r="DB28" s="672"/>
      <c r="DC28" s="673"/>
      <c r="DD28" s="663">
        <v>2035412</v>
      </c>
      <c r="DE28" s="658"/>
      <c r="DF28" s="658"/>
      <c r="DG28" s="658"/>
      <c r="DH28" s="658"/>
      <c r="DI28" s="658"/>
      <c r="DJ28" s="658"/>
      <c r="DK28" s="659"/>
      <c r="DL28" s="663">
        <v>1065471</v>
      </c>
      <c r="DM28" s="658"/>
      <c r="DN28" s="658"/>
      <c r="DO28" s="658"/>
      <c r="DP28" s="658"/>
      <c r="DQ28" s="658"/>
      <c r="DR28" s="658"/>
      <c r="DS28" s="658"/>
      <c r="DT28" s="658"/>
      <c r="DU28" s="658"/>
      <c r="DV28" s="659"/>
      <c r="DW28" s="660">
        <v>12.5</v>
      </c>
      <c r="DX28" s="672"/>
      <c r="DY28" s="672"/>
      <c r="DZ28" s="672"/>
      <c r="EA28" s="672"/>
      <c r="EB28" s="672"/>
      <c r="EC28" s="684"/>
    </row>
    <row r="29" spans="2:133" ht="11.25" customHeight="1" x14ac:dyDescent="0.2">
      <c r="B29" s="654" t="s">
        <v>306</v>
      </c>
      <c r="C29" s="655"/>
      <c r="D29" s="655"/>
      <c r="E29" s="655"/>
      <c r="F29" s="655"/>
      <c r="G29" s="655"/>
      <c r="H29" s="655"/>
      <c r="I29" s="655"/>
      <c r="J29" s="655"/>
      <c r="K29" s="655"/>
      <c r="L29" s="655"/>
      <c r="M29" s="655"/>
      <c r="N29" s="655"/>
      <c r="O29" s="655"/>
      <c r="P29" s="655"/>
      <c r="Q29" s="656"/>
      <c r="R29" s="657">
        <v>65701</v>
      </c>
      <c r="S29" s="658"/>
      <c r="T29" s="658"/>
      <c r="U29" s="658"/>
      <c r="V29" s="658"/>
      <c r="W29" s="658"/>
      <c r="X29" s="658"/>
      <c r="Y29" s="659"/>
      <c r="Z29" s="695">
        <v>0.3</v>
      </c>
      <c r="AA29" s="695"/>
      <c r="AB29" s="695"/>
      <c r="AC29" s="695"/>
      <c r="AD29" s="696">
        <v>21</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307</v>
      </c>
      <c r="CE29" s="677"/>
      <c r="CF29" s="654" t="s">
        <v>70</v>
      </c>
      <c r="CG29" s="655"/>
      <c r="CH29" s="655"/>
      <c r="CI29" s="655"/>
      <c r="CJ29" s="655"/>
      <c r="CK29" s="655"/>
      <c r="CL29" s="655"/>
      <c r="CM29" s="655"/>
      <c r="CN29" s="655"/>
      <c r="CO29" s="655"/>
      <c r="CP29" s="655"/>
      <c r="CQ29" s="656"/>
      <c r="CR29" s="657">
        <v>2119139</v>
      </c>
      <c r="CS29" s="670"/>
      <c r="CT29" s="670"/>
      <c r="CU29" s="670"/>
      <c r="CV29" s="670"/>
      <c r="CW29" s="670"/>
      <c r="CX29" s="670"/>
      <c r="CY29" s="671"/>
      <c r="CZ29" s="660">
        <v>11.9</v>
      </c>
      <c r="DA29" s="672"/>
      <c r="DB29" s="672"/>
      <c r="DC29" s="673"/>
      <c r="DD29" s="663">
        <v>2035184</v>
      </c>
      <c r="DE29" s="670"/>
      <c r="DF29" s="670"/>
      <c r="DG29" s="670"/>
      <c r="DH29" s="670"/>
      <c r="DI29" s="670"/>
      <c r="DJ29" s="670"/>
      <c r="DK29" s="671"/>
      <c r="DL29" s="663">
        <v>1065243</v>
      </c>
      <c r="DM29" s="670"/>
      <c r="DN29" s="670"/>
      <c r="DO29" s="670"/>
      <c r="DP29" s="670"/>
      <c r="DQ29" s="670"/>
      <c r="DR29" s="670"/>
      <c r="DS29" s="670"/>
      <c r="DT29" s="670"/>
      <c r="DU29" s="670"/>
      <c r="DV29" s="671"/>
      <c r="DW29" s="660">
        <v>12.5</v>
      </c>
      <c r="DX29" s="672"/>
      <c r="DY29" s="672"/>
      <c r="DZ29" s="672"/>
      <c r="EA29" s="672"/>
      <c r="EB29" s="672"/>
      <c r="EC29" s="684"/>
    </row>
    <row r="30" spans="2:133" ht="11.25" customHeight="1" x14ac:dyDescent="0.2">
      <c r="B30" s="654" t="s">
        <v>308</v>
      </c>
      <c r="C30" s="655"/>
      <c r="D30" s="655"/>
      <c r="E30" s="655"/>
      <c r="F30" s="655"/>
      <c r="G30" s="655"/>
      <c r="H30" s="655"/>
      <c r="I30" s="655"/>
      <c r="J30" s="655"/>
      <c r="K30" s="655"/>
      <c r="L30" s="655"/>
      <c r="M30" s="655"/>
      <c r="N30" s="655"/>
      <c r="O30" s="655"/>
      <c r="P30" s="655"/>
      <c r="Q30" s="656"/>
      <c r="R30" s="657">
        <v>2541313</v>
      </c>
      <c r="S30" s="658"/>
      <c r="T30" s="658"/>
      <c r="U30" s="658"/>
      <c r="V30" s="658"/>
      <c r="W30" s="658"/>
      <c r="X30" s="658"/>
      <c r="Y30" s="659"/>
      <c r="Z30" s="695">
        <v>13.2</v>
      </c>
      <c r="AA30" s="695"/>
      <c r="AB30" s="695"/>
      <c r="AC30" s="695"/>
      <c r="AD30" s="696" t="s">
        <v>236</v>
      </c>
      <c r="AE30" s="696"/>
      <c r="AF30" s="696"/>
      <c r="AG30" s="696"/>
      <c r="AH30" s="696"/>
      <c r="AI30" s="696"/>
      <c r="AJ30" s="696"/>
      <c r="AK30" s="696"/>
      <c r="AL30" s="660" t="s">
        <v>236</v>
      </c>
      <c r="AM30" s="661"/>
      <c r="AN30" s="661"/>
      <c r="AO30" s="697"/>
      <c r="AP30" s="709" t="s">
        <v>224</v>
      </c>
      <c r="AQ30" s="710"/>
      <c r="AR30" s="710"/>
      <c r="AS30" s="710"/>
      <c r="AT30" s="710"/>
      <c r="AU30" s="710"/>
      <c r="AV30" s="710"/>
      <c r="AW30" s="710"/>
      <c r="AX30" s="710"/>
      <c r="AY30" s="710"/>
      <c r="AZ30" s="710"/>
      <c r="BA30" s="710"/>
      <c r="BB30" s="710"/>
      <c r="BC30" s="710"/>
      <c r="BD30" s="710"/>
      <c r="BE30" s="710"/>
      <c r="BF30" s="711"/>
      <c r="BG30" s="709" t="s">
        <v>309</v>
      </c>
      <c r="BH30" s="727"/>
      <c r="BI30" s="727"/>
      <c r="BJ30" s="727"/>
      <c r="BK30" s="727"/>
      <c r="BL30" s="727"/>
      <c r="BM30" s="727"/>
      <c r="BN30" s="727"/>
      <c r="BO30" s="727"/>
      <c r="BP30" s="727"/>
      <c r="BQ30" s="728"/>
      <c r="BR30" s="709" t="s">
        <v>310</v>
      </c>
      <c r="BS30" s="727"/>
      <c r="BT30" s="727"/>
      <c r="BU30" s="727"/>
      <c r="BV30" s="727"/>
      <c r="BW30" s="727"/>
      <c r="BX30" s="727"/>
      <c r="BY30" s="727"/>
      <c r="BZ30" s="727"/>
      <c r="CA30" s="727"/>
      <c r="CB30" s="728"/>
      <c r="CD30" s="678"/>
      <c r="CE30" s="679"/>
      <c r="CF30" s="654" t="s">
        <v>311</v>
      </c>
      <c r="CG30" s="655"/>
      <c r="CH30" s="655"/>
      <c r="CI30" s="655"/>
      <c r="CJ30" s="655"/>
      <c r="CK30" s="655"/>
      <c r="CL30" s="655"/>
      <c r="CM30" s="655"/>
      <c r="CN30" s="655"/>
      <c r="CO30" s="655"/>
      <c r="CP30" s="655"/>
      <c r="CQ30" s="656"/>
      <c r="CR30" s="657">
        <v>2054730</v>
      </c>
      <c r="CS30" s="658"/>
      <c r="CT30" s="658"/>
      <c r="CU30" s="658"/>
      <c r="CV30" s="658"/>
      <c r="CW30" s="658"/>
      <c r="CX30" s="658"/>
      <c r="CY30" s="659"/>
      <c r="CZ30" s="660">
        <v>11.6</v>
      </c>
      <c r="DA30" s="672"/>
      <c r="DB30" s="672"/>
      <c r="DC30" s="673"/>
      <c r="DD30" s="663">
        <v>1972040</v>
      </c>
      <c r="DE30" s="658"/>
      <c r="DF30" s="658"/>
      <c r="DG30" s="658"/>
      <c r="DH30" s="658"/>
      <c r="DI30" s="658"/>
      <c r="DJ30" s="658"/>
      <c r="DK30" s="659"/>
      <c r="DL30" s="663">
        <v>1002099</v>
      </c>
      <c r="DM30" s="658"/>
      <c r="DN30" s="658"/>
      <c r="DO30" s="658"/>
      <c r="DP30" s="658"/>
      <c r="DQ30" s="658"/>
      <c r="DR30" s="658"/>
      <c r="DS30" s="658"/>
      <c r="DT30" s="658"/>
      <c r="DU30" s="658"/>
      <c r="DV30" s="659"/>
      <c r="DW30" s="660">
        <v>11.8</v>
      </c>
      <c r="DX30" s="672"/>
      <c r="DY30" s="672"/>
      <c r="DZ30" s="672"/>
      <c r="EA30" s="672"/>
      <c r="EB30" s="672"/>
      <c r="EC30" s="684"/>
    </row>
    <row r="31" spans="2:133" ht="11.25" customHeight="1" x14ac:dyDescent="0.2">
      <c r="B31" s="724" t="s">
        <v>312</v>
      </c>
      <c r="C31" s="725"/>
      <c r="D31" s="725"/>
      <c r="E31" s="725"/>
      <c r="F31" s="725"/>
      <c r="G31" s="725"/>
      <c r="H31" s="725"/>
      <c r="I31" s="725"/>
      <c r="J31" s="725"/>
      <c r="K31" s="725"/>
      <c r="L31" s="725"/>
      <c r="M31" s="725"/>
      <c r="N31" s="725"/>
      <c r="O31" s="725"/>
      <c r="P31" s="725"/>
      <c r="Q31" s="726"/>
      <c r="R31" s="657" t="s">
        <v>137</v>
      </c>
      <c r="S31" s="658"/>
      <c r="T31" s="658"/>
      <c r="U31" s="658"/>
      <c r="V31" s="658"/>
      <c r="W31" s="658"/>
      <c r="X31" s="658"/>
      <c r="Y31" s="659"/>
      <c r="Z31" s="695" t="s">
        <v>242</v>
      </c>
      <c r="AA31" s="695"/>
      <c r="AB31" s="695"/>
      <c r="AC31" s="695"/>
      <c r="AD31" s="696" t="s">
        <v>236</v>
      </c>
      <c r="AE31" s="696"/>
      <c r="AF31" s="696"/>
      <c r="AG31" s="696"/>
      <c r="AH31" s="696"/>
      <c r="AI31" s="696"/>
      <c r="AJ31" s="696"/>
      <c r="AK31" s="696"/>
      <c r="AL31" s="660" t="s">
        <v>242</v>
      </c>
      <c r="AM31" s="661"/>
      <c r="AN31" s="661"/>
      <c r="AO31" s="697"/>
      <c r="AP31" s="729" t="s">
        <v>313</v>
      </c>
      <c r="AQ31" s="730"/>
      <c r="AR31" s="730"/>
      <c r="AS31" s="730"/>
      <c r="AT31" s="731" t="s">
        <v>314</v>
      </c>
      <c r="AU31" s="218"/>
      <c r="AV31" s="218"/>
      <c r="AW31" s="218"/>
      <c r="AX31" s="715" t="s">
        <v>186</v>
      </c>
      <c r="AY31" s="716"/>
      <c r="AZ31" s="716"/>
      <c r="BA31" s="716"/>
      <c r="BB31" s="716"/>
      <c r="BC31" s="716"/>
      <c r="BD31" s="716"/>
      <c r="BE31" s="716"/>
      <c r="BF31" s="717"/>
      <c r="BG31" s="719">
        <v>98.7</v>
      </c>
      <c r="BH31" s="720"/>
      <c r="BI31" s="720"/>
      <c r="BJ31" s="720"/>
      <c r="BK31" s="720"/>
      <c r="BL31" s="720"/>
      <c r="BM31" s="721">
        <v>91</v>
      </c>
      <c r="BN31" s="720"/>
      <c r="BO31" s="720"/>
      <c r="BP31" s="720"/>
      <c r="BQ31" s="722"/>
      <c r="BR31" s="719">
        <v>98.9</v>
      </c>
      <c r="BS31" s="720"/>
      <c r="BT31" s="720"/>
      <c r="BU31" s="720"/>
      <c r="BV31" s="720"/>
      <c r="BW31" s="720"/>
      <c r="BX31" s="721">
        <v>90.8</v>
      </c>
      <c r="BY31" s="720"/>
      <c r="BZ31" s="720"/>
      <c r="CA31" s="720"/>
      <c r="CB31" s="722"/>
      <c r="CD31" s="678"/>
      <c r="CE31" s="679"/>
      <c r="CF31" s="654" t="s">
        <v>315</v>
      </c>
      <c r="CG31" s="655"/>
      <c r="CH31" s="655"/>
      <c r="CI31" s="655"/>
      <c r="CJ31" s="655"/>
      <c r="CK31" s="655"/>
      <c r="CL31" s="655"/>
      <c r="CM31" s="655"/>
      <c r="CN31" s="655"/>
      <c r="CO31" s="655"/>
      <c r="CP31" s="655"/>
      <c r="CQ31" s="656"/>
      <c r="CR31" s="657">
        <v>64409</v>
      </c>
      <c r="CS31" s="670"/>
      <c r="CT31" s="670"/>
      <c r="CU31" s="670"/>
      <c r="CV31" s="670"/>
      <c r="CW31" s="670"/>
      <c r="CX31" s="670"/>
      <c r="CY31" s="671"/>
      <c r="CZ31" s="660">
        <v>0.4</v>
      </c>
      <c r="DA31" s="672"/>
      <c r="DB31" s="672"/>
      <c r="DC31" s="673"/>
      <c r="DD31" s="663">
        <v>63144</v>
      </c>
      <c r="DE31" s="670"/>
      <c r="DF31" s="670"/>
      <c r="DG31" s="670"/>
      <c r="DH31" s="670"/>
      <c r="DI31" s="670"/>
      <c r="DJ31" s="670"/>
      <c r="DK31" s="671"/>
      <c r="DL31" s="663">
        <v>63144</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316</v>
      </c>
      <c r="C32" s="655"/>
      <c r="D32" s="655"/>
      <c r="E32" s="655"/>
      <c r="F32" s="655"/>
      <c r="G32" s="655"/>
      <c r="H32" s="655"/>
      <c r="I32" s="655"/>
      <c r="J32" s="655"/>
      <c r="K32" s="655"/>
      <c r="L32" s="655"/>
      <c r="M32" s="655"/>
      <c r="N32" s="655"/>
      <c r="O32" s="655"/>
      <c r="P32" s="655"/>
      <c r="Q32" s="656"/>
      <c r="R32" s="657">
        <v>1008139</v>
      </c>
      <c r="S32" s="658"/>
      <c r="T32" s="658"/>
      <c r="U32" s="658"/>
      <c r="V32" s="658"/>
      <c r="W32" s="658"/>
      <c r="X32" s="658"/>
      <c r="Y32" s="659"/>
      <c r="Z32" s="695">
        <v>5.2</v>
      </c>
      <c r="AA32" s="695"/>
      <c r="AB32" s="695"/>
      <c r="AC32" s="695"/>
      <c r="AD32" s="696" t="s">
        <v>137</v>
      </c>
      <c r="AE32" s="696"/>
      <c r="AF32" s="696"/>
      <c r="AG32" s="696"/>
      <c r="AH32" s="696"/>
      <c r="AI32" s="696"/>
      <c r="AJ32" s="696"/>
      <c r="AK32" s="696"/>
      <c r="AL32" s="660" t="s">
        <v>236</v>
      </c>
      <c r="AM32" s="661"/>
      <c r="AN32" s="661"/>
      <c r="AO32" s="697"/>
      <c r="AP32" s="698"/>
      <c r="AQ32" s="699"/>
      <c r="AR32" s="699"/>
      <c r="AS32" s="699"/>
      <c r="AT32" s="732"/>
      <c r="AU32" s="214" t="s">
        <v>317</v>
      </c>
      <c r="AX32" s="654" t="s">
        <v>318</v>
      </c>
      <c r="AY32" s="655"/>
      <c r="AZ32" s="655"/>
      <c r="BA32" s="655"/>
      <c r="BB32" s="655"/>
      <c r="BC32" s="655"/>
      <c r="BD32" s="655"/>
      <c r="BE32" s="655"/>
      <c r="BF32" s="656"/>
      <c r="BG32" s="723">
        <v>99.5</v>
      </c>
      <c r="BH32" s="670"/>
      <c r="BI32" s="670"/>
      <c r="BJ32" s="670"/>
      <c r="BK32" s="670"/>
      <c r="BL32" s="670"/>
      <c r="BM32" s="661">
        <v>97.9</v>
      </c>
      <c r="BN32" s="670"/>
      <c r="BO32" s="670"/>
      <c r="BP32" s="670"/>
      <c r="BQ32" s="693"/>
      <c r="BR32" s="723">
        <v>99.4</v>
      </c>
      <c r="BS32" s="670"/>
      <c r="BT32" s="670"/>
      <c r="BU32" s="670"/>
      <c r="BV32" s="670"/>
      <c r="BW32" s="670"/>
      <c r="BX32" s="661">
        <v>97.9</v>
      </c>
      <c r="BY32" s="670"/>
      <c r="BZ32" s="670"/>
      <c r="CA32" s="670"/>
      <c r="CB32" s="693"/>
      <c r="CD32" s="680"/>
      <c r="CE32" s="681"/>
      <c r="CF32" s="654" t="s">
        <v>319</v>
      </c>
      <c r="CG32" s="655"/>
      <c r="CH32" s="655"/>
      <c r="CI32" s="655"/>
      <c r="CJ32" s="655"/>
      <c r="CK32" s="655"/>
      <c r="CL32" s="655"/>
      <c r="CM32" s="655"/>
      <c r="CN32" s="655"/>
      <c r="CO32" s="655"/>
      <c r="CP32" s="655"/>
      <c r="CQ32" s="656"/>
      <c r="CR32" s="657">
        <v>228</v>
      </c>
      <c r="CS32" s="658"/>
      <c r="CT32" s="658"/>
      <c r="CU32" s="658"/>
      <c r="CV32" s="658"/>
      <c r="CW32" s="658"/>
      <c r="CX32" s="658"/>
      <c r="CY32" s="659"/>
      <c r="CZ32" s="660">
        <v>0</v>
      </c>
      <c r="DA32" s="672"/>
      <c r="DB32" s="672"/>
      <c r="DC32" s="673"/>
      <c r="DD32" s="663">
        <v>228</v>
      </c>
      <c r="DE32" s="658"/>
      <c r="DF32" s="658"/>
      <c r="DG32" s="658"/>
      <c r="DH32" s="658"/>
      <c r="DI32" s="658"/>
      <c r="DJ32" s="658"/>
      <c r="DK32" s="659"/>
      <c r="DL32" s="663">
        <v>228</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320</v>
      </c>
      <c r="C33" s="655"/>
      <c r="D33" s="655"/>
      <c r="E33" s="655"/>
      <c r="F33" s="655"/>
      <c r="G33" s="655"/>
      <c r="H33" s="655"/>
      <c r="I33" s="655"/>
      <c r="J33" s="655"/>
      <c r="K33" s="655"/>
      <c r="L33" s="655"/>
      <c r="M33" s="655"/>
      <c r="N33" s="655"/>
      <c r="O33" s="655"/>
      <c r="P33" s="655"/>
      <c r="Q33" s="656"/>
      <c r="R33" s="657">
        <v>43661</v>
      </c>
      <c r="S33" s="658"/>
      <c r="T33" s="658"/>
      <c r="U33" s="658"/>
      <c r="V33" s="658"/>
      <c r="W33" s="658"/>
      <c r="X33" s="658"/>
      <c r="Y33" s="659"/>
      <c r="Z33" s="695">
        <v>0.2</v>
      </c>
      <c r="AA33" s="695"/>
      <c r="AB33" s="695"/>
      <c r="AC33" s="695"/>
      <c r="AD33" s="696">
        <v>33577</v>
      </c>
      <c r="AE33" s="696"/>
      <c r="AF33" s="696"/>
      <c r="AG33" s="696"/>
      <c r="AH33" s="696"/>
      <c r="AI33" s="696"/>
      <c r="AJ33" s="696"/>
      <c r="AK33" s="696"/>
      <c r="AL33" s="660">
        <v>0.4</v>
      </c>
      <c r="AM33" s="661"/>
      <c r="AN33" s="661"/>
      <c r="AO33" s="697"/>
      <c r="AP33" s="700"/>
      <c r="AQ33" s="701"/>
      <c r="AR33" s="701"/>
      <c r="AS33" s="701"/>
      <c r="AT33" s="733"/>
      <c r="AU33" s="219"/>
      <c r="AV33" s="219"/>
      <c r="AW33" s="219"/>
      <c r="AX33" s="638" t="s">
        <v>321</v>
      </c>
      <c r="AY33" s="639"/>
      <c r="AZ33" s="639"/>
      <c r="BA33" s="639"/>
      <c r="BB33" s="639"/>
      <c r="BC33" s="639"/>
      <c r="BD33" s="639"/>
      <c r="BE33" s="639"/>
      <c r="BF33" s="640"/>
      <c r="BG33" s="718">
        <v>98.2</v>
      </c>
      <c r="BH33" s="642"/>
      <c r="BI33" s="642"/>
      <c r="BJ33" s="642"/>
      <c r="BK33" s="642"/>
      <c r="BL33" s="642"/>
      <c r="BM33" s="688">
        <v>86.5</v>
      </c>
      <c r="BN33" s="642"/>
      <c r="BO33" s="642"/>
      <c r="BP33" s="642"/>
      <c r="BQ33" s="705"/>
      <c r="BR33" s="718">
        <v>98.5</v>
      </c>
      <c r="BS33" s="642"/>
      <c r="BT33" s="642"/>
      <c r="BU33" s="642"/>
      <c r="BV33" s="642"/>
      <c r="BW33" s="642"/>
      <c r="BX33" s="688">
        <v>85.7</v>
      </c>
      <c r="BY33" s="642"/>
      <c r="BZ33" s="642"/>
      <c r="CA33" s="642"/>
      <c r="CB33" s="705"/>
      <c r="CD33" s="654" t="s">
        <v>322</v>
      </c>
      <c r="CE33" s="655"/>
      <c r="CF33" s="655"/>
      <c r="CG33" s="655"/>
      <c r="CH33" s="655"/>
      <c r="CI33" s="655"/>
      <c r="CJ33" s="655"/>
      <c r="CK33" s="655"/>
      <c r="CL33" s="655"/>
      <c r="CM33" s="655"/>
      <c r="CN33" s="655"/>
      <c r="CO33" s="655"/>
      <c r="CP33" s="655"/>
      <c r="CQ33" s="656"/>
      <c r="CR33" s="657">
        <v>9418718</v>
      </c>
      <c r="CS33" s="670"/>
      <c r="CT33" s="670"/>
      <c r="CU33" s="670"/>
      <c r="CV33" s="670"/>
      <c r="CW33" s="670"/>
      <c r="CX33" s="670"/>
      <c r="CY33" s="671"/>
      <c r="CZ33" s="660">
        <v>53</v>
      </c>
      <c r="DA33" s="672"/>
      <c r="DB33" s="672"/>
      <c r="DC33" s="673"/>
      <c r="DD33" s="663">
        <v>7064363</v>
      </c>
      <c r="DE33" s="670"/>
      <c r="DF33" s="670"/>
      <c r="DG33" s="670"/>
      <c r="DH33" s="670"/>
      <c r="DI33" s="670"/>
      <c r="DJ33" s="670"/>
      <c r="DK33" s="671"/>
      <c r="DL33" s="663">
        <v>3562919</v>
      </c>
      <c r="DM33" s="670"/>
      <c r="DN33" s="670"/>
      <c r="DO33" s="670"/>
      <c r="DP33" s="670"/>
      <c r="DQ33" s="670"/>
      <c r="DR33" s="670"/>
      <c r="DS33" s="670"/>
      <c r="DT33" s="670"/>
      <c r="DU33" s="670"/>
      <c r="DV33" s="671"/>
      <c r="DW33" s="660">
        <v>41.8</v>
      </c>
      <c r="DX33" s="672"/>
      <c r="DY33" s="672"/>
      <c r="DZ33" s="672"/>
      <c r="EA33" s="672"/>
      <c r="EB33" s="672"/>
      <c r="EC33" s="684"/>
    </row>
    <row r="34" spans="2:133" ht="11.25" customHeight="1" x14ac:dyDescent="0.2">
      <c r="B34" s="654" t="s">
        <v>323</v>
      </c>
      <c r="C34" s="655"/>
      <c r="D34" s="655"/>
      <c r="E34" s="655"/>
      <c r="F34" s="655"/>
      <c r="G34" s="655"/>
      <c r="H34" s="655"/>
      <c r="I34" s="655"/>
      <c r="J34" s="655"/>
      <c r="K34" s="655"/>
      <c r="L34" s="655"/>
      <c r="M34" s="655"/>
      <c r="N34" s="655"/>
      <c r="O34" s="655"/>
      <c r="P34" s="655"/>
      <c r="Q34" s="656"/>
      <c r="R34" s="657">
        <v>2763599</v>
      </c>
      <c r="S34" s="658"/>
      <c r="T34" s="658"/>
      <c r="U34" s="658"/>
      <c r="V34" s="658"/>
      <c r="W34" s="658"/>
      <c r="X34" s="658"/>
      <c r="Y34" s="659"/>
      <c r="Z34" s="695">
        <v>14.3</v>
      </c>
      <c r="AA34" s="695"/>
      <c r="AB34" s="695"/>
      <c r="AC34" s="695"/>
      <c r="AD34" s="696" t="s">
        <v>236</v>
      </c>
      <c r="AE34" s="696"/>
      <c r="AF34" s="696"/>
      <c r="AG34" s="696"/>
      <c r="AH34" s="696"/>
      <c r="AI34" s="696"/>
      <c r="AJ34" s="696"/>
      <c r="AK34" s="696"/>
      <c r="AL34" s="660" t="s">
        <v>137</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324</v>
      </c>
      <c r="CE34" s="655"/>
      <c r="CF34" s="655"/>
      <c r="CG34" s="655"/>
      <c r="CH34" s="655"/>
      <c r="CI34" s="655"/>
      <c r="CJ34" s="655"/>
      <c r="CK34" s="655"/>
      <c r="CL34" s="655"/>
      <c r="CM34" s="655"/>
      <c r="CN34" s="655"/>
      <c r="CO34" s="655"/>
      <c r="CP34" s="655"/>
      <c r="CQ34" s="656"/>
      <c r="CR34" s="657">
        <v>4884821</v>
      </c>
      <c r="CS34" s="658"/>
      <c r="CT34" s="658"/>
      <c r="CU34" s="658"/>
      <c r="CV34" s="658"/>
      <c r="CW34" s="658"/>
      <c r="CX34" s="658"/>
      <c r="CY34" s="659"/>
      <c r="CZ34" s="660">
        <v>27.5</v>
      </c>
      <c r="DA34" s="672"/>
      <c r="DB34" s="672"/>
      <c r="DC34" s="673"/>
      <c r="DD34" s="663">
        <v>3903849</v>
      </c>
      <c r="DE34" s="658"/>
      <c r="DF34" s="658"/>
      <c r="DG34" s="658"/>
      <c r="DH34" s="658"/>
      <c r="DI34" s="658"/>
      <c r="DJ34" s="658"/>
      <c r="DK34" s="659"/>
      <c r="DL34" s="663">
        <v>1318707</v>
      </c>
      <c r="DM34" s="658"/>
      <c r="DN34" s="658"/>
      <c r="DO34" s="658"/>
      <c r="DP34" s="658"/>
      <c r="DQ34" s="658"/>
      <c r="DR34" s="658"/>
      <c r="DS34" s="658"/>
      <c r="DT34" s="658"/>
      <c r="DU34" s="658"/>
      <c r="DV34" s="659"/>
      <c r="DW34" s="660">
        <v>15.5</v>
      </c>
      <c r="DX34" s="672"/>
      <c r="DY34" s="672"/>
      <c r="DZ34" s="672"/>
      <c r="EA34" s="672"/>
      <c r="EB34" s="672"/>
      <c r="EC34" s="684"/>
    </row>
    <row r="35" spans="2:133" ht="11.25" customHeight="1" x14ac:dyDescent="0.2">
      <c r="B35" s="654" t="s">
        <v>325</v>
      </c>
      <c r="C35" s="655"/>
      <c r="D35" s="655"/>
      <c r="E35" s="655"/>
      <c r="F35" s="655"/>
      <c r="G35" s="655"/>
      <c r="H35" s="655"/>
      <c r="I35" s="655"/>
      <c r="J35" s="655"/>
      <c r="K35" s="655"/>
      <c r="L35" s="655"/>
      <c r="M35" s="655"/>
      <c r="N35" s="655"/>
      <c r="O35" s="655"/>
      <c r="P35" s="655"/>
      <c r="Q35" s="656"/>
      <c r="R35" s="657">
        <v>1180631</v>
      </c>
      <c r="S35" s="658"/>
      <c r="T35" s="658"/>
      <c r="U35" s="658"/>
      <c r="V35" s="658"/>
      <c r="W35" s="658"/>
      <c r="X35" s="658"/>
      <c r="Y35" s="659"/>
      <c r="Z35" s="695">
        <v>6.1</v>
      </c>
      <c r="AA35" s="695"/>
      <c r="AB35" s="695"/>
      <c r="AC35" s="695"/>
      <c r="AD35" s="696" t="s">
        <v>242</v>
      </c>
      <c r="AE35" s="696"/>
      <c r="AF35" s="696"/>
      <c r="AG35" s="696"/>
      <c r="AH35" s="696"/>
      <c r="AI35" s="696"/>
      <c r="AJ35" s="696"/>
      <c r="AK35" s="696"/>
      <c r="AL35" s="660" t="s">
        <v>242</v>
      </c>
      <c r="AM35" s="661"/>
      <c r="AN35" s="661"/>
      <c r="AO35" s="697"/>
      <c r="AP35" s="222"/>
      <c r="AQ35" s="709" t="s">
        <v>326</v>
      </c>
      <c r="AR35" s="710"/>
      <c r="AS35" s="710"/>
      <c r="AT35" s="710"/>
      <c r="AU35" s="710"/>
      <c r="AV35" s="710"/>
      <c r="AW35" s="710"/>
      <c r="AX35" s="710"/>
      <c r="AY35" s="710"/>
      <c r="AZ35" s="710"/>
      <c r="BA35" s="710"/>
      <c r="BB35" s="710"/>
      <c r="BC35" s="710"/>
      <c r="BD35" s="710"/>
      <c r="BE35" s="710"/>
      <c r="BF35" s="711"/>
      <c r="BG35" s="709" t="s">
        <v>327</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328</v>
      </c>
      <c r="CE35" s="655"/>
      <c r="CF35" s="655"/>
      <c r="CG35" s="655"/>
      <c r="CH35" s="655"/>
      <c r="CI35" s="655"/>
      <c r="CJ35" s="655"/>
      <c r="CK35" s="655"/>
      <c r="CL35" s="655"/>
      <c r="CM35" s="655"/>
      <c r="CN35" s="655"/>
      <c r="CO35" s="655"/>
      <c r="CP35" s="655"/>
      <c r="CQ35" s="656"/>
      <c r="CR35" s="657">
        <v>234899</v>
      </c>
      <c r="CS35" s="670"/>
      <c r="CT35" s="670"/>
      <c r="CU35" s="670"/>
      <c r="CV35" s="670"/>
      <c r="CW35" s="670"/>
      <c r="CX35" s="670"/>
      <c r="CY35" s="671"/>
      <c r="CZ35" s="660">
        <v>1.3</v>
      </c>
      <c r="DA35" s="672"/>
      <c r="DB35" s="672"/>
      <c r="DC35" s="673"/>
      <c r="DD35" s="663">
        <v>205024</v>
      </c>
      <c r="DE35" s="670"/>
      <c r="DF35" s="670"/>
      <c r="DG35" s="670"/>
      <c r="DH35" s="670"/>
      <c r="DI35" s="670"/>
      <c r="DJ35" s="670"/>
      <c r="DK35" s="671"/>
      <c r="DL35" s="663">
        <v>145975</v>
      </c>
      <c r="DM35" s="670"/>
      <c r="DN35" s="670"/>
      <c r="DO35" s="670"/>
      <c r="DP35" s="670"/>
      <c r="DQ35" s="670"/>
      <c r="DR35" s="670"/>
      <c r="DS35" s="670"/>
      <c r="DT35" s="670"/>
      <c r="DU35" s="670"/>
      <c r="DV35" s="671"/>
      <c r="DW35" s="660">
        <v>1.7</v>
      </c>
      <c r="DX35" s="672"/>
      <c r="DY35" s="672"/>
      <c r="DZ35" s="672"/>
      <c r="EA35" s="672"/>
      <c r="EB35" s="672"/>
      <c r="EC35" s="684"/>
    </row>
    <row r="36" spans="2:133" ht="11.25" customHeight="1" x14ac:dyDescent="0.2">
      <c r="B36" s="654" t="s">
        <v>329</v>
      </c>
      <c r="C36" s="655"/>
      <c r="D36" s="655"/>
      <c r="E36" s="655"/>
      <c r="F36" s="655"/>
      <c r="G36" s="655"/>
      <c r="H36" s="655"/>
      <c r="I36" s="655"/>
      <c r="J36" s="655"/>
      <c r="K36" s="655"/>
      <c r="L36" s="655"/>
      <c r="M36" s="655"/>
      <c r="N36" s="655"/>
      <c r="O36" s="655"/>
      <c r="P36" s="655"/>
      <c r="Q36" s="656"/>
      <c r="R36" s="657">
        <v>398500</v>
      </c>
      <c r="S36" s="658"/>
      <c r="T36" s="658"/>
      <c r="U36" s="658"/>
      <c r="V36" s="658"/>
      <c r="W36" s="658"/>
      <c r="X36" s="658"/>
      <c r="Y36" s="659"/>
      <c r="Z36" s="695">
        <v>2.1</v>
      </c>
      <c r="AA36" s="695"/>
      <c r="AB36" s="695"/>
      <c r="AC36" s="695"/>
      <c r="AD36" s="696" t="s">
        <v>242</v>
      </c>
      <c r="AE36" s="696"/>
      <c r="AF36" s="696"/>
      <c r="AG36" s="696"/>
      <c r="AH36" s="696"/>
      <c r="AI36" s="696"/>
      <c r="AJ36" s="696"/>
      <c r="AK36" s="696"/>
      <c r="AL36" s="660" t="s">
        <v>242</v>
      </c>
      <c r="AM36" s="661"/>
      <c r="AN36" s="661"/>
      <c r="AO36" s="697"/>
      <c r="AP36" s="222"/>
      <c r="AQ36" s="706" t="s">
        <v>330</v>
      </c>
      <c r="AR36" s="707"/>
      <c r="AS36" s="707"/>
      <c r="AT36" s="707"/>
      <c r="AU36" s="707"/>
      <c r="AV36" s="707"/>
      <c r="AW36" s="707"/>
      <c r="AX36" s="707"/>
      <c r="AY36" s="708"/>
      <c r="AZ36" s="712">
        <v>1823513</v>
      </c>
      <c r="BA36" s="713"/>
      <c r="BB36" s="713"/>
      <c r="BC36" s="713"/>
      <c r="BD36" s="713"/>
      <c r="BE36" s="713"/>
      <c r="BF36" s="714"/>
      <c r="BG36" s="715" t="s">
        <v>331</v>
      </c>
      <c r="BH36" s="716"/>
      <c r="BI36" s="716"/>
      <c r="BJ36" s="716"/>
      <c r="BK36" s="716"/>
      <c r="BL36" s="716"/>
      <c r="BM36" s="716"/>
      <c r="BN36" s="716"/>
      <c r="BO36" s="716"/>
      <c r="BP36" s="716"/>
      <c r="BQ36" s="716"/>
      <c r="BR36" s="716"/>
      <c r="BS36" s="716"/>
      <c r="BT36" s="716"/>
      <c r="BU36" s="717"/>
      <c r="BV36" s="712">
        <v>60756</v>
      </c>
      <c r="BW36" s="713"/>
      <c r="BX36" s="713"/>
      <c r="BY36" s="713"/>
      <c r="BZ36" s="713"/>
      <c r="CA36" s="713"/>
      <c r="CB36" s="714"/>
      <c r="CD36" s="654" t="s">
        <v>332</v>
      </c>
      <c r="CE36" s="655"/>
      <c r="CF36" s="655"/>
      <c r="CG36" s="655"/>
      <c r="CH36" s="655"/>
      <c r="CI36" s="655"/>
      <c r="CJ36" s="655"/>
      <c r="CK36" s="655"/>
      <c r="CL36" s="655"/>
      <c r="CM36" s="655"/>
      <c r="CN36" s="655"/>
      <c r="CO36" s="655"/>
      <c r="CP36" s="655"/>
      <c r="CQ36" s="656"/>
      <c r="CR36" s="657">
        <v>1665915</v>
      </c>
      <c r="CS36" s="658"/>
      <c r="CT36" s="658"/>
      <c r="CU36" s="658"/>
      <c r="CV36" s="658"/>
      <c r="CW36" s="658"/>
      <c r="CX36" s="658"/>
      <c r="CY36" s="659"/>
      <c r="CZ36" s="660">
        <v>9.4</v>
      </c>
      <c r="DA36" s="672"/>
      <c r="DB36" s="672"/>
      <c r="DC36" s="673"/>
      <c r="DD36" s="663">
        <v>1389334</v>
      </c>
      <c r="DE36" s="658"/>
      <c r="DF36" s="658"/>
      <c r="DG36" s="658"/>
      <c r="DH36" s="658"/>
      <c r="DI36" s="658"/>
      <c r="DJ36" s="658"/>
      <c r="DK36" s="659"/>
      <c r="DL36" s="663">
        <v>920968</v>
      </c>
      <c r="DM36" s="658"/>
      <c r="DN36" s="658"/>
      <c r="DO36" s="658"/>
      <c r="DP36" s="658"/>
      <c r="DQ36" s="658"/>
      <c r="DR36" s="658"/>
      <c r="DS36" s="658"/>
      <c r="DT36" s="658"/>
      <c r="DU36" s="658"/>
      <c r="DV36" s="659"/>
      <c r="DW36" s="660">
        <v>10.8</v>
      </c>
      <c r="DX36" s="672"/>
      <c r="DY36" s="672"/>
      <c r="DZ36" s="672"/>
      <c r="EA36" s="672"/>
      <c r="EB36" s="672"/>
      <c r="EC36" s="684"/>
    </row>
    <row r="37" spans="2:133" ht="11.25" customHeight="1" x14ac:dyDescent="0.2">
      <c r="B37" s="654" t="s">
        <v>333</v>
      </c>
      <c r="C37" s="655"/>
      <c r="D37" s="655"/>
      <c r="E37" s="655"/>
      <c r="F37" s="655"/>
      <c r="G37" s="655"/>
      <c r="H37" s="655"/>
      <c r="I37" s="655"/>
      <c r="J37" s="655"/>
      <c r="K37" s="655"/>
      <c r="L37" s="655"/>
      <c r="M37" s="655"/>
      <c r="N37" s="655"/>
      <c r="O37" s="655"/>
      <c r="P37" s="655"/>
      <c r="Q37" s="656"/>
      <c r="R37" s="657">
        <v>1173498</v>
      </c>
      <c r="S37" s="658"/>
      <c r="T37" s="658"/>
      <c r="U37" s="658"/>
      <c r="V37" s="658"/>
      <c r="W37" s="658"/>
      <c r="X37" s="658"/>
      <c r="Y37" s="659"/>
      <c r="Z37" s="695">
        <v>6.1</v>
      </c>
      <c r="AA37" s="695"/>
      <c r="AB37" s="695"/>
      <c r="AC37" s="695"/>
      <c r="AD37" s="696">
        <v>60</v>
      </c>
      <c r="AE37" s="696"/>
      <c r="AF37" s="696"/>
      <c r="AG37" s="696"/>
      <c r="AH37" s="696"/>
      <c r="AI37" s="696"/>
      <c r="AJ37" s="696"/>
      <c r="AK37" s="696"/>
      <c r="AL37" s="660">
        <v>0</v>
      </c>
      <c r="AM37" s="661"/>
      <c r="AN37" s="661"/>
      <c r="AO37" s="697"/>
      <c r="AQ37" s="690" t="s">
        <v>334</v>
      </c>
      <c r="AR37" s="691"/>
      <c r="AS37" s="691"/>
      <c r="AT37" s="691"/>
      <c r="AU37" s="691"/>
      <c r="AV37" s="691"/>
      <c r="AW37" s="691"/>
      <c r="AX37" s="691"/>
      <c r="AY37" s="692"/>
      <c r="AZ37" s="657">
        <v>392691</v>
      </c>
      <c r="BA37" s="658"/>
      <c r="BB37" s="658"/>
      <c r="BC37" s="658"/>
      <c r="BD37" s="670"/>
      <c r="BE37" s="670"/>
      <c r="BF37" s="693"/>
      <c r="BG37" s="654" t="s">
        <v>335</v>
      </c>
      <c r="BH37" s="655"/>
      <c r="BI37" s="655"/>
      <c r="BJ37" s="655"/>
      <c r="BK37" s="655"/>
      <c r="BL37" s="655"/>
      <c r="BM37" s="655"/>
      <c r="BN37" s="655"/>
      <c r="BO37" s="655"/>
      <c r="BP37" s="655"/>
      <c r="BQ37" s="655"/>
      <c r="BR37" s="655"/>
      <c r="BS37" s="655"/>
      <c r="BT37" s="655"/>
      <c r="BU37" s="656"/>
      <c r="BV37" s="657">
        <v>26358</v>
      </c>
      <c r="BW37" s="658"/>
      <c r="BX37" s="658"/>
      <c r="BY37" s="658"/>
      <c r="BZ37" s="658"/>
      <c r="CA37" s="658"/>
      <c r="CB37" s="694"/>
      <c r="CD37" s="654" t="s">
        <v>336</v>
      </c>
      <c r="CE37" s="655"/>
      <c r="CF37" s="655"/>
      <c r="CG37" s="655"/>
      <c r="CH37" s="655"/>
      <c r="CI37" s="655"/>
      <c r="CJ37" s="655"/>
      <c r="CK37" s="655"/>
      <c r="CL37" s="655"/>
      <c r="CM37" s="655"/>
      <c r="CN37" s="655"/>
      <c r="CO37" s="655"/>
      <c r="CP37" s="655"/>
      <c r="CQ37" s="656"/>
      <c r="CR37" s="657">
        <v>248190</v>
      </c>
      <c r="CS37" s="670"/>
      <c r="CT37" s="670"/>
      <c r="CU37" s="670"/>
      <c r="CV37" s="670"/>
      <c r="CW37" s="670"/>
      <c r="CX37" s="670"/>
      <c r="CY37" s="671"/>
      <c r="CZ37" s="660">
        <v>1.4</v>
      </c>
      <c r="DA37" s="672"/>
      <c r="DB37" s="672"/>
      <c r="DC37" s="673"/>
      <c r="DD37" s="663">
        <v>247190</v>
      </c>
      <c r="DE37" s="670"/>
      <c r="DF37" s="670"/>
      <c r="DG37" s="670"/>
      <c r="DH37" s="670"/>
      <c r="DI37" s="670"/>
      <c r="DJ37" s="670"/>
      <c r="DK37" s="671"/>
      <c r="DL37" s="663">
        <v>247190</v>
      </c>
      <c r="DM37" s="670"/>
      <c r="DN37" s="670"/>
      <c r="DO37" s="670"/>
      <c r="DP37" s="670"/>
      <c r="DQ37" s="670"/>
      <c r="DR37" s="670"/>
      <c r="DS37" s="670"/>
      <c r="DT37" s="670"/>
      <c r="DU37" s="670"/>
      <c r="DV37" s="671"/>
      <c r="DW37" s="660">
        <v>2.9</v>
      </c>
      <c r="DX37" s="672"/>
      <c r="DY37" s="672"/>
      <c r="DZ37" s="672"/>
      <c r="EA37" s="672"/>
      <c r="EB37" s="672"/>
      <c r="EC37" s="684"/>
    </row>
    <row r="38" spans="2:133" ht="11.25" customHeight="1" x14ac:dyDescent="0.2">
      <c r="B38" s="654" t="s">
        <v>337</v>
      </c>
      <c r="C38" s="655"/>
      <c r="D38" s="655"/>
      <c r="E38" s="655"/>
      <c r="F38" s="655"/>
      <c r="G38" s="655"/>
      <c r="H38" s="655"/>
      <c r="I38" s="655"/>
      <c r="J38" s="655"/>
      <c r="K38" s="655"/>
      <c r="L38" s="655"/>
      <c r="M38" s="655"/>
      <c r="N38" s="655"/>
      <c r="O38" s="655"/>
      <c r="P38" s="655"/>
      <c r="Q38" s="656"/>
      <c r="R38" s="657">
        <v>565000</v>
      </c>
      <c r="S38" s="658"/>
      <c r="T38" s="658"/>
      <c r="U38" s="658"/>
      <c r="V38" s="658"/>
      <c r="W38" s="658"/>
      <c r="X38" s="658"/>
      <c r="Y38" s="659"/>
      <c r="Z38" s="695">
        <v>2.9</v>
      </c>
      <c r="AA38" s="695"/>
      <c r="AB38" s="695"/>
      <c r="AC38" s="695"/>
      <c r="AD38" s="696" t="s">
        <v>236</v>
      </c>
      <c r="AE38" s="696"/>
      <c r="AF38" s="696"/>
      <c r="AG38" s="696"/>
      <c r="AH38" s="696"/>
      <c r="AI38" s="696"/>
      <c r="AJ38" s="696"/>
      <c r="AK38" s="696"/>
      <c r="AL38" s="660" t="s">
        <v>236</v>
      </c>
      <c r="AM38" s="661"/>
      <c r="AN38" s="661"/>
      <c r="AO38" s="697"/>
      <c r="AQ38" s="690" t="s">
        <v>338</v>
      </c>
      <c r="AR38" s="691"/>
      <c r="AS38" s="691"/>
      <c r="AT38" s="691"/>
      <c r="AU38" s="691"/>
      <c r="AV38" s="691"/>
      <c r="AW38" s="691"/>
      <c r="AX38" s="691"/>
      <c r="AY38" s="692"/>
      <c r="AZ38" s="657">
        <v>36289</v>
      </c>
      <c r="BA38" s="658"/>
      <c r="BB38" s="658"/>
      <c r="BC38" s="658"/>
      <c r="BD38" s="670"/>
      <c r="BE38" s="670"/>
      <c r="BF38" s="693"/>
      <c r="BG38" s="654" t="s">
        <v>339</v>
      </c>
      <c r="BH38" s="655"/>
      <c r="BI38" s="655"/>
      <c r="BJ38" s="655"/>
      <c r="BK38" s="655"/>
      <c r="BL38" s="655"/>
      <c r="BM38" s="655"/>
      <c r="BN38" s="655"/>
      <c r="BO38" s="655"/>
      <c r="BP38" s="655"/>
      <c r="BQ38" s="655"/>
      <c r="BR38" s="655"/>
      <c r="BS38" s="655"/>
      <c r="BT38" s="655"/>
      <c r="BU38" s="656"/>
      <c r="BV38" s="657">
        <v>3967</v>
      </c>
      <c r="BW38" s="658"/>
      <c r="BX38" s="658"/>
      <c r="BY38" s="658"/>
      <c r="BZ38" s="658"/>
      <c r="CA38" s="658"/>
      <c r="CB38" s="694"/>
      <c r="CD38" s="654" t="s">
        <v>340</v>
      </c>
      <c r="CE38" s="655"/>
      <c r="CF38" s="655"/>
      <c r="CG38" s="655"/>
      <c r="CH38" s="655"/>
      <c r="CI38" s="655"/>
      <c r="CJ38" s="655"/>
      <c r="CK38" s="655"/>
      <c r="CL38" s="655"/>
      <c r="CM38" s="655"/>
      <c r="CN38" s="655"/>
      <c r="CO38" s="655"/>
      <c r="CP38" s="655"/>
      <c r="CQ38" s="656"/>
      <c r="CR38" s="657">
        <v>1484713</v>
      </c>
      <c r="CS38" s="658"/>
      <c r="CT38" s="658"/>
      <c r="CU38" s="658"/>
      <c r="CV38" s="658"/>
      <c r="CW38" s="658"/>
      <c r="CX38" s="658"/>
      <c r="CY38" s="659"/>
      <c r="CZ38" s="660">
        <v>8.4</v>
      </c>
      <c r="DA38" s="672"/>
      <c r="DB38" s="672"/>
      <c r="DC38" s="673"/>
      <c r="DD38" s="663">
        <v>1215833</v>
      </c>
      <c r="DE38" s="658"/>
      <c r="DF38" s="658"/>
      <c r="DG38" s="658"/>
      <c r="DH38" s="658"/>
      <c r="DI38" s="658"/>
      <c r="DJ38" s="658"/>
      <c r="DK38" s="659"/>
      <c r="DL38" s="663">
        <v>1177269</v>
      </c>
      <c r="DM38" s="658"/>
      <c r="DN38" s="658"/>
      <c r="DO38" s="658"/>
      <c r="DP38" s="658"/>
      <c r="DQ38" s="658"/>
      <c r="DR38" s="658"/>
      <c r="DS38" s="658"/>
      <c r="DT38" s="658"/>
      <c r="DU38" s="658"/>
      <c r="DV38" s="659"/>
      <c r="DW38" s="660">
        <v>13.8</v>
      </c>
      <c r="DX38" s="672"/>
      <c r="DY38" s="672"/>
      <c r="DZ38" s="672"/>
      <c r="EA38" s="672"/>
      <c r="EB38" s="672"/>
      <c r="EC38" s="684"/>
    </row>
    <row r="39" spans="2:133" ht="11.25" customHeight="1" x14ac:dyDescent="0.2">
      <c r="B39" s="654" t="s">
        <v>341</v>
      </c>
      <c r="C39" s="655"/>
      <c r="D39" s="655"/>
      <c r="E39" s="655"/>
      <c r="F39" s="655"/>
      <c r="G39" s="655"/>
      <c r="H39" s="655"/>
      <c r="I39" s="655"/>
      <c r="J39" s="655"/>
      <c r="K39" s="655"/>
      <c r="L39" s="655"/>
      <c r="M39" s="655"/>
      <c r="N39" s="655"/>
      <c r="O39" s="655"/>
      <c r="P39" s="655"/>
      <c r="Q39" s="656"/>
      <c r="R39" s="657" t="s">
        <v>242</v>
      </c>
      <c r="S39" s="658"/>
      <c r="T39" s="658"/>
      <c r="U39" s="658"/>
      <c r="V39" s="658"/>
      <c r="W39" s="658"/>
      <c r="X39" s="658"/>
      <c r="Y39" s="659"/>
      <c r="Z39" s="695" t="s">
        <v>236</v>
      </c>
      <c r="AA39" s="695"/>
      <c r="AB39" s="695"/>
      <c r="AC39" s="695"/>
      <c r="AD39" s="696" t="s">
        <v>236</v>
      </c>
      <c r="AE39" s="696"/>
      <c r="AF39" s="696"/>
      <c r="AG39" s="696"/>
      <c r="AH39" s="696"/>
      <c r="AI39" s="696"/>
      <c r="AJ39" s="696"/>
      <c r="AK39" s="696"/>
      <c r="AL39" s="660" t="s">
        <v>236</v>
      </c>
      <c r="AM39" s="661"/>
      <c r="AN39" s="661"/>
      <c r="AO39" s="697"/>
      <c r="AQ39" s="690" t="s">
        <v>342</v>
      </c>
      <c r="AR39" s="691"/>
      <c r="AS39" s="691"/>
      <c r="AT39" s="691"/>
      <c r="AU39" s="691"/>
      <c r="AV39" s="691"/>
      <c r="AW39" s="691"/>
      <c r="AX39" s="691"/>
      <c r="AY39" s="692"/>
      <c r="AZ39" s="657">
        <v>317</v>
      </c>
      <c r="BA39" s="658"/>
      <c r="BB39" s="658"/>
      <c r="BC39" s="658"/>
      <c r="BD39" s="670"/>
      <c r="BE39" s="670"/>
      <c r="BF39" s="693"/>
      <c r="BG39" s="654" t="s">
        <v>343</v>
      </c>
      <c r="BH39" s="655"/>
      <c r="BI39" s="655"/>
      <c r="BJ39" s="655"/>
      <c r="BK39" s="655"/>
      <c r="BL39" s="655"/>
      <c r="BM39" s="655"/>
      <c r="BN39" s="655"/>
      <c r="BO39" s="655"/>
      <c r="BP39" s="655"/>
      <c r="BQ39" s="655"/>
      <c r="BR39" s="655"/>
      <c r="BS39" s="655"/>
      <c r="BT39" s="655"/>
      <c r="BU39" s="656"/>
      <c r="BV39" s="657">
        <v>6224</v>
      </c>
      <c r="BW39" s="658"/>
      <c r="BX39" s="658"/>
      <c r="BY39" s="658"/>
      <c r="BZ39" s="658"/>
      <c r="CA39" s="658"/>
      <c r="CB39" s="694"/>
      <c r="CD39" s="654" t="s">
        <v>344</v>
      </c>
      <c r="CE39" s="655"/>
      <c r="CF39" s="655"/>
      <c r="CG39" s="655"/>
      <c r="CH39" s="655"/>
      <c r="CI39" s="655"/>
      <c r="CJ39" s="655"/>
      <c r="CK39" s="655"/>
      <c r="CL39" s="655"/>
      <c r="CM39" s="655"/>
      <c r="CN39" s="655"/>
      <c r="CO39" s="655"/>
      <c r="CP39" s="655"/>
      <c r="CQ39" s="656"/>
      <c r="CR39" s="657">
        <v>350562</v>
      </c>
      <c r="CS39" s="670"/>
      <c r="CT39" s="670"/>
      <c r="CU39" s="670"/>
      <c r="CV39" s="670"/>
      <c r="CW39" s="670"/>
      <c r="CX39" s="670"/>
      <c r="CY39" s="671"/>
      <c r="CZ39" s="660">
        <v>2</v>
      </c>
      <c r="DA39" s="672"/>
      <c r="DB39" s="672"/>
      <c r="DC39" s="673"/>
      <c r="DD39" s="663">
        <v>350323</v>
      </c>
      <c r="DE39" s="670"/>
      <c r="DF39" s="670"/>
      <c r="DG39" s="670"/>
      <c r="DH39" s="670"/>
      <c r="DI39" s="670"/>
      <c r="DJ39" s="670"/>
      <c r="DK39" s="671"/>
      <c r="DL39" s="663" t="s">
        <v>236</v>
      </c>
      <c r="DM39" s="670"/>
      <c r="DN39" s="670"/>
      <c r="DO39" s="670"/>
      <c r="DP39" s="670"/>
      <c r="DQ39" s="670"/>
      <c r="DR39" s="670"/>
      <c r="DS39" s="670"/>
      <c r="DT39" s="670"/>
      <c r="DU39" s="670"/>
      <c r="DV39" s="671"/>
      <c r="DW39" s="660" t="s">
        <v>242</v>
      </c>
      <c r="DX39" s="672"/>
      <c r="DY39" s="672"/>
      <c r="DZ39" s="672"/>
      <c r="EA39" s="672"/>
      <c r="EB39" s="672"/>
      <c r="EC39" s="684"/>
    </row>
    <row r="40" spans="2:133" ht="11.25" customHeight="1" x14ac:dyDescent="0.2">
      <c r="B40" s="654" t="s">
        <v>345</v>
      </c>
      <c r="C40" s="655"/>
      <c r="D40" s="655"/>
      <c r="E40" s="655"/>
      <c r="F40" s="655"/>
      <c r="G40" s="655"/>
      <c r="H40" s="655"/>
      <c r="I40" s="655"/>
      <c r="J40" s="655"/>
      <c r="K40" s="655"/>
      <c r="L40" s="655"/>
      <c r="M40" s="655"/>
      <c r="N40" s="655"/>
      <c r="O40" s="655"/>
      <c r="P40" s="655"/>
      <c r="Q40" s="656"/>
      <c r="R40" s="657">
        <v>128000</v>
      </c>
      <c r="S40" s="658"/>
      <c r="T40" s="658"/>
      <c r="U40" s="658"/>
      <c r="V40" s="658"/>
      <c r="W40" s="658"/>
      <c r="X40" s="658"/>
      <c r="Y40" s="659"/>
      <c r="Z40" s="695">
        <v>0.7</v>
      </c>
      <c r="AA40" s="695"/>
      <c r="AB40" s="695"/>
      <c r="AC40" s="695"/>
      <c r="AD40" s="696" t="s">
        <v>236</v>
      </c>
      <c r="AE40" s="696"/>
      <c r="AF40" s="696"/>
      <c r="AG40" s="696"/>
      <c r="AH40" s="696"/>
      <c r="AI40" s="696"/>
      <c r="AJ40" s="696"/>
      <c r="AK40" s="696"/>
      <c r="AL40" s="660" t="s">
        <v>236</v>
      </c>
      <c r="AM40" s="661"/>
      <c r="AN40" s="661"/>
      <c r="AO40" s="697"/>
      <c r="AQ40" s="690" t="s">
        <v>346</v>
      </c>
      <c r="AR40" s="691"/>
      <c r="AS40" s="691"/>
      <c r="AT40" s="691"/>
      <c r="AU40" s="691"/>
      <c r="AV40" s="691"/>
      <c r="AW40" s="691"/>
      <c r="AX40" s="691"/>
      <c r="AY40" s="692"/>
      <c r="AZ40" s="657" t="s">
        <v>242</v>
      </c>
      <c r="BA40" s="658"/>
      <c r="BB40" s="658"/>
      <c r="BC40" s="658"/>
      <c r="BD40" s="670"/>
      <c r="BE40" s="670"/>
      <c r="BF40" s="693"/>
      <c r="BG40" s="698" t="s">
        <v>347</v>
      </c>
      <c r="BH40" s="699"/>
      <c r="BI40" s="699"/>
      <c r="BJ40" s="699"/>
      <c r="BK40" s="699"/>
      <c r="BL40" s="223"/>
      <c r="BM40" s="655" t="s">
        <v>348</v>
      </c>
      <c r="BN40" s="655"/>
      <c r="BO40" s="655"/>
      <c r="BP40" s="655"/>
      <c r="BQ40" s="655"/>
      <c r="BR40" s="655"/>
      <c r="BS40" s="655"/>
      <c r="BT40" s="655"/>
      <c r="BU40" s="656"/>
      <c r="BV40" s="657">
        <v>94</v>
      </c>
      <c r="BW40" s="658"/>
      <c r="BX40" s="658"/>
      <c r="BY40" s="658"/>
      <c r="BZ40" s="658"/>
      <c r="CA40" s="658"/>
      <c r="CB40" s="694"/>
      <c r="CD40" s="654" t="s">
        <v>349</v>
      </c>
      <c r="CE40" s="655"/>
      <c r="CF40" s="655"/>
      <c r="CG40" s="655"/>
      <c r="CH40" s="655"/>
      <c r="CI40" s="655"/>
      <c r="CJ40" s="655"/>
      <c r="CK40" s="655"/>
      <c r="CL40" s="655"/>
      <c r="CM40" s="655"/>
      <c r="CN40" s="655"/>
      <c r="CO40" s="655"/>
      <c r="CP40" s="655"/>
      <c r="CQ40" s="656"/>
      <c r="CR40" s="657">
        <v>797808</v>
      </c>
      <c r="CS40" s="658"/>
      <c r="CT40" s="658"/>
      <c r="CU40" s="658"/>
      <c r="CV40" s="658"/>
      <c r="CW40" s="658"/>
      <c r="CX40" s="658"/>
      <c r="CY40" s="659"/>
      <c r="CZ40" s="660">
        <v>4.5</v>
      </c>
      <c r="DA40" s="672"/>
      <c r="DB40" s="672"/>
      <c r="DC40" s="673"/>
      <c r="DD40" s="663" t="s">
        <v>242</v>
      </c>
      <c r="DE40" s="658"/>
      <c r="DF40" s="658"/>
      <c r="DG40" s="658"/>
      <c r="DH40" s="658"/>
      <c r="DI40" s="658"/>
      <c r="DJ40" s="658"/>
      <c r="DK40" s="659"/>
      <c r="DL40" s="663" t="s">
        <v>236</v>
      </c>
      <c r="DM40" s="658"/>
      <c r="DN40" s="658"/>
      <c r="DO40" s="658"/>
      <c r="DP40" s="658"/>
      <c r="DQ40" s="658"/>
      <c r="DR40" s="658"/>
      <c r="DS40" s="658"/>
      <c r="DT40" s="658"/>
      <c r="DU40" s="658"/>
      <c r="DV40" s="659"/>
      <c r="DW40" s="660" t="s">
        <v>236</v>
      </c>
      <c r="DX40" s="672"/>
      <c r="DY40" s="672"/>
      <c r="DZ40" s="672"/>
      <c r="EA40" s="672"/>
      <c r="EB40" s="672"/>
      <c r="EC40" s="684"/>
    </row>
    <row r="41" spans="2:133" ht="11.25" customHeight="1" x14ac:dyDescent="0.2">
      <c r="B41" s="638" t="s">
        <v>350</v>
      </c>
      <c r="C41" s="639"/>
      <c r="D41" s="639"/>
      <c r="E41" s="639"/>
      <c r="F41" s="639"/>
      <c r="G41" s="639"/>
      <c r="H41" s="639"/>
      <c r="I41" s="639"/>
      <c r="J41" s="639"/>
      <c r="K41" s="639"/>
      <c r="L41" s="639"/>
      <c r="M41" s="639"/>
      <c r="N41" s="639"/>
      <c r="O41" s="639"/>
      <c r="P41" s="639"/>
      <c r="Q41" s="640"/>
      <c r="R41" s="641">
        <v>19272927</v>
      </c>
      <c r="S41" s="682"/>
      <c r="T41" s="682"/>
      <c r="U41" s="682"/>
      <c r="V41" s="682"/>
      <c r="W41" s="682"/>
      <c r="X41" s="682"/>
      <c r="Y41" s="685"/>
      <c r="Z41" s="686">
        <v>100</v>
      </c>
      <c r="AA41" s="686"/>
      <c r="AB41" s="686"/>
      <c r="AC41" s="686"/>
      <c r="AD41" s="687">
        <v>8395343</v>
      </c>
      <c r="AE41" s="687"/>
      <c r="AF41" s="687"/>
      <c r="AG41" s="687"/>
      <c r="AH41" s="687"/>
      <c r="AI41" s="687"/>
      <c r="AJ41" s="687"/>
      <c r="AK41" s="687"/>
      <c r="AL41" s="644">
        <v>100</v>
      </c>
      <c r="AM41" s="688"/>
      <c r="AN41" s="688"/>
      <c r="AO41" s="689"/>
      <c r="AQ41" s="690" t="s">
        <v>351</v>
      </c>
      <c r="AR41" s="691"/>
      <c r="AS41" s="691"/>
      <c r="AT41" s="691"/>
      <c r="AU41" s="691"/>
      <c r="AV41" s="691"/>
      <c r="AW41" s="691"/>
      <c r="AX41" s="691"/>
      <c r="AY41" s="692"/>
      <c r="AZ41" s="657">
        <v>270317</v>
      </c>
      <c r="BA41" s="658"/>
      <c r="BB41" s="658"/>
      <c r="BC41" s="658"/>
      <c r="BD41" s="670"/>
      <c r="BE41" s="670"/>
      <c r="BF41" s="693"/>
      <c r="BG41" s="698"/>
      <c r="BH41" s="699"/>
      <c r="BI41" s="699"/>
      <c r="BJ41" s="699"/>
      <c r="BK41" s="699"/>
      <c r="BL41" s="223"/>
      <c r="BM41" s="655" t="s">
        <v>352</v>
      </c>
      <c r="BN41" s="655"/>
      <c r="BO41" s="655"/>
      <c r="BP41" s="655"/>
      <c r="BQ41" s="655"/>
      <c r="BR41" s="655"/>
      <c r="BS41" s="655"/>
      <c r="BT41" s="655"/>
      <c r="BU41" s="656"/>
      <c r="BV41" s="657" t="s">
        <v>236</v>
      </c>
      <c r="BW41" s="658"/>
      <c r="BX41" s="658"/>
      <c r="BY41" s="658"/>
      <c r="BZ41" s="658"/>
      <c r="CA41" s="658"/>
      <c r="CB41" s="694"/>
      <c r="CD41" s="654" t="s">
        <v>353</v>
      </c>
      <c r="CE41" s="655"/>
      <c r="CF41" s="655"/>
      <c r="CG41" s="655"/>
      <c r="CH41" s="655"/>
      <c r="CI41" s="655"/>
      <c r="CJ41" s="655"/>
      <c r="CK41" s="655"/>
      <c r="CL41" s="655"/>
      <c r="CM41" s="655"/>
      <c r="CN41" s="655"/>
      <c r="CO41" s="655"/>
      <c r="CP41" s="655"/>
      <c r="CQ41" s="656"/>
      <c r="CR41" s="657" t="s">
        <v>236</v>
      </c>
      <c r="CS41" s="670"/>
      <c r="CT41" s="670"/>
      <c r="CU41" s="670"/>
      <c r="CV41" s="670"/>
      <c r="CW41" s="670"/>
      <c r="CX41" s="670"/>
      <c r="CY41" s="671"/>
      <c r="CZ41" s="660" t="s">
        <v>137</v>
      </c>
      <c r="DA41" s="672"/>
      <c r="DB41" s="672"/>
      <c r="DC41" s="673"/>
      <c r="DD41" s="663" t="s">
        <v>236</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354</v>
      </c>
      <c r="AR42" s="703"/>
      <c r="AS42" s="703"/>
      <c r="AT42" s="703"/>
      <c r="AU42" s="703"/>
      <c r="AV42" s="703"/>
      <c r="AW42" s="703"/>
      <c r="AX42" s="703"/>
      <c r="AY42" s="704"/>
      <c r="AZ42" s="641">
        <v>1123899</v>
      </c>
      <c r="BA42" s="682"/>
      <c r="BB42" s="682"/>
      <c r="BC42" s="682"/>
      <c r="BD42" s="642"/>
      <c r="BE42" s="642"/>
      <c r="BF42" s="705"/>
      <c r="BG42" s="700"/>
      <c r="BH42" s="701"/>
      <c r="BI42" s="701"/>
      <c r="BJ42" s="701"/>
      <c r="BK42" s="701"/>
      <c r="BL42" s="224"/>
      <c r="BM42" s="639" t="s">
        <v>355</v>
      </c>
      <c r="BN42" s="639"/>
      <c r="BO42" s="639"/>
      <c r="BP42" s="639"/>
      <c r="BQ42" s="639"/>
      <c r="BR42" s="639"/>
      <c r="BS42" s="639"/>
      <c r="BT42" s="639"/>
      <c r="BU42" s="640"/>
      <c r="BV42" s="641">
        <v>406</v>
      </c>
      <c r="BW42" s="682"/>
      <c r="BX42" s="682"/>
      <c r="BY42" s="682"/>
      <c r="BZ42" s="682"/>
      <c r="CA42" s="682"/>
      <c r="CB42" s="683"/>
      <c r="CD42" s="654" t="s">
        <v>356</v>
      </c>
      <c r="CE42" s="655"/>
      <c r="CF42" s="655"/>
      <c r="CG42" s="655"/>
      <c r="CH42" s="655"/>
      <c r="CI42" s="655"/>
      <c r="CJ42" s="655"/>
      <c r="CK42" s="655"/>
      <c r="CL42" s="655"/>
      <c r="CM42" s="655"/>
      <c r="CN42" s="655"/>
      <c r="CO42" s="655"/>
      <c r="CP42" s="655"/>
      <c r="CQ42" s="656"/>
      <c r="CR42" s="657">
        <v>944615</v>
      </c>
      <c r="CS42" s="670"/>
      <c r="CT42" s="670"/>
      <c r="CU42" s="670"/>
      <c r="CV42" s="670"/>
      <c r="CW42" s="670"/>
      <c r="CX42" s="670"/>
      <c r="CY42" s="671"/>
      <c r="CZ42" s="660">
        <v>5.3</v>
      </c>
      <c r="DA42" s="672"/>
      <c r="DB42" s="672"/>
      <c r="DC42" s="673"/>
      <c r="DD42" s="663">
        <v>385969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14" t="s">
        <v>357</v>
      </c>
      <c r="CD43" s="654" t="s">
        <v>358</v>
      </c>
      <c r="CE43" s="655"/>
      <c r="CF43" s="655"/>
      <c r="CG43" s="655"/>
      <c r="CH43" s="655"/>
      <c r="CI43" s="655"/>
      <c r="CJ43" s="655"/>
      <c r="CK43" s="655"/>
      <c r="CL43" s="655"/>
      <c r="CM43" s="655"/>
      <c r="CN43" s="655"/>
      <c r="CO43" s="655"/>
      <c r="CP43" s="655"/>
      <c r="CQ43" s="656"/>
      <c r="CR43" s="657">
        <v>12499</v>
      </c>
      <c r="CS43" s="670"/>
      <c r="CT43" s="670"/>
      <c r="CU43" s="670"/>
      <c r="CV43" s="670"/>
      <c r="CW43" s="670"/>
      <c r="CX43" s="670"/>
      <c r="CY43" s="671"/>
      <c r="CZ43" s="660">
        <v>0.1</v>
      </c>
      <c r="DA43" s="672"/>
      <c r="DB43" s="672"/>
      <c r="DC43" s="673"/>
      <c r="DD43" s="663">
        <v>12499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359</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307</v>
      </c>
      <c r="CE44" s="677"/>
      <c r="CF44" s="654" t="s">
        <v>360</v>
      </c>
      <c r="CG44" s="655"/>
      <c r="CH44" s="655"/>
      <c r="CI44" s="655"/>
      <c r="CJ44" s="655"/>
      <c r="CK44" s="655"/>
      <c r="CL44" s="655"/>
      <c r="CM44" s="655"/>
      <c r="CN44" s="655"/>
      <c r="CO44" s="655"/>
      <c r="CP44" s="655"/>
      <c r="CQ44" s="656"/>
      <c r="CR44" s="657">
        <v>923605</v>
      </c>
      <c r="CS44" s="658"/>
      <c r="CT44" s="658"/>
      <c r="CU44" s="658"/>
      <c r="CV44" s="658"/>
      <c r="CW44" s="658"/>
      <c r="CX44" s="658"/>
      <c r="CY44" s="659"/>
      <c r="CZ44" s="660">
        <v>5.2</v>
      </c>
      <c r="DA44" s="661"/>
      <c r="DB44" s="661"/>
      <c r="DC44" s="662"/>
      <c r="DD44" s="663">
        <v>364959</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361</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362</v>
      </c>
      <c r="CG45" s="655"/>
      <c r="CH45" s="655"/>
      <c r="CI45" s="655"/>
      <c r="CJ45" s="655"/>
      <c r="CK45" s="655"/>
      <c r="CL45" s="655"/>
      <c r="CM45" s="655"/>
      <c r="CN45" s="655"/>
      <c r="CO45" s="655"/>
      <c r="CP45" s="655"/>
      <c r="CQ45" s="656"/>
      <c r="CR45" s="657">
        <v>323839</v>
      </c>
      <c r="CS45" s="670"/>
      <c r="CT45" s="670"/>
      <c r="CU45" s="670"/>
      <c r="CV45" s="670"/>
      <c r="CW45" s="670"/>
      <c r="CX45" s="670"/>
      <c r="CY45" s="671"/>
      <c r="CZ45" s="660">
        <v>1.8</v>
      </c>
      <c r="DA45" s="672"/>
      <c r="DB45" s="672"/>
      <c r="DC45" s="673"/>
      <c r="DD45" s="663">
        <v>58614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25"/>
      <c r="CD46" s="678"/>
      <c r="CE46" s="679"/>
      <c r="CF46" s="654" t="s">
        <v>363</v>
      </c>
      <c r="CG46" s="655"/>
      <c r="CH46" s="655"/>
      <c r="CI46" s="655"/>
      <c r="CJ46" s="655"/>
      <c r="CK46" s="655"/>
      <c r="CL46" s="655"/>
      <c r="CM46" s="655"/>
      <c r="CN46" s="655"/>
      <c r="CO46" s="655"/>
      <c r="CP46" s="655"/>
      <c r="CQ46" s="656"/>
      <c r="CR46" s="657">
        <v>540139</v>
      </c>
      <c r="CS46" s="658"/>
      <c r="CT46" s="658"/>
      <c r="CU46" s="658"/>
      <c r="CV46" s="658"/>
      <c r="CW46" s="658"/>
      <c r="CX46" s="658"/>
      <c r="CY46" s="659"/>
      <c r="CZ46" s="660">
        <v>3</v>
      </c>
      <c r="DA46" s="661"/>
      <c r="DB46" s="661"/>
      <c r="DC46" s="662"/>
      <c r="DD46" s="663">
        <v>302018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25"/>
      <c r="CD47" s="678"/>
      <c r="CE47" s="679"/>
      <c r="CF47" s="654" t="s">
        <v>364</v>
      </c>
      <c r="CG47" s="655"/>
      <c r="CH47" s="655"/>
      <c r="CI47" s="655"/>
      <c r="CJ47" s="655"/>
      <c r="CK47" s="655"/>
      <c r="CL47" s="655"/>
      <c r="CM47" s="655"/>
      <c r="CN47" s="655"/>
      <c r="CO47" s="655"/>
      <c r="CP47" s="655"/>
      <c r="CQ47" s="656"/>
      <c r="CR47" s="657">
        <v>21010</v>
      </c>
      <c r="CS47" s="670"/>
      <c r="CT47" s="670"/>
      <c r="CU47" s="670"/>
      <c r="CV47" s="670"/>
      <c r="CW47" s="670"/>
      <c r="CX47" s="670"/>
      <c r="CY47" s="671"/>
      <c r="CZ47" s="660">
        <v>0.1</v>
      </c>
      <c r="DA47" s="672"/>
      <c r="DB47" s="672"/>
      <c r="DC47" s="673"/>
      <c r="DD47" s="663">
        <v>21010</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25"/>
      <c r="CD48" s="680"/>
      <c r="CE48" s="681"/>
      <c r="CF48" s="654" t="s">
        <v>365</v>
      </c>
      <c r="CG48" s="655"/>
      <c r="CH48" s="655"/>
      <c r="CI48" s="655"/>
      <c r="CJ48" s="655"/>
      <c r="CK48" s="655"/>
      <c r="CL48" s="655"/>
      <c r="CM48" s="655"/>
      <c r="CN48" s="655"/>
      <c r="CO48" s="655"/>
      <c r="CP48" s="655"/>
      <c r="CQ48" s="656"/>
      <c r="CR48" s="657" t="s">
        <v>236</v>
      </c>
      <c r="CS48" s="658"/>
      <c r="CT48" s="658"/>
      <c r="CU48" s="658"/>
      <c r="CV48" s="658"/>
      <c r="CW48" s="658"/>
      <c r="CX48" s="658"/>
      <c r="CY48" s="659"/>
      <c r="CZ48" s="660" t="s">
        <v>236</v>
      </c>
      <c r="DA48" s="661"/>
      <c r="DB48" s="661"/>
      <c r="DC48" s="662"/>
      <c r="DD48" s="663" t="s">
        <v>242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25"/>
      <c r="CD49" s="638" t="s">
        <v>366</v>
      </c>
      <c r="CE49" s="639"/>
      <c r="CF49" s="639"/>
      <c r="CG49" s="639"/>
      <c r="CH49" s="639"/>
      <c r="CI49" s="639"/>
      <c r="CJ49" s="639"/>
      <c r="CK49" s="639"/>
      <c r="CL49" s="639"/>
      <c r="CM49" s="639"/>
      <c r="CN49" s="639"/>
      <c r="CO49" s="639"/>
      <c r="CP49" s="639"/>
      <c r="CQ49" s="640"/>
      <c r="CR49" s="641">
        <v>17780724</v>
      </c>
      <c r="CS49" s="642"/>
      <c r="CT49" s="642"/>
      <c r="CU49" s="642"/>
      <c r="CV49" s="642"/>
      <c r="CW49" s="642"/>
      <c r="CX49" s="642"/>
      <c r="CY49" s="643"/>
      <c r="CZ49" s="644">
        <v>100</v>
      </c>
      <c r="DA49" s="645"/>
      <c r="DB49" s="645"/>
      <c r="DC49" s="646"/>
      <c r="DD49" s="647">
        <v>12860883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cLUN6NFcWwLpxZLkk5eE4vgVxSUXpxRfetlB8KIsPlT0rrC46qbmXLUQM/TOHDxmZqAH+Vr2bcqv2MqZ9BoL3g==" saltValue="FOur8ZBZ3I6qMhfk2ygey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126" t="s">
        <v>367</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368</v>
      </c>
      <c r="DK2" s="1128"/>
      <c r="DL2" s="1128"/>
      <c r="DM2" s="1128"/>
      <c r="DN2" s="1128"/>
      <c r="DO2" s="1129"/>
      <c r="DP2" s="228"/>
      <c r="DQ2" s="1127" t="s">
        <v>369</v>
      </c>
      <c r="DR2" s="1128"/>
      <c r="DS2" s="1128"/>
      <c r="DT2" s="1128"/>
      <c r="DU2" s="1128"/>
      <c r="DV2" s="1128"/>
      <c r="DW2" s="1128"/>
      <c r="DX2" s="1128"/>
      <c r="DY2" s="1128"/>
      <c r="DZ2" s="1129"/>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095" t="s">
        <v>370</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371</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2">
      <c r="A5" s="1031" t="s">
        <v>372</v>
      </c>
      <c r="B5" s="1032"/>
      <c r="C5" s="1032"/>
      <c r="D5" s="1032"/>
      <c r="E5" s="1032"/>
      <c r="F5" s="1032"/>
      <c r="G5" s="1032"/>
      <c r="H5" s="1032"/>
      <c r="I5" s="1032"/>
      <c r="J5" s="1032"/>
      <c r="K5" s="1032"/>
      <c r="L5" s="1032"/>
      <c r="M5" s="1032"/>
      <c r="N5" s="1032"/>
      <c r="O5" s="1032"/>
      <c r="P5" s="1033"/>
      <c r="Q5" s="1037" t="s">
        <v>373</v>
      </c>
      <c r="R5" s="1038"/>
      <c r="S5" s="1038"/>
      <c r="T5" s="1038"/>
      <c r="U5" s="1039"/>
      <c r="V5" s="1037" t="s">
        <v>374</v>
      </c>
      <c r="W5" s="1038"/>
      <c r="X5" s="1038"/>
      <c r="Y5" s="1038"/>
      <c r="Z5" s="1039"/>
      <c r="AA5" s="1037" t="s">
        <v>375</v>
      </c>
      <c r="AB5" s="1038"/>
      <c r="AC5" s="1038"/>
      <c r="AD5" s="1038"/>
      <c r="AE5" s="1038"/>
      <c r="AF5" s="1130" t="s">
        <v>376</v>
      </c>
      <c r="AG5" s="1038"/>
      <c r="AH5" s="1038"/>
      <c r="AI5" s="1038"/>
      <c r="AJ5" s="1051"/>
      <c r="AK5" s="1038" t="s">
        <v>377</v>
      </c>
      <c r="AL5" s="1038"/>
      <c r="AM5" s="1038"/>
      <c r="AN5" s="1038"/>
      <c r="AO5" s="1039"/>
      <c r="AP5" s="1037" t="s">
        <v>378</v>
      </c>
      <c r="AQ5" s="1038"/>
      <c r="AR5" s="1038"/>
      <c r="AS5" s="1038"/>
      <c r="AT5" s="1039"/>
      <c r="AU5" s="1037" t="s">
        <v>379</v>
      </c>
      <c r="AV5" s="1038"/>
      <c r="AW5" s="1038"/>
      <c r="AX5" s="1038"/>
      <c r="AY5" s="1051"/>
      <c r="AZ5" s="232"/>
      <c r="BA5" s="232"/>
      <c r="BB5" s="232"/>
      <c r="BC5" s="232"/>
      <c r="BD5" s="232"/>
      <c r="BE5" s="233"/>
      <c r="BF5" s="233"/>
      <c r="BG5" s="233"/>
      <c r="BH5" s="233"/>
      <c r="BI5" s="233"/>
      <c r="BJ5" s="233"/>
      <c r="BK5" s="233"/>
      <c r="BL5" s="233"/>
      <c r="BM5" s="233"/>
      <c r="BN5" s="233"/>
      <c r="BO5" s="233"/>
      <c r="BP5" s="233"/>
      <c r="BQ5" s="1031" t="s">
        <v>380</v>
      </c>
      <c r="BR5" s="1032"/>
      <c r="BS5" s="1032"/>
      <c r="BT5" s="1032"/>
      <c r="BU5" s="1032"/>
      <c r="BV5" s="1032"/>
      <c r="BW5" s="1032"/>
      <c r="BX5" s="1032"/>
      <c r="BY5" s="1032"/>
      <c r="BZ5" s="1032"/>
      <c r="CA5" s="1032"/>
      <c r="CB5" s="1032"/>
      <c r="CC5" s="1032"/>
      <c r="CD5" s="1032"/>
      <c r="CE5" s="1032"/>
      <c r="CF5" s="1032"/>
      <c r="CG5" s="1033"/>
      <c r="CH5" s="1037" t="s">
        <v>381</v>
      </c>
      <c r="CI5" s="1038"/>
      <c r="CJ5" s="1038"/>
      <c r="CK5" s="1038"/>
      <c r="CL5" s="1039"/>
      <c r="CM5" s="1037" t="s">
        <v>382</v>
      </c>
      <c r="CN5" s="1038"/>
      <c r="CO5" s="1038"/>
      <c r="CP5" s="1038"/>
      <c r="CQ5" s="1039"/>
      <c r="CR5" s="1037" t="s">
        <v>383</v>
      </c>
      <c r="CS5" s="1038"/>
      <c r="CT5" s="1038"/>
      <c r="CU5" s="1038"/>
      <c r="CV5" s="1039"/>
      <c r="CW5" s="1037" t="s">
        <v>384</v>
      </c>
      <c r="CX5" s="1038"/>
      <c r="CY5" s="1038"/>
      <c r="CZ5" s="1038"/>
      <c r="DA5" s="1039"/>
      <c r="DB5" s="1037" t="s">
        <v>385</v>
      </c>
      <c r="DC5" s="1038"/>
      <c r="DD5" s="1038"/>
      <c r="DE5" s="1038"/>
      <c r="DF5" s="1039"/>
      <c r="DG5" s="1120" t="s">
        <v>386</v>
      </c>
      <c r="DH5" s="1121"/>
      <c r="DI5" s="1121"/>
      <c r="DJ5" s="1121"/>
      <c r="DK5" s="1122"/>
      <c r="DL5" s="1120" t="s">
        <v>387</v>
      </c>
      <c r="DM5" s="1121"/>
      <c r="DN5" s="1121"/>
      <c r="DO5" s="1121"/>
      <c r="DP5" s="1122"/>
      <c r="DQ5" s="1037" t="s">
        <v>388</v>
      </c>
      <c r="DR5" s="1038"/>
      <c r="DS5" s="1038"/>
      <c r="DT5" s="1038"/>
      <c r="DU5" s="1039"/>
      <c r="DV5" s="1037" t="s">
        <v>379</v>
      </c>
      <c r="DW5" s="1038"/>
      <c r="DX5" s="1038"/>
      <c r="DY5" s="1038"/>
      <c r="DZ5" s="1051"/>
      <c r="EA5" s="234"/>
    </row>
    <row r="6" spans="1:131" s="235"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2">
      <c r="A7" s="236">
        <v>1</v>
      </c>
      <c r="B7" s="1083" t="s">
        <v>389</v>
      </c>
      <c r="C7" s="1084"/>
      <c r="D7" s="1084"/>
      <c r="E7" s="1084"/>
      <c r="F7" s="1084"/>
      <c r="G7" s="1084"/>
      <c r="H7" s="1084"/>
      <c r="I7" s="1084"/>
      <c r="J7" s="1084"/>
      <c r="K7" s="1084"/>
      <c r="L7" s="1084"/>
      <c r="M7" s="1084"/>
      <c r="N7" s="1084"/>
      <c r="O7" s="1084"/>
      <c r="P7" s="1085"/>
      <c r="Q7" s="1138">
        <v>19291</v>
      </c>
      <c r="R7" s="1139"/>
      <c r="S7" s="1139"/>
      <c r="T7" s="1139"/>
      <c r="U7" s="1139"/>
      <c r="V7" s="1139">
        <v>17799</v>
      </c>
      <c r="W7" s="1139"/>
      <c r="X7" s="1139"/>
      <c r="Y7" s="1139"/>
      <c r="Z7" s="1139"/>
      <c r="AA7" s="1139">
        <v>1492</v>
      </c>
      <c r="AB7" s="1139"/>
      <c r="AC7" s="1139"/>
      <c r="AD7" s="1139"/>
      <c r="AE7" s="1140"/>
      <c r="AF7" s="1141">
        <v>1328</v>
      </c>
      <c r="AG7" s="1142"/>
      <c r="AH7" s="1142"/>
      <c r="AI7" s="1142"/>
      <c r="AJ7" s="1143"/>
      <c r="AK7" s="1144">
        <v>1159</v>
      </c>
      <c r="AL7" s="1145"/>
      <c r="AM7" s="1145"/>
      <c r="AN7" s="1145"/>
      <c r="AO7" s="1145"/>
      <c r="AP7" s="1145">
        <v>13432</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593</v>
      </c>
      <c r="BT7" s="1136"/>
      <c r="BU7" s="1136"/>
      <c r="BV7" s="1136"/>
      <c r="BW7" s="1136"/>
      <c r="BX7" s="1136"/>
      <c r="BY7" s="1136"/>
      <c r="BZ7" s="1136"/>
      <c r="CA7" s="1136"/>
      <c r="CB7" s="1136"/>
      <c r="CC7" s="1136"/>
      <c r="CD7" s="1136"/>
      <c r="CE7" s="1136"/>
      <c r="CF7" s="1136"/>
      <c r="CG7" s="1148"/>
      <c r="CH7" s="1132">
        <v>1</v>
      </c>
      <c r="CI7" s="1133"/>
      <c r="CJ7" s="1133"/>
      <c r="CK7" s="1133"/>
      <c r="CL7" s="1134"/>
      <c r="CM7" s="1132">
        <v>30</v>
      </c>
      <c r="CN7" s="1133"/>
      <c r="CO7" s="1133"/>
      <c r="CP7" s="1133"/>
      <c r="CQ7" s="1134"/>
      <c r="CR7" s="1132">
        <v>10</v>
      </c>
      <c r="CS7" s="1133"/>
      <c r="CT7" s="1133"/>
      <c r="CU7" s="1133"/>
      <c r="CV7" s="1134"/>
      <c r="CW7" s="1132" t="s">
        <v>530</v>
      </c>
      <c r="CX7" s="1133"/>
      <c r="CY7" s="1133"/>
      <c r="CZ7" s="1133"/>
      <c r="DA7" s="1134"/>
      <c r="DB7" s="1132" t="s">
        <v>530</v>
      </c>
      <c r="DC7" s="1133"/>
      <c r="DD7" s="1133"/>
      <c r="DE7" s="1133"/>
      <c r="DF7" s="1134"/>
      <c r="DG7" s="1132" t="s">
        <v>530</v>
      </c>
      <c r="DH7" s="1133"/>
      <c r="DI7" s="1133"/>
      <c r="DJ7" s="1133"/>
      <c r="DK7" s="1134"/>
      <c r="DL7" s="1132" t="s">
        <v>530</v>
      </c>
      <c r="DM7" s="1133"/>
      <c r="DN7" s="1133"/>
      <c r="DO7" s="1133"/>
      <c r="DP7" s="1134"/>
      <c r="DQ7" s="1132" t="s">
        <v>530</v>
      </c>
      <c r="DR7" s="1133"/>
      <c r="DS7" s="1133"/>
      <c r="DT7" s="1133"/>
      <c r="DU7" s="1134"/>
      <c r="DV7" s="1135"/>
      <c r="DW7" s="1136"/>
      <c r="DX7" s="1136"/>
      <c r="DY7" s="1136"/>
      <c r="DZ7" s="1137"/>
      <c r="EA7" s="234"/>
    </row>
    <row r="8" spans="1:131" s="235" customFormat="1" ht="26.25" customHeight="1" x14ac:dyDescent="0.2">
      <c r="A8" s="238">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t="s">
        <v>594</v>
      </c>
      <c r="BT8" s="1029"/>
      <c r="BU8" s="1029"/>
      <c r="BV8" s="1029"/>
      <c r="BW8" s="1029"/>
      <c r="BX8" s="1029"/>
      <c r="BY8" s="1029"/>
      <c r="BZ8" s="1029"/>
      <c r="CA8" s="1029"/>
      <c r="CB8" s="1029"/>
      <c r="CC8" s="1029"/>
      <c r="CD8" s="1029"/>
      <c r="CE8" s="1029"/>
      <c r="CF8" s="1029"/>
      <c r="CG8" s="1050"/>
      <c r="CH8" s="1025">
        <v>27</v>
      </c>
      <c r="CI8" s="1026"/>
      <c r="CJ8" s="1026"/>
      <c r="CK8" s="1026"/>
      <c r="CL8" s="1027"/>
      <c r="CM8" s="1025">
        <v>502</v>
      </c>
      <c r="CN8" s="1026"/>
      <c r="CO8" s="1026"/>
      <c r="CP8" s="1026"/>
      <c r="CQ8" s="1027"/>
      <c r="CR8" s="1025">
        <v>10</v>
      </c>
      <c r="CS8" s="1026"/>
      <c r="CT8" s="1026"/>
      <c r="CU8" s="1026"/>
      <c r="CV8" s="1027"/>
      <c r="CW8" s="1025" t="s">
        <v>530</v>
      </c>
      <c r="CX8" s="1026"/>
      <c r="CY8" s="1026"/>
      <c r="CZ8" s="1026"/>
      <c r="DA8" s="1027"/>
      <c r="DB8" s="1025" t="s">
        <v>530</v>
      </c>
      <c r="DC8" s="1026"/>
      <c r="DD8" s="1026"/>
      <c r="DE8" s="1026"/>
      <c r="DF8" s="1027"/>
      <c r="DG8" s="1025" t="s">
        <v>530</v>
      </c>
      <c r="DH8" s="1026"/>
      <c r="DI8" s="1026"/>
      <c r="DJ8" s="1026"/>
      <c r="DK8" s="1027"/>
      <c r="DL8" s="1025" t="s">
        <v>530</v>
      </c>
      <c r="DM8" s="1026"/>
      <c r="DN8" s="1026"/>
      <c r="DO8" s="1026"/>
      <c r="DP8" s="1027"/>
      <c r="DQ8" s="1025" t="s">
        <v>530</v>
      </c>
      <c r="DR8" s="1026"/>
      <c r="DS8" s="1026"/>
      <c r="DT8" s="1026"/>
      <c r="DU8" s="1027"/>
      <c r="DV8" s="1028"/>
      <c r="DW8" s="1029"/>
      <c r="DX8" s="1029"/>
      <c r="DY8" s="1029"/>
      <c r="DZ8" s="1030"/>
      <c r="EA8" s="234"/>
    </row>
    <row r="9" spans="1:131" s="235" customFormat="1" ht="26.25" customHeight="1" x14ac:dyDescent="0.2">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t="s">
        <v>595</v>
      </c>
      <c r="BT9" s="1029"/>
      <c r="BU9" s="1029"/>
      <c r="BV9" s="1029"/>
      <c r="BW9" s="1029"/>
      <c r="BX9" s="1029"/>
      <c r="BY9" s="1029"/>
      <c r="BZ9" s="1029"/>
      <c r="CA9" s="1029"/>
      <c r="CB9" s="1029"/>
      <c r="CC9" s="1029"/>
      <c r="CD9" s="1029"/>
      <c r="CE9" s="1029"/>
      <c r="CF9" s="1029"/>
      <c r="CG9" s="1050"/>
      <c r="CH9" s="1025">
        <v>-30</v>
      </c>
      <c r="CI9" s="1026"/>
      <c r="CJ9" s="1026"/>
      <c r="CK9" s="1026"/>
      <c r="CL9" s="1027"/>
      <c r="CM9" s="1025">
        <v>9</v>
      </c>
      <c r="CN9" s="1026"/>
      <c r="CO9" s="1026"/>
      <c r="CP9" s="1026"/>
      <c r="CQ9" s="1027"/>
      <c r="CR9" s="1025">
        <v>3</v>
      </c>
      <c r="CS9" s="1026"/>
      <c r="CT9" s="1026"/>
      <c r="CU9" s="1026"/>
      <c r="CV9" s="1027"/>
      <c r="CW9" s="1025" t="s">
        <v>530</v>
      </c>
      <c r="CX9" s="1026"/>
      <c r="CY9" s="1026"/>
      <c r="CZ9" s="1026"/>
      <c r="DA9" s="1027"/>
      <c r="DB9" s="1025" t="s">
        <v>530</v>
      </c>
      <c r="DC9" s="1026"/>
      <c r="DD9" s="1026"/>
      <c r="DE9" s="1026"/>
      <c r="DF9" s="1027"/>
      <c r="DG9" s="1025" t="s">
        <v>530</v>
      </c>
      <c r="DH9" s="1026"/>
      <c r="DI9" s="1026"/>
      <c r="DJ9" s="1026"/>
      <c r="DK9" s="1027"/>
      <c r="DL9" s="1025" t="s">
        <v>530</v>
      </c>
      <c r="DM9" s="1026"/>
      <c r="DN9" s="1026"/>
      <c r="DO9" s="1026"/>
      <c r="DP9" s="1027"/>
      <c r="DQ9" s="1025" t="s">
        <v>530</v>
      </c>
      <c r="DR9" s="1026"/>
      <c r="DS9" s="1026"/>
      <c r="DT9" s="1026"/>
      <c r="DU9" s="1027"/>
      <c r="DV9" s="1028"/>
      <c r="DW9" s="1029"/>
      <c r="DX9" s="1029"/>
      <c r="DY9" s="1029"/>
      <c r="DZ9" s="1030"/>
      <c r="EA9" s="234"/>
    </row>
    <row r="10" spans="1:131" s="235" customFormat="1" ht="26.25" customHeight="1" x14ac:dyDescent="0.2">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t="s">
        <v>596</v>
      </c>
      <c r="BT10" s="1029"/>
      <c r="BU10" s="1029"/>
      <c r="BV10" s="1029"/>
      <c r="BW10" s="1029"/>
      <c r="BX10" s="1029"/>
      <c r="BY10" s="1029"/>
      <c r="BZ10" s="1029"/>
      <c r="CA10" s="1029"/>
      <c r="CB10" s="1029"/>
      <c r="CC10" s="1029"/>
      <c r="CD10" s="1029"/>
      <c r="CE10" s="1029"/>
      <c r="CF10" s="1029"/>
      <c r="CG10" s="1050"/>
      <c r="CH10" s="1025">
        <v>-12</v>
      </c>
      <c r="CI10" s="1026"/>
      <c r="CJ10" s="1026"/>
      <c r="CK10" s="1026"/>
      <c r="CL10" s="1027"/>
      <c r="CM10" s="1025">
        <v>459</v>
      </c>
      <c r="CN10" s="1026"/>
      <c r="CO10" s="1026"/>
      <c r="CP10" s="1026"/>
      <c r="CQ10" s="1027"/>
      <c r="CR10" s="1025">
        <v>510</v>
      </c>
      <c r="CS10" s="1026"/>
      <c r="CT10" s="1026"/>
      <c r="CU10" s="1026"/>
      <c r="CV10" s="1027"/>
      <c r="CW10" s="1025">
        <v>9</v>
      </c>
      <c r="CX10" s="1026"/>
      <c r="CY10" s="1026"/>
      <c r="CZ10" s="1026"/>
      <c r="DA10" s="1027"/>
      <c r="DB10" s="1025" t="s">
        <v>530</v>
      </c>
      <c r="DC10" s="1026"/>
      <c r="DD10" s="1026"/>
      <c r="DE10" s="1026"/>
      <c r="DF10" s="1027"/>
      <c r="DG10" s="1025" t="s">
        <v>530</v>
      </c>
      <c r="DH10" s="1026"/>
      <c r="DI10" s="1026"/>
      <c r="DJ10" s="1026"/>
      <c r="DK10" s="1027"/>
      <c r="DL10" s="1025" t="s">
        <v>530</v>
      </c>
      <c r="DM10" s="1026"/>
      <c r="DN10" s="1026"/>
      <c r="DO10" s="1026"/>
      <c r="DP10" s="1027"/>
      <c r="DQ10" s="1025" t="s">
        <v>530</v>
      </c>
      <c r="DR10" s="1026"/>
      <c r="DS10" s="1026"/>
      <c r="DT10" s="1026"/>
      <c r="DU10" s="1027"/>
      <c r="DV10" s="1028"/>
      <c r="DW10" s="1029"/>
      <c r="DX10" s="1029"/>
      <c r="DY10" s="1029"/>
      <c r="DZ10" s="1030"/>
      <c r="EA10" s="234"/>
    </row>
    <row r="11" spans="1:131" s="235" customFormat="1" ht="26.25" customHeight="1" x14ac:dyDescent="0.2">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t="s">
        <v>597</v>
      </c>
      <c r="BT11" s="1029"/>
      <c r="BU11" s="1029"/>
      <c r="BV11" s="1029"/>
      <c r="BW11" s="1029"/>
      <c r="BX11" s="1029"/>
      <c r="BY11" s="1029"/>
      <c r="BZ11" s="1029"/>
      <c r="CA11" s="1029"/>
      <c r="CB11" s="1029"/>
      <c r="CC11" s="1029"/>
      <c r="CD11" s="1029"/>
      <c r="CE11" s="1029"/>
      <c r="CF11" s="1029"/>
      <c r="CG11" s="1050"/>
      <c r="CH11" s="1025">
        <v>0</v>
      </c>
      <c r="CI11" s="1026"/>
      <c r="CJ11" s="1026"/>
      <c r="CK11" s="1026"/>
      <c r="CL11" s="1027"/>
      <c r="CM11" s="1025">
        <v>7</v>
      </c>
      <c r="CN11" s="1026"/>
      <c r="CO11" s="1026"/>
      <c r="CP11" s="1026"/>
      <c r="CQ11" s="1027"/>
      <c r="CR11" s="1025">
        <v>5</v>
      </c>
      <c r="CS11" s="1026"/>
      <c r="CT11" s="1026"/>
      <c r="CU11" s="1026"/>
      <c r="CV11" s="1027"/>
      <c r="CW11" s="1025" t="s">
        <v>530</v>
      </c>
      <c r="CX11" s="1026"/>
      <c r="CY11" s="1026"/>
      <c r="CZ11" s="1026"/>
      <c r="DA11" s="1027"/>
      <c r="DB11" s="1025" t="s">
        <v>530</v>
      </c>
      <c r="DC11" s="1026"/>
      <c r="DD11" s="1026"/>
      <c r="DE11" s="1026"/>
      <c r="DF11" s="1027"/>
      <c r="DG11" s="1025" t="s">
        <v>530</v>
      </c>
      <c r="DH11" s="1026"/>
      <c r="DI11" s="1026"/>
      <c r="DJ11" s="1026"/>
      <c r="DK11" s="1027"/>
      <c r="DL11" s="1025" t="s">
        <v>530</v>
      </c>
      <c r="DM11" s="1026"/>
      <c r="DN11" s="1026"/>
      <c r="DO11" s="1026"/>
      <c r="DP11" s="1027"/>
      <c r="DQ11" s="1025" t="s">
        <v>530</v>
      </c>
      <c r="DR11" s="1026"/>
      <c r="DS11" s="1026"/>
      <c r="DT11" s="1026"/>
      <c r="DU11" s="1027"/>
      <c r="DV11" s="1028" t="s">
        <v>609</v>
      </c>
      <c r="DW11" s="1029"/>
      <c r="DX11" s="1029"/>
      <c r="DY11" s="1029"/>
      <c r="DZ11" s="1030"/>
      <c r="EA11" s="234"/>
    </row>
    <row r="12" spans="1:131" s="235" customFormat="1" ht="26.25" customHeight="1" x14ac:dyDescent="0.2">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2">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2">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2">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2">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2">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2">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2">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2">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5">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2">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390</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5">
      <c r="A23" s="240" t="s">
        <v>391</v>
      </c>
      <c r="B23" s="973" t="s">
        <v>392</v>
      </c>
      <c r="C23" s="974"/>
      <c r="D23" s="974"/>
      <c r="E23" s="974"/>
      <c r="F23" s="974"/>
      <c r="G23" s="974"/>
      <c r="H23" s="974"/>
      <c r="I23" s="974"/>
      <c r="J23" s="974"/>
      <c r="K23" s="974"/>
      <c r="L23" s="974"/>
      <c r="M23" s="974"/>
      <c r="N23" s="974"/>
      <c r="O23" s="974"/>
      <c r="P23" s="984"/>
      <c r="Q23" s="1103">
        <v>19273</v>
      </c>
      <c r="R23" s="1097"/>
      <c r="S23" s="1097"/>
      <c r="T23" s="1097"/>
      <c r="U23" s="1097"/>
      <c r="V23" s="1097">
        <v>17781</v>
      </c>
      <c r="W23" s="1097"/>
      <c r="X23" s="1097"/>
      <c r="Y23" s="1097"/>
      <c r="Z23" s="1097"/>
      <c r="AA23" s="1097">
        <v>1492</v>
      </c>
      <c r="AB23" s="1097"/>
      <c r="AC23" s="1097"/>
      <c r="AD23" s="1097"/>
      <c r="AE23" s="1104"/>
      <c r="AF23" s="1105">
        <v>1328</v>
      </c>
      <c r="AG23" s="1097"/>
      <c r="AH23" s="1097"/>
      <c r="AI23" s="1097"/>
      <c r="AJ23" s="1106"/>
      <c r="AK23" s="1107"/>
      <c r="AL23" s="1108"/>
      <c r="AM23" s="1108"/>
      <c r="AN23" s="1108"/>
      <c r="AO23" s="1108"/>
      <c r="AP23" s="1097">
        <v>13432</v>
      </c>
      <c r="AQ23" s="1097"/>
      <c r="AR23" s="1097"/>
      <c r="AS23" s="1097"/>
      <c r="AT23" s="1097"/>
      <c r="AU23" s="1098"/>
      <c r="AV23" s="1098"/>
      <c r="AW23" s="1098"/>
      <c r="AX23" s="1098"/>
      <c r="AY23" s="1099"/>
      <c r="AZ23" s="1100" t="s">
        <v>393</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2">
      <c r="A24" s="1096" t="s">
        <v>394</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5">
      <c r="A25" s="1095" t="s">
        <v>395</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2">
      <c r="A26" s="1031" t="s">
        <v>372</v>
      </c>
      <c r="B26" s="1032"/>
      <c r="C26" s="1032"/>
      <c r="D26" s="1032"/>
      <c r="E26" s="1032"/>
      <c r="F26" s="1032"/>
      <c r="G26" s="1032"/>
      <c r="H26" s="1032"/>
      <c r="I26" s="1032"/>
      <c r="J26" s="1032"/>
      <c r="K26" s="1032"/>
      <c r="L26" s="1032"/>
      <c r="M26" s="1032"/>
      <c r="N26" s="1032"/>
      <c r="O26" s="1032"/>
      <c r="P26" s="1033"/>
      <c r="Q26" s="1037" t="s">
        <v>396</v>
      </c>
      <c r="R26" s="1038"/>
      <c r="S26" s="1038"/>
      <c r="T26" s="1038"/>
      <c r="U26" s="1039"/>
      <c r="V26" s="1037" t="s">
        <v>397</v>
      </c>
      <c r="W26" s="1038"/>
      <c r="X26" s="1038"/>
      <c r="Y26" s="1038"/>
      <c r="Z26" s="1039"/>
      <c r="AA26" s="1037" t="s">
        <v>398</v>
      </c>
      <c r="AB26" s="1038"/>
      <c r="AC26" s="1038"/>
      <c r="AD26" s="1038"/>
      <c r="AE26" s="1038"/>
      <c r="AF26" s="1091" t="s">
        <v>399</v>
      </c>
      <c r="AG26" s="1044"/>
      <c r="AH26" s="1044"/>
      <c r="AI26" s="1044"/>
      <c r="AJ26" s="1092"/>
      <c r="AK26" s="1038" t="s">
        <v>400</v>
      </c>
      <c r="AL26" s="1038"/>
      <c r="AM26" s="1038"/>
      <c r="AN26" s="1038"/>
      <c r="AO26" s="1039"/>
      <c r="AP26" s="1037" t="s">
        <v>401</v>
      </c>
      <c r="AQ26" s="1038"/>
      <c r="AR26" s="1038"/>
      <c r="AS26" s="1038"/>
      <c r="AT26" s="1039"/>
      <c r="AU26" s="1037" t="s">
        <v>402</v>
      </c>
      <c r="AV26" s="1038"/>
      <c r="AW26" s="1038"/>
      <c r="AX26" s="1038"/>
      <c r="AY26" s="1039"/>
      <c r="AZ26" s="1037" t="s">
        <v>403</v>
      </c>
      <c r="BA26" s="1038"/>
      <c r="BB26" s="1038"/>
      <c r="BC26" s="1038"/>
      <c r="BD26" s="1039"/>
      <c r="BE26" s="1037" t="s">
        <v>379</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2">
      <c r="A28" s="242">
        <v>1</v>
      </c>
      <c r="B28" s="1083" t="s">
        <v>404</v>
      </c>
      <c r="C28" s="1084"/>
      <c r="D28" s="1084"/>
      <c r="E28" s="1084"/>
      <c r="F28" s="1084"/>
      <c r="G28" s="1084"/>
      <c r="H28" s="1084"/>
      <c r="I28" s="1084"/>
      <c r="J28" s="1084"/>
      <c r="K28" s="1084"/>
      <c r="L28" s="1084"/>
      <c r="M28" s="1084"/>
      <c r="N28" s="1084"/>
      <c r="O28" s="1084"/>
      <c r="P28" s="1085"/>
      <c r="Q28" s="1086">
        <v>3583</v>
      </c>
      <c r="R28" s="1087"/>
      <c r="S28" s="1087"/>
      <c r="T28" s="1087"/>
      <c r="U28" s="1087"/>
      <c r="V28" s="1087">
        <v>3522</v>
      </c>
      <c r="W28" s="1087"/>
      <c r="X28" s="1087"/>
      <c r="Y28" s="1087"/>
      <c r="Z28" s="1087"/>
      <c r="AA28" s="1087">
        <v>61</v>
      </c>
      <c r="AB28" s="1087"/>
      <c r="AC28" s="1087"/>
      <c r="AD28" s="1087"/>
      <c r="AE28" s="1088"/>
      <c r="AF28" s="1089">
        <v>61</v>
      </c>
      <c r="AG28" s="1087"/>
      <c r="AH28" s="1087"/>
      <c r="AI28" s="1087"/>
      <c r="AJ28" s="1090"/>
      <c r="AK28" s="1078">
        <v>270</v>
      </c>
      <c r="AL28" s="1079"/>
      <c r="AM28" s="1079"/>
      <c r="AN28" s="1079"/>
      <c r="AO28" s="1079"/>
      <c r="AP28" s="1079" t="s">
        <v>530</v>
      </c>
      <c r="AQ28" s="1079"/>
      <c r="AR28" s="1079"/>
      <c r="AS28" s="1079"/>
      <c r="AT28" s="1079"/>
      <c r="AU28" s="1079" t="s">
        <v>530</v>
      </c>
      <c r="AV28" s="1079"/>
      <c r="AW28" s="1079"/>
      <c r="AX28" s="1079"/>
      <c r="AY28" s="1079"/>
      <c r="AZ28" s="1080" t="s">
        <v>530</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2">
      <c r="A29" s="242">
        <v>2</v>
      </c>
      <c r="B29" s="1066" t="s">
        <v>405</v>
      </c>
      <c r="C29" s="1067"/>
      <c r="D29" s="1067"/>
      <c r="E29" s="1067"/>
      <c r="F29" s="1067"/>
      <c r="G29" s="1067"/>
      <c r="H29" s="1067"/>
      <c r="I29" s="1067"/>
      <c r="J29" s="1067"/>
      <c r="K29" s="1067"/>
      <c r="L29" s="1067"/>
      <c r="M29" s="1067"/>
      <c r="N29" s="1067"/>
      <c r="O29" s="1067"/>
      <c r="P29" s="1068"/>
      <c r="Q29" s="1074">
        <v>3985</v>
      </c>
      <c r="R29" s="1075"/>
      <c r="S29" s="1075"/>
      <c r="T29" s="1075"/>
      <c r="U29" s="1075"/>
      <c r="V29" s="1075">
        <v>3827</v>
      </c>
      <c r="W29" s="1075"/>
      <c r="X29" s="1075"/>
      <c r="Y29" s="1075"/>
      <c r="Z29" s="1075"/>
      <c r="AA29" s="1075">
        <v>158</v>
      </c>
      <c r="AB29" s="1075"/>
      <c r="AC29" s="1075"/>
      <c r="AD29" s="1075"/>
      <c r="AE29" s="1076"/>
      <c r="AF29" s="1071">
        <v>158</v>
      </c>
      <c r="AG29" s="1072"/>
      <c r="AH29" s="1072"/>
      <c r="AI29" s="1072"/>
      <c r="AJ29" s="1073"/>
      <c r="AK29" s="1016" t="s">
        <v>530</v>
      </c>
      <c r="AL29" s="1007"/>
      <c r="AM29" s="1007"/>
      <c r="AN29" s="1007"/>
      <c r="AO29" s="1007"/>
      <c r="AP29" s="1007" t="s">
        <v>530</v>
      </c>
      <c r="AQ29" s="1007"/>
      <c r="AR29" s="1007"/>
      <c r="AS29" s="1007"/>
      <c r="AT29" s="1007"/>
      <c r="AU29" s="1007" t="s">
        <v>530</v>
      </c>
      <c r="AV29" s="1007"/>
      <c r="AW29" s="1007"/>
      <c r="AX29" s="1007"/>
      <c r="AY29" s="1007"/>
      <c r="AZ29" s="1077" t="s">
        <v>530</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2">
      <c r="A30" s="242">
        <v>3</v>
      </c>
      <c r="B30" s="1066" t="s">
        <v>406</v>
      </c>
      <c r="C30" s="1067"/>
      <c r="D30" s="1067"/>
      <c r="E30" s="1067"/>
      <c r="F30" s="1067"/>
      <c r="G30" s="1067"/>
      <c r="H30" s="1067"/>
      <c r="I30" s="1067"/>
      <c r="J30" s="1067"/>
      <c r="K30" s="1067"/>
      <c r="L30" s="1067"/>
      <c r="M30" s="1067"/>
      <c r="N30" s="1067"/>
      <c r="O30" s="1067"/>
      <c r="P30" s="1068"/>
      <c r="Q30" s="1074">
        <v>448</v>
      </c>
      <c r="R30" s="1075"/>
      <c r="S30" s="1075"/>
      <c r="T30" s="1075"/>
      <c r="U30" s="1075"/>
      <c r="V30" s="1075">
        <v>447</v>
      </c>
      <c r="W30" s="1075"/>
      <c r="X30" s="1075"/>
      <c r="Y30" s="1075"/>
      <c r="Z30" s="1075"/>
      <c r="AA30" s="1075">
        <v>1</v>
      </c>
      <c r="AB30" s="1075"/>
      <c r="AC30" s="1075"/>
      <c r="AD30" s="1075"/>
      <c r="AE30" s="1076"/>
      <c r="AF30" s="1071">
        <v>1</v>
      </c>
      <c r="AG30" s="1072"/>
      <c r="AH30" s="1072"/>
      <c r="AI30" s="1072"/>
      <c r="AJ30" s="1073"/>
      <c r="AK30" s="1016" t="s">
        <v>530</v>
      </c>
      <c r="AL30" s="1007"/>
      <c r="AM30" s="1007"/>
      <c r="AN30" s="1007"/>
      <c r="AO30" s="1007"/>
      <c r="AP30" s="1007" t="s">
        <v>530</v>
      </c>
      <c r="AQ30" s="1007"/>
      <c r="AR30" s="1007"/>
      <c r="AS30" s="1007"/>
      <c r="AT30" s="1007"/>
      <c r="AU30" s="1007" t="s">
        <v>530</v>
      </c>
      <c r="AV30" s="1007"/>
      <c r="AW30" s="1007"/>
      <c r="AX30" s="1007"/>
      <c r="AY30" s="1007"/>
      <c r="AZ30" s="1077" t="s">
        <v>530</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2">
      <c r="A31" s="242">
        <v>4</v>
      </c>
      <c r="B31" s="1066" t="s">
        <v>407</v>
      </c>
      <c r="C31" s="1067"/>
      <c r="D31" s="1067"/>
      <c r="E31" s="1067"/>
      <c r="F31" s="1067"/>
      <c r="G31" s="1067"/>
      <c r="H31" s="1067"/>
      <c r="I31" s="1067"/>
      <c r="J31" s="1067"/>
      <c r="K31" s="1067"/>
      <c r="L31" s="1067"/>
      <c r="M31" s="1067"/>
      <c r="N31" s="1067"/>
      <c r="O31" s="1067"/>
      <c r="P31" s="1068"/>
      <c r="Q31" s="1074">
        <v>722</v>
      </c>
      <c r="R31" s="1075"/>
      <c r="S31" s="1075"/>
      <c r="T31" s="1075"/>
      <c r="U31" s="1075"/>
      <c r="V31" s="1075">
        <v>685</v>
      </c>
      <c r="W31" s="1075"/>
      <c r="X31" s="1075"/>
      <c r="Y31" s="1075"/>
      <c r="Z31" s="1075"/>
      <c r="AA31" s="1075">
        <v>38</v>
      </c>
      <c r="AB31" s="1075"/>
      <c r="AC31" s="1075"/>
      <c r="AD31" s="1075"/>
      <c r="AE31" s="1076"/>
      <c r="AF31" s="1071">
        <v>795</v>
      </c>
      <c r="AG31" s="1072"/>
      <c r="AH31" s="1072"/>
      <c r="AI31" s="1072"/>
      <c r="AJ31" s="1073"/>
      <c r="AK31" s="1016">
        <v>36</v>
      </c>
      <c r="AL31" s="1007"/>
      <c r="AM31" s="1007"/>
      <c r="AN31" s="1007"/>
      <c r="AO31" s="1007"/>
      <c r="AP31" s="1007">
        <v>1618</v>
      </c>
      <c r="AQ31" s="1007"/>
      <c r="AR31" s="1007"/>
      <c r="AS31" s="1007"/>
      <c r="AT31" s="1007"/>
      <c r="AU31" s="1007">
        <v>172</v>
      </c>
      <c r="AV31" s="1007"/>
      <c r="AW31" s="1007"/>
      <c r="AX31" s="1007"/>
      <c r="AY31" s="1007"/>
      <c r="AZ31" s="1077" t="s">
        <v>530</v>
      </c>
      <c r="BA31" s="1077"/>
      <c r="BB31" s="1077"/>
      <c r="BC31" s="1077"/>
      <c r="BD31" s="1077"/>
      <c r="BE31" s="1008" t="s">
        <v>408</v>
      </c>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2">
      <c r="A32" s="242">
        <v>5</v>
      </c>
      <c r="B32" s="1066" t="s">
        <v>409</v>
      </c>
      <c r="C32" s="1067"/>
      <c r="D32" s="1067"/>
      <c r="E32" s="1067"/>
      <c r="F32" s="1067"/>
      <c r="G32" s="1067"/>
      <c r="H32" s="1067"/>
      <c r="I32" s="1067"/>
      <c r="J32" s="1067"/>
      <c r="K32" s="1067"/>
      <c r="L32" s="1067"/>
      <c r="M32" s="1067"/>
      <c r="N32" s="1067"/>
      <c r="O32" s="1067"/>
      <c r="P32" s="1068"/>
      <c r="Q32" s="1074">
        <v>986</v>
      </c>
      <c r="R32" s="1075"/>
      <c r="S32" s="1075"/>
      <c r="T32" s="1075"/>
      <c r="U32" s="1075"/>
      <c r="V32" s="1075">
        <v>935</v>
      </c>
      <c r="W32" s="1075"/>
      <c r="X32" s="1075"/>
      <c r="Y32" s="1075"/>
      <c r="Z32" s="1075"/>
      <c r="AA32" s="1075">
        <v>51</v>
      </c>
      <c r="AB32" s="1075"/>
      <c r="AC32" s="1075"/>
      <c r="AD32" s="1075"/>
      <c r="AE32" s="1076"/>
      <c r="AF32" s="1071">
        <v>170</v>
      </c>
      <c r="AG32" s="1072"/>
      <c r="AH32" s="1072"/>
      <c r="AI32" s="1072"/>
      <c r="AJ32" s="1073"/>
      <c r="AK32" s="1016">
        <v>303</v>
      </c>
      <c r="AL32" s="1007"/>
      <c r="AM32" s="1007"/>
      <c r="AN32" s="1007"/>
      <c r="AO32" s="1007"/>
      <c r="AP32" s="1007">
        <v>6113</v>
      </c>
      <c r="AQ32" s="1007"/>
      <c r="AR32" s="1007"/>
      <c r="AS32" s="1007"/>
      <c r="AT32" s="1007"/>
      <c r="AU32" s="1007">
        <v>3325</v>
      </c>
      <c r="AV32" s="1007"/>
      <c r="AW32" s="1007"/>
      <c r="AX32" s="1007"/>
      <c r="AY32" s="1007"/>
      <c r="AZ32" s="1077" t="s">
        <v>530</v>
      </c>
      <c r="BA32" s="1077"/>
      <c r="BB32" s="1077"/>
      <c r="BC32" s="1077"/>
      <c r="BD32" s="1077"/>
      <c r="BE32" s="1008" t="s">
        <v>408</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2">
      <c r="A33" s="242">
        <v>6</v>
      </c>
      <c r="B33" s="1066" t="s">
        <v>410</v>
      </c>
      <c r="C33" s="1067"/>
      <c r="D33" s="1067"/>
      <c r="E33" s="1067"/>
      <c r="F33" s="1067"/>
      <c r="G33" s="1067"/>
      <c r="H33" s="1067"/>
      <c r="I33" s="1067"/>
      <c r="J33" s="1067"/>
      <c r="K33" s="1067"/>
      <c r="L33" s="1067"/>
      <c r="M33" s="1067"/>
      <c r="N33" s="1067"/>
      <c r="O33" s="1067"/>
      <c r="P33" s="1068"/>
      <c r="Q33" s="1074">
        <v>249</v>
      </c>
      <c r="R33" s="1075"/>
      <c r="S33" s="1075"/>
      <c r="T33" s="1075"/>
      <c r="U33" s="1075"/>
      <c r="V33" s="1075">
        <v>246</v>
      </c>
      <c r="W33" s="1075"/>
      <c r="X33" s="1075"/>
      <c r="Y33" s="1075"/>
      <c r="Z33" s="1075"/>
      <c r="AA33" s="1075">
        <v>4</v>
      </c>
      <c r="AB33" s="1075"/>
      <c r="AC33" s="1075"/>
      <c r="AD33" s="1075"/>
      <c r="AE33" s="1076"/>
      <c r="AF33" s="1071">
        <v>4</v>
      </c>
      <c r="AG33" s="1072"/>
      <c r="AH33" s="1072"/>
      <c r="AI33" s="1072"/>
      <c r="AJ33" s="1073"/>
      <c r="AK33" s="1016">
        <v>82</v>
      </c>
      <c r="AL33" s="1007"/>
      <c r="AM33" s="1007"/>
      <c r="AN33" s="1007"/>
      <c r="AO33" s="1007"/>
      <c r="AP33" s="1007">
        <v>893</v>
      </c>
      <c r="AQ33" s="1007"/>
      <c r="AR33" s="1007"/>
      <c r="AS33" s="1007"/>
      <c r="AT33" s="1007"/>
      <c r="AU33" s="1007">
        <v>843</v>
      </c>
      <c r="AV33" s="1007"/>
      <c r="AW33" s="1007"/>
      <c r="AX33" s="1007"/>
      <c r="AY33" s="1007"/>
      <c r="AZ33" s="1077" t="s">
        <v>530</v>
      </c>
      <c r="BA33" s="1077"/>
      <c r="BB33" s="1077"/>
      <c r="BC33" s="1077"/>
      <c r="BD33" s="1077"/>
      <c r="BE33" s="1008" t="s">
        <v>411</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2">
      <c r="A34" s="242">
        <v>7</v>
      </c>
      <c r="B34" s="1066" t="s">
        <v>412</v>
      </c>
      <c r="C34" s="1067"/>
      <c r="D34" s="1067"/>
      <c r="E34" s="1067"/>
      <c r="F34" s="1067"/>
      <c r="G34" s="1067"/>
      <c r="H34" s="1067"/>
      <c r="I34" s="1067"/>
      <c r="J34" s="1067"/>
      <c r="K34" s="1067"/>
      <c r="L34" s="1067"/>
      <c r="M34" s="1067"/>
      <c r="N34" s="1067"/>
      <c r="O34" s="1067"/>
      <c r="P34" s="1068"/>
      <c r="Q34" s="1074">
        <v>19</v>
      </c>
      <c r="R34" s="1075"/>
      <c r="S34" s="1075"/>
      <c r="T34" s="1075"/>
      <c r="U34" s="1075"/>
      <c r="V34" s="1075">
        <v>18</v>
      </c>
      <c r="W34" s="1075"/>
      <c r="X34" s="1075"/>
      <c r="Y34" s="1075"/>
      <c r="Z34" s="1075"/>
      <c r="AA34" s="1075">
        <v>1</v>
      </c>
      <c r="AB34" s="1075"/>
      <c r="AC34" s="1075"/>
      <c r="AD34" s="1075"/>
      <c r="AE34" s="1076"/>
      <c r="AF34" s="1071">
        <v>1</v>
      </c>
      <c r="AG34" s="1072"/>
      <c r="AH34" s="1072"/>
      <c r="AI34" s="1072"/>
      <c r="AJ34" s="1073"/>
      <c r="AK34" s="1016">
        <v>8</v>
      </c>
      <c r="AL34" s="1007"/>
      <c r="AM34" s="1007"/>
      <c r="AN34" s="1007"/>
      <c r="AO34" s="1007"/>
      <c r="AP34" s="1007">
        <v>63</v>
      </c>
      <c r="AQ34" s="1007"/>
      <c r="AR34" s="1007"/>
      <c r="AS34" s="1007"/>
      <c r="AT34" s="1007"/>
      <c r="AU34" s="1007">
        <v>53</v>
      </c>
      <c r="AV34" s="1007"/>
      <c r="AW34" s="1007"/>
      <c r="AX34" s="1007"/>
      <c r="AY34" s="1007"/>
      <c r="AZ34" s="1077" t="s">
        <v>530</v>
      </c>
      <c r="BA34" s="1077"/>
      <c r="BB34" s="1077"/>
      <c r="BC34" s="1077"/>
      <c r="BD34" s="1077"/>
      <c r="BE34" s="1008" t="s">
        <v>413</v>
      </c>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2">
      <c r="A35" s="242">
        <v>8</v>
      </c>
      <c r="B35" s="1066" t="s">
        <v>414</v>
      </c>
      <c r="C35" s="1067"/>
      <c r="D35" s="1067"/>
      <c r="E35" s="1067"/>
      <c r="F35" s="1067"/>
      <c r="G35" s="1067"/>
      <c r="H35" s="1067"/>
      <c r="I35" s="1067"/>
      <c r="J35" s="1067"/>
      <c r="K35" s="1067"/>
      <c r="L35" s="1067"/>
      <c r="M35" s="1067"/>
      <c r="N35" s="1067"/>
      <c r="O35" s="1067"/>
      <c r="P35" s="1068"/>
      <c r="Q35" s="1074">
        <v>18</v>
      </c>
      <c r="R35" s="1075"/>
      <c r="S35" s="1075"/>
      <c r="T35" s="1075"/>
      <c r="U35" s="1075"/>
      <c r="V35" s="1075">
        <v>18</v>
      </c>
      <c r="W35" s="1075"/>
      <c r="X35" s="1075"/>
      <c r="Y35" s="1075"/>
      <c r="Z35" s="1075"/>
      <c r="AA35" s="1075" t="s">
        <v>530</v>
      </c>
      <c r="AB35" s="1075"/>
      <c r="AC35" s="1075"/>
      <c r="AD35" s="1075"/>
      <c r="AE35" s="1076"/>
      <c r="AF35" s="1071" t="s">
        <v>415</v>
      </c>
      <c r="AG35" s="1072"/>
      <c r="AH35" s="1072"/>
      <c r="AI35" s="1072"/>
      <c r="AJ35" s="1073"/>
      <c r="AK35" s="1016">
        <v>0</v>
      </c>
      <c r="AL35" s="1007"/>
      <c r="AM35" s="1007"/>
      <c r="AN35" s="1007"/>
      <c r="AO35" s="1007"/>
      <c r="AP35" s="1007">
        <v>115</v>
      </c>
      <c r="AQ35" s="1007"/>
      <c r="AR35" s="1007"/>
      <c r="AS35" s="1007"/>
      <c r="AT35" s="1007"/>
      <c r="AU35" s="1007" t="s">
        <v>530</v>
      </c>
      <c r="AV35" s="1007"/>
      <c r="AW35" s="1007"/>
      <c r="AX35" s="1007"/>
      <c r="AY35" s="1007"/>
      <c r="AZ35" s="1077" t="s">
        <v>530</v>
      </c>
      <c r="BA35" s="1077"/>
      <c r="BB35" s="1077"/>
      <c r="BC35" s="1077"/>
      <c r="BD35" s="1077"/>
      <c r="BE35" s="1008" t="s">
        <v>416</v>
      </c>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2">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2">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2">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2">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2">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2">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2">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2">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2">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2">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2">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2">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2">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2">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2">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2">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2">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2">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2">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2">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2">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2">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2">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2">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2">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5">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2">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417</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5">
      <c r="A63" s="240" t="s">
        <v>391</v>
      </c>
      <c r="B63" s="973" t="s">
        <v>418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1189</v>
      </c>
      <c r="AG63" s="995"/>
      <c r="AH63" s="995"/>
      <c r="AI63" s="995"/>
      <c r="AJ63" s="1058"/>
      <c r="AK63" s="1059"/>
      <c r="AL63" s="999"/>
      <c r="AM63" s="999"/>
      <c r="AN63" s="999"/>
      <c r="AO63" s="999"/>
      <c r="AP63" s="995">
        <v>8802</v>
      </c>
      <c r="AQ63" s="995"/>
      <c r="AR63" s="995"/>
      <c r="AS63" s="995"/>
      <c r="AT63" s="995"/>
      <c r="AU63" s="995">
        <v>4393</v>
      </c>
      <c r="AV63" s="995"/>
      <c r="AW63" s="995"/>
      <c r="AX63" s="995"/>
      <c r="AY63" s="995"/>
      <c r="AZ63" s="1053"/>
      <c r="BA63" s="1053"/>
      <c r="BB63" s="1053"/>
      <c r="BC63" s="1053"/>
      <c r="BD63" s="1053"/>
      <c r="BE63" s="996"/>
      <c r="BF63" s="996"/>
      <c r="BG63" s="996"/>
      <c r="BH63" s="996"/>
      <c r="BI63" s="997"/>
      <c r="BJ63" s="1054" t="s">
        <v>419</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5">
      <c r="A65" s="232" t="s">
        <v>420</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2">
      <c r="A66" s="1031" t="s">
        <v>421</v>
      </c>
      <c r="B66" s="1032"/>
      <c r="C66" s="1032"/>
      <c r="D66" s="1032"/>
      <c r="E66" s="1032"/>
      <c r="F66" s="1032"/>
      <c r="G66" s="1032"/>
      <c r="H66" s="1032"/>
      <c r="I66" s="1032"/>
      <c r="J66" s="1032"/>
      <c r="K66" s="1032"/>
      <c r="L66" s="1032"/>
      <c r="M66" s="1032"/>
      <c r="N66" s="1032"/>
      <c r="O66" s="1032"/>
      <c r="P66" s="1033"/>
      <c r="Q66" s="1037" t="s">
        <v>422</v>
      </c>
      <c r="R66" s="1038"/>
      <c r="S66" s="1038"/>
      <c r="T66" s="1038"/>
      <c r="U66" s="1039"/>
      <c r="V66" s="1037" t="s">
        <v>423</v>
      </c>
      <c r="W66" s="1038"/>
      <c r="X66" s="1038"/>
      <c r="Y66" s="1038"/>
      <c r="Z66" s="1039"/>
      <c r="AA66" s="1037" t="s">
        <v>424</v>
      </c>
      <c r="AB66" s="1038"/>
      <c r="AC66" s="1038"/>
      <c r="AD66" s="1038"/>
      <c r="AE66" s="1039"/>
      <c r="AF66" s="1043" t="s">
        <v>425</v>
      </c>
      <c r="AG66" s="1044"/>
      <c r="AH66" s="1044"/>
      <c r="AI66" s="1044"/>
      <c r="AJ66" s="1045"/>
      <c r="AK66" s="1037" t="s">
        <v>426</v>
      </c>
      <c r="AL66" s="1032"/>
      <c r="AM66" s="1032"/>
      <c r="AN66" s="1032"/>
      <c r="AO66" s="1033"/>
      <c r="AP66" s="1037" t="s">
        <v>427</v>
      </c>
      <c r="AQ66" s="1038"/>
      <c r="AR66" s="1038"/>
      <c r="AS66" s="1038"/>
      <c r="AT66" s="1039"/>
      <c r="AU66" s="1037" t="s">
        <v>428</v>
      </c>
      <c r="AV66" s="1038"/>
      <c r="AW66" s="1038"/>
      <c r="AX66" s="1038"/>
      <c r="AY66" s="1039"/>
      <c r="AZ66" s="1037" t="s">
        <v>379</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2">
      <c r="A68" s="236">
        <v>1</v>
      </c>
      <c r="B68" s="1021" t="s">
        <v>598</v>
      </c>
      <c r="C68" s="1022"/>
      <c r="D68" s="1022"/>
      <c r="E68" s="1022"/>
      <c r="F68" s="1022"/>
      <c r="G68" s="1022"/>
      <c r="H68" s="1022"/>
      <c r="I68" s="1022"/>
      <c r="J68" s="1022"/>
      <c r="K68" s="1022"/>
      <c r="L68" s="1022"/>
      <c r="M68" s="1022"/>
      <c r="N68" s="1022"/>
      <c r="O68" s="1022"/>
      <c r="P68" s="1023"/>
      <c r="Q68" s="1024">
        <v>1108</v>
      </c>
      <c r="R68" s="1018"/>
      <c r="S68" s="1018"/>
      <c r="T68" s="1018"/>
      <c r="U68" s="1018"/>
      <c r="V68" s="1018">
        <v>1104</v>
      </c>
      <c r="W68" s="1018"/>
      <c r="X68" s="1018"/>
      <c r="Y68" s="1018"/>
      <c r="Z68" s="1018"/>
      <c r="AA68" s="1018">
        <v>3</v>
      </c>
      <c r="AB68" s="1018"/>
      <c r="AC68" s="1018"/>
      <c r="AD68" s="1018"/>
      <c r="AE68" s="1018"/>
      <c r="AF68" s="1018">
        <v>3</v>
      </c>
      <c r="AG68" s="1018"/>
      <c r="AH68" s="1018"/>
      <c r="AI68" s="1018"/>
      <c r="AJ68" s="1018"/>
      <c r="AK68" s="1018" t="s">
        <v>530</v>
      </c>
      <c r="AL68" s="1018"/>
      <c r="AM68" s="1018"/>
      <c r="AN68" s="1018"/>
      <c r="AO68" s="1018"/>
      <c r="AP68" s="1018" t="s">
        <v>530</v>
      </c>
      <c r="AQ68" s="1018"/>
      <c r="AR68" s="1018"/>
      <c r="AS68" s="1018"/>
      <c r="AT68" s="1018"/>
      <c r="AU68" s="1018" t="s">
        <v>530</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2">
      <c r="A69" s="238">
        <v>2</v>
      </c>
      <c r="B69" s="1010" t="s">
        <v>599</v>
      </c>
      <c r="C69" s="1011"/>
      <c r="D69" s="1011"/>
      <c r="E69" s="1011"/>
      <c r="F69" s="1011"/>
      <c r="G69" s="1011"/>
      <c r="H69" s="1011"/>
      <c r="I69" s="1011"/>
      <c r="J69" s="1011"/>
      <c r="K69" s="1011"/>
      <c r="L69" s="1011"/>
      <c r="M69" s="1011"/>
      <c r="N69" s="1011"/>
      <c r="O69" s="1011"/>
      <c r="P69" s="1012"/>
      <c r="Q69" s="1013">
        <v>85</v>
      </c>
      <c r="R69" s="1007"/>
      <c r="S69" s="1007"/>
      <c r="T69" s="1007"/>
      <c r="U69" s="1007"/>
      <c r="V69" s="1007">
        <v>71</v>
      </c>
      <c r="W69" s="1007"/>
      <c r="X69" s="1007"/>
      <c r="Y69" s="1007"/>
      <c r="Z69" s="1007"/>
      <c r="AA69" s="1007">
        <v>14</v>
      </c>
      <c r="AB69" s="1007"/>
      <c r="AC69" s="1007"/>
      <c r="AD69" s="1007"/>
      <c r="AE69" s="1007"/>
      <c r="AF69" s="1007">
        <v>14</v>
      </c>
      <c r="AG69" s="1007"/>
      <c r="AH69" s="1007"/>
      <c r="AI69" s="1007"/>
      <c r="AJ69" s="1007"/>
      <c r="AK69" s="1017" t="s">
        <v>530</v>
      </c>
      <c r="AL69" s="1015"/>
      <c r="AM69" s="1015"/>
      <c r="AN69" s="1015"/>
      <c r="AO69" s="1016"/>
      <c r="AP69" s="1017" t="s">
        <v>530</v>
      </c>
      <c r="AQ69" s="1015"/>
      <c r="AR69" s="1015"/>
      <c r="AS69" s="1015"/>
      <c r="AT69" s="1016"/>
      <c r="AU69" s="1017" t="s">
        <v>530</v>
      </c>
      <c r="AV69" s="1015"/>
      <c r="AW69" s="1015"/>
      <c r="AX69" s="1015"/>
      <c r="AY69" s="1016"/>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2">
      <c r="A70" s="238">
        <v>3</v>
      </c>
      <c r="B70" s="1010" t="s">
        <v>600</v>
      </c>
      <c r="C70" s="1011"/>
      <c r="D70" s="1011"/>
      <c r="E70" s="1011"/>
      <c r="F70" s="1011"/>
      <c r="G70" s="1011"/>
      <c r="H70" s="1011"/>
      <c r="I70" s="1011"/>
      <c r="J70" s="1011"/>
      <c r="K70" s="1011"/>
      <c r="L70" s="1011"/>
      <c r="M70" s="1011"/>
      <c r="N70" s="1011"/>
      <c r="O70" s="1011"/>
      <c r="P70" s="1012"/>
      <c r="Q70" s="1013">
        <v>6733</v>
      </c>
      <c r="R70" s="1007"/>
      <c r="S70" s="1007"/>
      <c r="T70" s="1007"/>
      <c r="U70" s="1007"/>
      <c r="V70" s="1007">
        <v>6652</v>
      </c>
      <c r="W70" s="1007"/>
      <c r="X70" s="1007"/>
      <c r="Y70" s="1007"/>
      <c r="Z70" s="1007"/>
      <c r="AA70" s="1007">
        <v>82</v>
      </c>
      <c r="AB70" s="1007"/>
      <c r="AC70" s="1007"/>
      <c r="AD70" s="1007"/>
      <c r="AE70" s="1007"/>
      <c r="AF70" s="1007">
        <v>82</v>
      </c>
      <c r="AG70" s="1007"/>
      <c r="AH70" s="1007"/>
      <c r="AI70" s="1007"/>
      <c r="AJ70" s="1007"/>
      <c r="AK70" s="1007" t="s">
        <v>530</v>
      </c>
      <c r="AL70" s="1007"/>
      <c r="AM70" s="1007"/>
      <c r="AN70" s="1007"/>
      <c r="AO70" s="1007"/>
      <c r="AP70" s="1007" t="s">
        <v>530</v>
      </c>
      <c r="AQ70" s="1007"/>
      <c r="AR70" s="1007"/>
      <c r="AS70" s="1007"/>
      <c r="AT70" s="1007"/>
      <c r="AU70" s="1007" t="s">
        <v>530</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2">
      <c r="A71" s="238">
        <v>4</v>
      </c>
      <c r="B71" s="1010" t="s">
        <v>601</v>
      </c>
      <c r="C71" s="1011"/>
      <c r="D71" s="1011"/>
      <c r="E71" s="1011"/>
      <c r="F71" s="1011"/>
      <c r="G71" s="1011"/>
      <c r="H71" s="1011"/>
      <c r="I71" s="1011"/>
      <c r="J71" s="1011"/>
      <c r="K71" s="1011"/>
      <c r="L71" s="1011"/>
      <c r="M71" s="1011"/>
      <c r="N71" s="1011"/>
      <c r="O71" s="1011"/>
      <c r="P71" s="1012"/>
      <c r="Q71" s="1013">
        <v>3695</v>
      </c>
      <c r="R71" s="1007"/>
      <c r="S71" s="1007"/>
      <c r="T71" s="1007"/>
      <c r="U71" s="1007"/>
      <c r="V71" s="1007">
        <v>3659</v>
      </c>
      <c r="W71" s="1007"/>
      <c r="X71" s="1007"/>
      <c r="Y71" s="1007"/>
      <c r="Z71" s="1007"/>
      <c r="AA71" s="1007">
        <v>36</v>
      </c>
      <c r="AB71" s="1007"/>
      <c r="AC71" s="1007"/>
      <c r="AD71" s="1007"/>
      <c r="AE71" s="1007"/>
      <c r="AF71" s="1007">
        <v>36</v>
      </c>
      <c r="AG71" s="1007"/>
      <c r="AH71" s="1007"/>
      <c r="AI71" s="1007"/>
      <c r="AJ71" s="1007"/>
      <c r="AK71" s="1007" t="s">
        <v>530</v>
      </c>
      <c r="AL71" s="1007"/>
      <c r="AM71" s="1007"/>
      <c r="AN71" s="1007"/>
      <c r="AO71" s="1007"/>
      <c r="AP71" s="1007">
        <v>12655</v>
      </c>
      <c r="AQ71" s="1007"/>
      <c r="AR71" s="1007"/>
      <c r="AS71" s="1007"/>
      <c r="AT71" s="1007"/>
      <c r="AU71" s="1007">
        <v>1067</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2">
      <c r="A72" s="238">
        <v>5</v>
      </c>
      <c r="B72" s="1010" t="s">
        <v>602</v>
      </c>
      <c r="C72" s="1011"/>
      <c r="D72" s="1011"/>
      <c r="E72" s="1011"/>
      <c r="F72" s="1011"/>
      <c r="G72" s="1011"/>
      <c r="H72" s="1011"/>
      <c r="I72" s="1011"/>
      <c r="J72" s="1011"/>
      <c r="K72" s="1011"/>
      <c r="L72" s="1011"/>
      <c r="M72" s="1011"/>
      <c r="N72" s="1011"/>
      <c r="O72" s="1011"/>
      <c r="P72" s="1012"/>
      <c r="Q72" s="1013">
        <v>259</v>
      </c>
      <c r="R72" s="1007"/>
      <c r="S72" s="1007"/>
      <c r="T72" s="1007"/>
      <c r="U72" s="1007"/>
      <c r="V72" s="1007">
        <v>167</v>
      </c>
      <c r="W72" s="1007"/>
      <c r="X72" s="1007"/>
      <c r="Y72" s="1007"/>
      <c r="Z72" s="1007"/>
      <c r="AA72" s="1007">
        <v>92</v>
      </c>
      <c r="AB72" s="1007"/>
      <c r="AC72" s="1007"/>
      <c r="AD72" s="1007"/>
      <c r="AE72" s="1007"/>
      <c r="AF72" s="1007">
        <v>92</v>
      </c>
      <c r="AG72" s="1007"/>
      <c r="AH72" s="1007"/>
      <c r="AI72" s="1007"/>
      <c r="AJ72" s="1007"/>
      <c r="AK72" s="1007" t="s">
        <v>530</v>
      </c>
      <c r="AL72" s="1007"/>
      <c r="AM72" s="1007"/>
      <c r="AN72" s="1007"/>
      <c r="AO72" s="1007"/>
      <c r="AP72" s="1007" t="s">
        <v>530</v>
      </c>
      <c r="AQ72" s="1007"/>
      <c r="AR72" s="1007"/>
      <c r="AS72" s="1007"/>
      <c r="AT72" s="1007"/>
      <c r="AU72" s="1007" t="s">
        <v>530</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2">
      <c r="A73" s="238">
        <v>6</v>
      </c>
      <c r="B73" s="1010" t="s">
        <v>603</v>
      </c>
      <c r="C73" s="1011"/>
      <c r="D73" s="1011"/>
      <c r="E73" s="1011"/>
      <c r="F73" s="1011"/>
      <c r="G73" s="1011"/>
      <c r="H73" s="1011"/>
      <c r="I73" s="1011"/>
      <c r="J73" s="1011"/>
      <c r="K73" s="1011"/>
      <c r="L73" s="1011"/>
      <c r="M73" s="1011"/>
      <c r="N73" s="1011"/>
      <c r="O73" s="1011"/>
      <c r="P73" s="1012"/>
      <c r="Q73" s="1013">
        <v>157883</v>
      </c>
      <c r="R73" s="1007"/>
      <c r="S73" s="1007"/>
      <c r="T73" s="1007"/>
      <c r="U73" s="1007"/>
      <c r="V73" s="1007">
        <v>155213</v>
      </c>
      <c r="W73" s="1007"/>
      <c r="X73" s="1007"/>
      <c r="Y73" s="1007"/>
      <c r="Z73" s="1007"/>
      <c r="AA73" s="1007">
        <v>2669</v>
      </c>
      <c r="AB73" s="1007"/>
      <c r="AC73" s="1007"/>
      <c r="AD73" s="1007"/>
      <c r="AE73" s="1007"/>
      <c r="AF73" s="1007">
        <v>2669</v>
      </c>
      <c r="AG73" s="1007"/>
      <c r="AH73" s="1007"/>
      <c r="AI73" s="1007"/>
      <c r="AJ73" s="1007"/>
      <c r="AK73" s="1007">
        <v>1728</v>
      </c>
      <c r="AL73" s="1007"/>
      <c r="AM73" s="1007"/>
      <c r="AN73" s="1007"/>
      <c r="AO73" s="1007"/>
      <c r="AP73" s="1007" t="s">
        <v>530</v>
      </c>
      <c r="AQ73" s="1007"/>
      <c r="AR73" s="1007"/>
      <c r="AS73" s="1007"/>
      <c r="AT73" s="1007"/>
      <c r="AU73" s="1007" t="s">
        <v>530</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2">
      <c r="A74" s="238">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2">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2">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2">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2">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2">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2">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2">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2">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2">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2">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2">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2">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2">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5">
      <c r="A88" s="240" t="s">
        <v>391</v>
      </c>
      <c r="B88" s="973" t="s">
        <v>429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2896</v>
      </c>
      <c r="AG88" s="995"/>
      <c r="AH88" s="995"/>
      <c r="AI88" s="995"/>
      <c r="AJ88" s="995"/>
      <c r="AK88" s="999"/>
      <c r="AL88" s="999"/>
      <c r="AM88" s="999"/>
      <c r="AN88" s="999"/>
      <c r="AO88" s="999"/>
      <c r="AP88" s="995">
        <v>12655</v>
      </c>
      <c r="AQ88" s="995"/>
      <c r="AR88" s="995"/>
      <c r="AS88" s="995"/>
      <c r="AT88" s="995"/>
      <c r="AU88" s="995">
        <v>1067</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391</v>
      </c>
      <c r="BR102" s="973" t="s">
        <v>430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538</v>
      </c>
      <c r="CS102" s="989"/>
      <c r="CT102" s="989"/>
      <c r="CU102" s="989"/>
      <c r="CV102" s="990"/>
      <c r="CW102" s="988">
        <v>9</v>
      </c>
      <c r="CX102" s="989"/>
      <c r="CY102" s="989"/>
      <c r="CZ102" s="989"/>
      <c r="DA102" s="990"/>
      <c r="DB102" s="988" t="s">
        <v>530</v>
      </c>
      <c r="DC102" s="989"/>
      <c r="DD102" s="989"/>
      <c r="DE102" s="989"/>
      <c r="DF102" s="990"/>
      <c r="DG102" s="988" t="s">
        <v>530</v>
      </c>
      <c r="DH102" s="989"/>
      <c r="DI102" s="989"/>
      <c r="DJ102" s="989"/>
      <c r="DK102" s="990"/>
      <c r="DL102" s="988" t="s">
        <v>530</v>
      </c>
      <c r="DM102" s="989"/>
      <c r="DN102" s="989"/>
      <c r="DO102" s="989"/>
      <c r="DP102" s="990"/>
      <c r="DQ102" s="988" t="s">
        <v>530</v>
      </c>
      <c r="DR102" s="989"/>
      <c r="DS102" s="989"/>
      <c r="DT102" s="989"/>
      <c r="DU102" s="990"/>
      <c r="DV102" s="973"/>
      <c r="DW102" s="974"/>
      <c r="DX102" s="974"/>
      <c r="DY102" s="974"/>
      <c r="DZ102" s="97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431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432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433</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434</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78" t="s">
        <v>435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436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2">
      <c r="A109" s="931" t="s">
        <v>437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438</v>
      </c>
      <c r="AB109" s="932"/>
      <c r="AC109" s="932"/>
      <c r="AD109" s="932"/>
      <c r="AE109" s="933"/>
      <c r="AF109" s="934" t="s">
        <v>439</v>
      </c>
      <c r="AG109" s="932"/>
      <c r="AH109" s="932"/>
      <c r="AI109" s="932"/>
      <c r="AJ109" s="933"/>
      <c r="AK109" s="934" t="s">
        <v>309</v>
      </c>
      <c r="AL109" s="932"/>
      <c r="AM109" s="932"/>
      <c r="AN109" s="932"/>
      <c r="AO109" s="933"/>
      <c r="AP109" s="934" t="s">
        <v>440</v>
      </c>
      <c r="AQ109" s="932"/>
      <c r="AR109" s="932"/>
      <c r="AS109" s="932"/>
      <c r="AT109" s="965"/>
      <c r="AU109" s="931" t="s">
        <v>437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438</v>
      </c>
      <c r="BR109" s="932"/>
      <c r="BS109" s="932"/>
      <c r="BT109" s="932"/>
      <c r="BU109" s="933"/>
      <c r="BV109" s="934" t="s">
        <v>439</v>
      </c>
      <c r="BW109" s="932"/>
      <c r="BX109" s="932"/>
      <c r="BY109" s="932"/>
      <c r="BZ109" s="933"/>
      <c r="CA109" s="934" t="s">
        <v>309</v>
      </c>
      <c r="CB109" s="932"/>
      <c r="CC109" s="932"/>
      <c r="CD109" s="932"/>
      <c r="CE109" s="933"/>
      <c r="CF109" s="972" t="s">
        <v>440</v>
      </c>
      <c r="CG109" s="972"/>
      <c r="CH109" s="972"/>
      <c r="CI109" s="972"/>
      <c r="CJ109" s="972"/>
      <c r="CK109" s="934" t="s">
        <v>441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438</v>
      </c>
      <c r="DH109" s="932"/>
      <c r="DI109" s="932"/>
      <c r="DJ109" s="932"/>
      <c r="DK109" s="933"/>
      <c r="DL109" s="934" t="s">
        <v>439</v>
      </c>
      <c r="DM109" s="932"/>
      <c r="DN109" s="932"/>
      <c r="DO109" s="932"/>
      <c r="DP109" s="933"/>
      <c r="DQ109" s="934" t="s">
        <v>309</v>
      </c>
      <c r="DR109" s="932"/>
      <c r="DS109" s="932"/>
      <c r="DT109" s="932"/>
      <c r="DU109" s="933"/>
      <c r="DV109" s="934" t="s">
        <v>440</v>
      </c>
      <c r="DW109" s="932"/>
      <c r="DX109" s="932"/>
      <c r="DY109" s="932"/>
      <c r="DZ109" s="965"/>
    </row>
    <row r="110" spans="1:131" s="230" customFormat="1" ht="26.25" customHeight="1" x14ac:dyDescent="0.2">
      <c r="A110" s="843" t="s">
        <v>442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1313871</v>
      </c>
      <c r="AB110" s="925"/>
      <c r="AC110" s="925"/>
      <c r="AD110" s="925"/>
      <c r="AE110" s="926"/>
      <c r="AF110" s="927">
        <v>1275082</v>
      </c>
      <c r="AG110" s="925"/>
      <c r="AH110" s="925"/>
      <c r="AI110" s="925"/>
      <c r="AJ110" s="926"/>
      <c r="AK110" s="927">
        <v>1149198</v>
      </c>
      <c r="AL110" s="925"/>
      <c r="AM110" s="925"/>
      <c r="AN110" s="925"/>
      <c r="AO110" s="926"/>
      <c r="AP110" s="928">
        <v>15.6</v>
      </c>
      <c r="AQ110" s="929"/>
      <c r="AR110" s="929"/>
      <c r="AS110" s="929"/>
      <c r="AT110" s="930"/>
      <c r="AU110" s="966" t="s">
        <v>73</v>
      </c>
      <c r="AV110" s="967"/>
      <c r="AW110" s="967"/>
      <c r="AX110" s="967"/>
      <c r="AY110" s="967"/>
      <c r="AZ110" s="896" t="s">
        <v>443</v>
      </c>
      <c r="BA110" s="844"/>
      <c r="BB110" s="844"/>
      <c r="BC110" s="844"/>
      <c r="BD110" s="844"/>
      <c r="BE110" s="844"/>
      <c r="BF110" s="844"/>
      <c r="BG110" s="844"/>
      <c r="BH110" s="844"/>
      <c r="BI110" s="844"/>
      <c r="BJ110" s="844"/>
      <c r="BK110" s="844"/>
      <c r="BL110" s="844"/>
      <c r="BM110" s="844"/>
      <c r="BN110" s="844"/>
      <c r="BO110" s="844"/>
      <c r="BP110" s="845"/>
      <c r="BQ110" s="897">
        <v>16426166</v>
      </c>
      <c r="BR110" s="878"/>
      <c r="BS110" s="878"/>
      <c r="BT110" s="878"/>
      <c r="BU110" s="878"/>
      <c r="BV110" s="878">
        <v>14921714</v>
      </c>
      <c r="BW110" s="878"/>
      <c r="BX110" s="878"/>
      <c r="BY110" s="878"/>
      <c r="BZ110" s="878"/>
      <c r="CA110" s="878">
        <v>13431984</v>
      </c>
      <c r="CB110" s="878"/>
      <c r="CC110" s="878"/>
      <c r="CD110" s="878"/>
      <c r="CE110" s="878"/>
      <c r="CF110" s="902">
        <v>181.8</v>
      </c>
      <c r="CG110" s="903"/>
      <c r="CH110" s="903"/>
      <c r="CI110" s="903"/>
      <c r="CJ110" s="903"/>
      <c r="CK110" s="962" t="s">
        <v>444</v>
      </c>
      <c r="CL110" s="855"/>
      <c r="CM110" s="896" t="s">
        <v>445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v>137912</v>
      </c>
      <c r="DH110" s="878"/>
      <c r="DI110" s="878"/>
      <c r="DJ110" s="878"/>
      <c r="DK110" s="878"/>
      <c r="DL110" s="878">
        <v>104159</v>
      </c>
      <c r="DM110" s="878"/>
      <c r="DN110" s="878"/>
      <c r="DO110" s="878"/>
      <c r="DP110" s="878"/>
      <c r="DQ110" s="878">
        <v>69928</v>
      </c>
      <c r="DR110" s="878"/>
      <c r="DS110" s="878"/>
      <c r="DT110" s="878"/>
      <c r="DU110" s="878"/>
      <c r="DV110" s="879">
        <v>0.9</v>
      </c>
      <c r="DW110" s="879"/>
      <c r="DX110" s="879"/>
      <c r="DY110" s="879"/>
      <c r="DZ110" s="880"/>
    </row>
    <row r="111" spans="1:131" s="230" customFormat="1" ht="26.25" customHeight="1" x14ac:dyDescent="0.2">
      <c r="A111" s="810" t="s">
        <v>446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447</v>
      </c>
      <c r="AB111" s="955"/>
      <c r="AC111" s="955"/>
      <c r="AD111" s="955"/>
      <c r="AE111" s="956"/>
      <c r="AF111" s="957" t="s">
        <v>447</v>
      </c>
      <c r="AG111" s="955"/>
      <c r="AH111" s="955"/>
      <c r="AI111" s="955"/>
      <c r="AJ111" s="956"/>
      <c r="AK111" s="957" t="s">
        <v>448</v>
      </c>
      <c r="AL111" s="955"/>
      <c r="AM111" s="955"/>
      <c r="AN111" s="955"/>
      <c r="AO111" s="956"/>
      <c r="AP111" s="958" t="s">
        <v>449</v>
      </c>
      <c r="AQ111" s="959"/>
      <c r="AR111" s="959"/>
      <c r="AS111" s="959"/>
      <c r="AT111" s="960"/>
      <c r="AU111" s="968"/>
      <c r="AV111" s="969"/>
      <c r="AW111" s="969"/>
      <c r="AX111" s="969"/>
      <c r="AY111" s="969"/>
      <c r="AZ111" s="851" t="s">
        <v>450</v>
      </c>
      <c r="BA111" s="788"/>
      <c r="BB111" s="788"/>
      <c r="BC111" s="788"/>
      <c r="BD111" s="788"/>
      <c r="BE111" s="788"/>
      <c r="BF111" s="788"/>
      <c r="BG111" s="788"/>
      <c r="BH111" s="788"/>
      <c r="BI111" s="788"/>
      <c r="BJ111" s="788"/>
      <c r="BK111" s="788"/>
      <c r="BL111" s="788"/>
      <c r="BM111" s="788"/>
      <c r="BN111" s="788"/>
      <c r="BO111" s="788"/>
      <c r="BP111" s="789"/>
      <c r="BQ111" s="852">
        <v>281024</v>
      </c>
      <c r="BR111" s="853"/>
      <c r="BS111" s="853"/>
      <c r="BT111" s="853"/>
      <c r="BU111" s="853"/>
      <c r="BV111" s="853">
        <v>208798</v>
      </c>
      <c r="BW111" s="853"/>
      <c r="BX111" s="853"/>
      <c r="BY111" s="853"/>
      <c r="BZ111" s="853"/>
      <c r="CA111" s="853">
        <v>134583</v>
      </c>
      <c r="CB111" s="853"/>
      <c r="CC111" s="853"/>
      <c r="CD111" s="853"/>
      <c r="CE111" s="853"/>
      <c r="CF111" s="911">
        <v>1.8</v>
      </c>
      <c r="CG111" s="912"/>
      <c r="CH111" s="912"/>
      <c r="CI111" s="912"/>
      <c r="CJ111" s="912"/>
      <c r="CK111" s="963"/>
      <c r="CL111" s="857"/>
      <c r="CM111" s="851" t="s">
        <v>451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449</v>
      </c>
      <c r="DH111" s="853"/>
      <c r="DI111" s="853"/>
      <c r="DJ111" s="853"/>
      <c r="DK111" s="853"/>
      <c r="DL111" s="853" t="s">
        <v>449</v>
      </c>
      <c r="DM111" s="853"/>
      <c r="DN111" s="853"/>
      <c r="DO111" s="853"/>
      <c r="DP111" s="853"/>
      <c r="DQ111" s="853" t="s">
        <v>449</v>
      </c>
      <c r="DR111" s="853"/>
      <c r="DS111" s="853"/>
      <c r="DT111" s="853"/>
      <c r="DU111" s="853"/>
      <c r="DV111" s="830" t="s">
        <v>452</v>
      </c>
      <c r="DW111" s="830"/>
      <c r="DX111" s="830"/>
      <c r="DY111" s="830"/>
      <c r="DZ111" s="831"/>
    </row>
    <row r="112" spans="1:131" s="230" customFormat="1" ht="26.25" customHeight="1" x14ac:dyDescent="0.2">
      <c r="A112" s="948" t="s">
        <v>453</v>
      </c>
      <c r="B112" s="949"/>
      <c r="C112" s="788" t="s">
        <v>454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447</v>
      </c>
      <c r="AB112" s="816"/>
      <c r="AC112" s="816"/>
      <c r="AD112" s="816"/>
      <c r="AE112" s="817"/>
      <c r="AF112" s="818" t="s">
        <v>455</v>
      </c>
      <c r="AG112" s="816"/>
      <c r="AH112" s="816"/>
      <c r="AI112" s="816"/>
      <c r="AJ112" s="817"/>
      <c r="AK112" s="818" t="s">
        <v>455</v>
      </c>
      <c r="AL112" s="816"/>
      <c r="AM112" s="816"/>
      <c r="AN112" s="816"/>
      <c r="AO112" s="817"/>
      <c r="AP112" s="860" t="s">
        <v>449</v>
      </c>
      <c r="AQ112" s="861"/>
      <c r="AR112" s="861"/>
      <c r="AS112" s="861"/>
      <c r="AT112" s="862"/>
      <c r="AU112" s="968"/>
      <c r="AV112" s="969"/>
      <c r="AW112" s="969"/>
      <c r="AX112" s="969"/>
      <c r="AY112" s="969"/>
      <c r="AZ112" s="851" t="s">
        <v>456</v>
      </c>
      <c r="BA112" s="788"/>
      <c r="BB112" s="788"/>
      <c r="BC112" s="788"/>
      <c r="BD112" s="788"/>
      <c r="BE112" s="788"/>
      <c r="BF112" s="788"/>
      <c r="BG112" s="788"/>
      <c r="BH112" s="788"/>
      <c r="BI112" s="788"/>
      <c r="BJ112" s="788"/>
      <c r="BK112" s="788"/>
      <c r="BL112" s="788"/>
      <c r="BM112" s="788"/>
      <c r="BN112" s="788"/>
      <c r="BO112" s="788"/>
      <c r="BP112" s="789"/>
      <c r="BQ112" s="852">
        <v>4000321</v>
      </c>
      <c r="BR112" s="853"/>
      <c r="BS112" s="853"/>
      <c r="BT112" s="853"/>
      <c r="BU112" s="853"/>
      <c r="BV112" s="853">
        <v>4375658</v>
      </c>
      <c r="BW112" s="853"/>
      <c r="BX112" s="853"/>
      <c r="BY112" s="853"/>
      <c r="BZ112" s="853"/>
      <c r="CA112" s="853">
        <v>4393461</v>
      </c>
      <c r="CB112" s="853"/>
      <c r="CC112" s="853"/>
      <c r="CD112" s="853"/>
      <c r="CE112" s="853"/>
      <c r="CF112" s="911">
        <v>59.5</v>
      </c>
      <c r="CG112" s="912"/>
      <c r="CH112" s="912"/>
      <c r="CI112" s="912"/>
      <c r="CJ112" s="912"/>
      <c r="CK112" s="963"/>
      <c r="CL112" s="857"/>
      <c r="CM112" s="851" t="s">
        <v>457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449</v>
      </c>
      <c r="DH112" s="853"/>
      <c r="DI112" s="853"/>
      <c r="DJ112" s="853"/>
      <c r="DK112" s="853"/>
      <c r="DL112" s="853" t="s">
        <v>455</v>
      </c>
      <c r="DM112" s="853"/>
      <c r="DN112" s="853"/>
      <c r="DO112" s="853"/>
      <c r="DP112" s="853"/>
      <c r="DQ112" s="853" t="s">
        <v>455</v>
      </c>
      <c r="DR112" s="853"/>
      <c r="DS112" s="853"/>
      <c r="DT112" s="853"/>
      <c r="DU112" s="853"/>
      <c r="DV112" s="830" t="s">
        <v>455</v>
      </c>
      <c r="DW112" s="830"/>
      <c r="DX112" s="830"/>
      <c r="DY112" s="830"/>
      <c r="DZ112" s="831"/>
    </row>
    <row r="113" spans="1:130" s="230" customFormat="1" ht="26.25" customHeight="1" x14ac:dyDescent="0.2">
      <c r="A113" s="950"/>
      <c r="B113" s="951"/>
      <c r="C113" s="788" t="s">
        <v>458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305457</v>
      </c>
      <c r="AB113" s="955"/>
      <c r="AC113" s="955"/>
      <c r="AD113" s="955"/>
      <c r="AE113" s="956"/>
      <c r="AF113" s="957">
        <v>332758</v>
      </c>
      <c r="AG113" s="955"/>
      <c r="AH113" s="955"/>
      <c r="AI113" s="955"/>
      <c r="AJ113" s="956"/>
      <c r="AK113" s="957">
        <v>343943</v>
      </c>
      <c r="AL113" s="955"/>
      <c r="AM113" s="955"/>
      <c r="AN113" s="955"/>
      <c r="AO113" s="956"/>
      <c r="AP113" s="958">
        <v>4.7</v>
      </c>
      <c r="AQ113" s="959"/>
      <c r="AR113" s="959"/>
      <c r="AS113" s="959"/>
      <c r="AT113" s="960"/>
      <c r="AU113" s="968"/>
      <c r="AV113" s="969"/>
      <c r="AW113" s="969"/>
      <c r="AX113" s="969"/>
      <c r="AY113" s="969"/>
      <c r="AZ113" s="851" t="s">
        <v>459</v>
      </c>
      <c r="BA113" s="788"/>
      <c r="BB113" s="788"/>
      <c r="BC113" s="788"/>
      <c r="BD113" s="788"/>
      <c r="BE113" s="788"/>
      <c r="BF113" s="788"/>
      <c r="BG113" s="788"/>
      <c r="BH113" s="788"/>
      <c r="BI113" s="788"/>
      <c r="BJ113" s="788"/>
      <c r="BK113" s="788"/>
      <c r="BL113" s="788"/>
      <c r="BM113" s="788"/>
      <c r="BN113" s="788"/>
      <c r="BO113" s="788"/>
      <c r="BP113" s="789"/>
      <c r="BQ113" s="852">
        <v>1265067</v>
      </c>
      <c r="BR113" s="853"/>
      <c r="BS113" s="853"/>
      <c r="BT113" s="853"/>
      <c r="BU113" s="853"/>
      <c r="BV113" s="853">
        <v>1137532</v>
      </c>
      <c r="BW113" s="853"/>
      <c r="BX113" s="853"/>
      <c r="BY113" s="853"/>
      <c r="BZ113" s="853"/>
      <c r="CA113" s="853">
        <v>1066613</v>
      </c>
      <c r="CB113" s="853"/>
      <c r="CC113" s="853"/>
      <c r="CD113" s="853"/>
      <c r="CE113" s="853"/>
      <c r="CF113" s="911">
        <v>14.4</v>
      </c>
      <c r="CG113" s="912"/>
      <c r="CH113" s="912"/>
      <c r="CI113" s="912"/>
      <c r="CJ113" s="912"/>
      <c r="CK113" s="963"/>
      <c r="CL113" s="857"/>
      <c r="CM113" s="851" t="s">
        <v>460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455</v>
      </c>
      <c r="DH113" s="816"/>
      <c r="DI113" s="816"/>
      <c r="DJ113" s="816"/>
      <c r="DK113" s="817"/>
      <c r="DL113" s="818" t="s">
        <v>448</v>
      </c>
      <c r="DM113" s="816"/>
      <c r="DN113" s="816"/>
      <c r="DO113" s="816"/>
      <c r="DP113" s="817"/>
      <c r="DQ113" s="818" t="s">
        <v>448</v>
      </c>
      <c r="DR113" s="816"/>
      <c r="DS113" s="816"/>
      <c r="DT113" s="816"/>
      <c r="DU113" s="817"/>
      <c r="DV113" s="860" t="s">
        <v>455</v>
      </c>
      <c r="DW113" s="861"/>
      <c r="DX113" s="861"/>
      <c r="DY113" s="861"/>
      <c r="DZ113" s="862"/>
    </row>
    <row r="114" spans="1:130" s="230" customFormat="1" ht="26.25" customHeight="1" x14ac:dyDescent="0.2">
      <c r="A114" s="950"/>
      <c r="B114" s="951"/>
      <c r="C114" s="788" t="s">
        <v>461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46439</v>
      </c>
      <c r="AB114" s="816"/>
      <c r="AC114" s="816"/>
      <c r="AD114" s="816"/>
      <c r="AE114" s="817"/>
      <c r="AF114" s="818">
        <v>86519</v>
      </c>
      <c r="AG114" s="816"/>
      <c r="AH114" s="816"/>
      <c r="AI114" s="816"/>
      <c r="AJ114" s="817"/>
      <c r="AK114" s="818">
        <v>113199</v>
      </c>
      <c r="AL114" s="816"/>
      <c r="AM114" s="816"/>
      <c r="AN114" s="816"/>
      <c r="AO114" s="817"/>
      <c r="AP114" s="860">
        <v>1.5</v>
      </c>
      <c r="AQ114" s="861"/>
      <c r="AR114" s="861"/>
      <c r="AS114" s="861"/>
      <c r="AT114" s="862"/>
      <c r="AU114" s="968"/>
      <c r="AV114" s="969"/>
      <c r="AW114" s="969"/>
      <c r="AX114" s="969"/>
      <c r="AY114" s="969"/>
      <c r="AZ114" s="851" t="s">
        <v>462</v>
      </c>
      <c r="BA114" s="788"/>
      <c r="BB114" s="788"/>
      <c r="BC114" s="788"/>
      <c r="BD114" s="788"/>
      <c r="BE114" s="788"/>
      <c r="BF114" s="788"/>
      <c r="BG114" s="788"/>
      <c r="BH114" s="788"/>
      <c r="BI114" s="788"/>
      <c r="BJ114" s="788"/>
      <c r="BK114" s="788"/>
      <c r="BL114" s="788"/>
      <c r="BM114" s="788"/>
      <c r="BN114" s="788"/>
      <c r="BO114" s="788"/>
      <c r="BP114" s="789"/>
      <c r="BQ114" s="852">
        <v>2258016</v>
      </c>
      <c r="BR114" s="853"/>
      <c r="BS114" s="853"/>
      <c r="BT114" s="853"/>
      <c r="BU114" s="853"/>
      <c r="BV114" s="853">
        <v>2083827</v>
      </c>
      <c r="BW114" s="853"/>
      <c r="BX114" s="853"/>
      <c r="BY114" s="853"/>
      <c r="BZ114" s="853"/>
      <c r="CA114" s="853">
        <v>2070787</v>
      </c>
      <c r="CB114" s="853"/>
      <c r="CC114" s="853"/>
      <c r="CD114" s="853"/>
      <c r="CE114" s="853"/>
      <c r="CF114" s="911">
        <v>28</v>
      </c>
      <c r="CG114" s="912"/>
      <c r="CH114" s="912"/>
      <c r="CI114" s="912"/>
      <c r="CJ114" s="912"/>
      <c r="CK114" s="963"/>
      <c r="CL114" s="857"/>
      <c r="CM114" s="851" t="s">
        <v>463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455</v>
      </c>
      <c r="DH114" s="816"/>
      <c r="DI114" s="816"/>
      <c r="DJ114" s="816"/>
      <c r="DK114" s="817"/>
      <c r="DL114" s="818" t="s">
        <v>449</v>
      </c>
      <c r="DM114" s="816"/>
      <c r="DN114" s="816"/>
      <c r="DO114" s="816"/>
      <c r="DP114" s="817"/>
      <c r="DQ114" s="818" t="s">
        <v>455</v>
      </c>
      <c r="DR114" s="816"/>
      <c r="DS114" s="816"/>
      <c r="DT114" s="816"/>
      <c r="DU114" s="817"/>
      <c r="DV114" s="860" t="s">
        <v>448</v>
      </c>
      <c r="DW114" s="861"/>
      <c r="DX114" s="861"/>
      <c r="DY114" s="861"/>
      <c r="DZ114" s="862"/>
    </row>
    <row r="115" spans="1:130" s="230" customFormat="1" ht="26.25" customHeight="1" x14ac:dyDescent="0.2">
      <c r="A115" s="950"/>
      <c r="B115" s="951"/>
      <c r="C115" s="788" t="s">
        <v>464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46720</v>
      </c>
      <c r="AB115" s="955"/>
      <c r="AC115" s="955"/>
      <c r="AD115" s="955"/>
      <c r="AE115" s="956"/>
      <c r="AF115" s="957">
        <v>46620</v>
      </c>
      <c r="AG115" s="955"/>
      <c r="AH115" s="955"/>
      <c r="AI115" s="955"/>
      <c r="AJ115" s="956"/>
      <c r="AK115" s="957">
        <v>46514</v>
      </c>
      <c r="AL115" s="955"/>
      <c r="AM115" s="955"/>
      <c r="AN115" s="955"/>
      <c r="AO115" s="956"/>
      <c r="AP115" s="958">
        <v>0.6</v>
      </c>
      <c r="AQ115" s="959"/>
      <c r="AR115" s="959"/>
      <c r="AS115" s="959"/>
      <c r="AT115" s="960"/>
      <c r="AU115" s="968"/>
      <c r="AV115" s="969"/>
      <c r="AW115" s="969"/>
      <c r="AX115" s="969"/>
      <c r="AY115" s="969"/>
      <c r="AZ115" s="851" t="s">
        <v>465</v>
      </c>
      <c r="BA115" s="788"/>
      <c r="BB115" s="788"/>
      <c r="BC115" s="788"/>
      <c r="BD115" s="788"/>
      <c r="BE115" s="788"/>
      <c r="BF115" s="788"/>
      <c r="BG115" s="788"/>
      <c r="BH115" s="788"/>
      <c r="BI115" s="788"/>
      <c r="BJ115" s="788"/>
      <c r="BK115" s="788"/>
      <c r="BL115" s="788"/>
      <c r="BM115" s="788"/>
      <c r="BN115" s="788"/>
      <c r="BO115" s="788"/>
      <c r="BP115" s="789"/>
      <c r="BQ115" s="852" t="s">
        <v>466</v>
      </c>
      <c r="BR115" s="853"/>
      <c r="BS115" s="853"/>
      <c r="BT115" s="853"/>
      <c r="BU115" s="853"/>
      <c r="BV115" s="853" t="s">
        <v>448</v>
      </c>
      <c r="BW115" s="853"/>
      <c r="BX115" s="853"/>
      <c r="BY115" s="853"/>
      <c r="BZ115" s="853"/>
      <c r="CA115" s="853" t="s">
        <v>455</v>
      </c>
      <c r="CB115" s="853"/>
      <c r="CC115" s="853"/>
      <c r="CD115" s="853"/>
      <c r="CE115" s="853"/>
      <c r="CF115" s="911" t="s">
        <v>448</v>
      </c>
      <c r="CG115" s="912"/>
      <c r="CH115" s="912"/>
      <c r="CI115" s="912"/>
      <c r="CJ115" s="912"/>
      <c r="CK115" s="963"/>
      <c r="CL115" s="857"/>
      <c r="CM115" s="851" t="s">
        <v>467</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455</v>
      </c>
      <c r="DH115" s="816"/>
      <c r="DI115" s="816"/>
      <c r="DJ115" s="816"/>
      <c r="DK115" s="817"/>
      <c r="DL115" s="818" t="s">
        <v>449</v>
      </c>
      <c r="DM115" s="816"/>
      <c r="DN115" s="816"/>
      <c r="DO115" s="816"/>
      <c r="DP115" s="817"/>
      <c r="DQ115" s="818" t="s">
        <v>455</v>
      </c>
      <c r="DR115" s="816"/>
      <c r="DS115" s="816"/>
      <c r="DT115" s="816"/>
      <c r="DU115" s="817"/>
      <c r="DV115" s="860" t="s">
        <v>455</v>
      </c>
      <c r="DW115" s="861"/>
      <c r="DX115" s="861"/>
      <c r="DY115" s="861"/>
      <c r="DZ115" s="862"/>
    </row>
    <row r="116" spans="1:130" s="230" customFormat="1" ht="26.25" customHeight="1" x14ac:dyDescent="0.2">
      <c r="A116" s="952"/>
      <c r="B116" s="953"/>
      <c r="C116" s="875" t="s">
        <v>468</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353</v>
      </c>
      <c r="AB116" s="816"/>
      <c r="AC116" s="816"/>
      <c r="AD116" s="816"/>
      <c r="AE116" s="817"/>
      <c r="AF116" s="818">
        <v>350</v>
      </c>
      <c r="AG116" s="816"/>
      <c r="AH116" s="816"/>
      <c r="AI116" s="816"/>
      <c r="AJ116" s="817"/>
      <c r="AK116" s="818">
        <v>228</v>
      </c>
      <c r="AL116" s="816"/>
      <c r="AM116" s="816"/>
      <c r="AN116" s="816"/>
      <c r="AO116" s="817"/>
      <c r="AP116" s="860">
        <v>0</v>
      </c>
      <c r="AQ116" s="861"/>
      <c r="AR116" s="861"/>
      <c r="AS116" s="861"/>
      <c r="AT116" s="862"/>
      <c r="AU116" s="968"/>
      <c r="AV116" s="969"/>
      <c r="AW116" s="969"/>
      <c r="AX116" s="969"/>
      <c r="AY116" s="969"/>
      <c r="AZ116" s="945" t="s">
        <v>469</v>
      </c>
      <c r="BA116" s="946"/>
      <c r="BB116" s="946"/>
      <c r="BC116" s="946"/>
      <c r="BD116" s="946"/>
      <c r="BE116" s="946"/>
      <c r="BF116" s="946"/>
      <c r="BG116" s="946"/>
      <c r="BH116" s="946"/>
      <c r="BI116" s="946"/>
      <c r="BJ116" s="946"/>
      <c r="BK116" s="946"/>
      <c r="BL116" s="946"/>
      <c r="BM116" s="946"/>
      <c r="BN116" s="946"/>
      <c r="BO116" s="946"/>
      <c r="BP116" s="947"/>
      <c r="BQ116" s="852" t="s">
        <v>455</v>
      </c>
      <c r="BR116" s="853"/>
      <c r="BS116" s="853"/>
      <c r="BT116" s="853"/>
      <c r="BU116" s="853"/>
      <c r="BV116" s="853" t="s">
        <v>447</v>
      </c>
      <c r="BW116" s="853"/>
      <c r="BX116" s="853"/>
      <c r="BY116" s="853"/>
      <c r="BZ116" s="853"/>
      <c r="CA116" s="853" t="s">
        <v>455</v>
      </c>
      <c r="CB116" s="853"/>
      <c r="CC116" s="853"/>
      <c r="CD116" s="853"/>
      <c r="CE116" s="853"/>
      <c r="CF116" s="911" t="s">
        <v>447</v>
      </c>
      <c r="CG116" s="912"/>
      <c r="CH116" s="912"/>
      <c r="CI116" s="912"/>
      <c r="CJ116" s="912"/>
      <c r="CK116" s="963"/>
      <c r="CL116" s="857"/>
      <c r="CM116" s="851" t="s">
        <v>470</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455</v>
      </c>
      <c r="DH116" s="816"/>
      <c r="DI116" s="816"/>
      <c r="DJ116" s="816"/>
      <c r="DK116" s="817"/>
      <c r="DL116" s="818" t="s">
        <v>455</v>
      </c>
      <c r="DM116" s="816"/>
      <c r="DN116" s="816"/>
      <c r="DO116" s="816"/>
      <c r="DP116" s="817"/>
      <c r="DQ116" s="818" t="s">
        <v>455</v>
      </c>
      <c r="DR116" s="816"/>
      <c r="DS116" s="816"/>
      <c r="DT116" s="816"/>
      <c r="DU116" s="817"/>
      <c r="DV116" s="860" t="s">
        <v>449</v>
      </c>
      <c r="DW116" s="861"/>
      <c r="DX116" s="861"/>
      <c r="DY116" s="861"/>
      <c r="DZ116" s="862"/>
    </row>
    <row r="117" spans="1:130" s="230" customFormat="1" ht="26.25" customHeight="1" x14ac:dyDescent="0.2">
      <c r="A117" s="931" t="s">
        <v>186</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471</v>
      </c>
      <c r="Z117" s="933"/>
      <c r="AA117" s="938">
        <v>1712840</v>
      </c>
      <c r="AB117" s="939"/>
      <c r="AC117" s="939"/>
      <c r="AD117" s="939"/>
      <c r="AE117" s="940"/>
      <c r="AF117" s="941">
        <v>1741329</v>
      </c>
      <c r="AG117" s="939"/>
      <c r="AH117" s="939"/>
      <c r="AI117" s="939"/>
      <c r="AJ117" s="940"/>
      <c r="AK117" s="941">
        <v>1653082</v>
      </c>
      <c r="AL117" s="939"/>
      <c r="AM117" s="939"/>
      <c r="AN117" s="939"/>
      <c r="AO117" s="940"/>
      <c r="AP117" s="942"/>
      <c r="AQ117" s="943"/>
      <c r="AR117" s="943"/>
      <c r="AS117" s="943"/>
      <c r="AT117" s="944"/>
      <c r="AU117" s="968"/>
      <c r="AV117" s="969"/>
      <c r="AW117" s="969"/>
      <c r="AX117" s="969"/>
      <c r="AY117" s="969"/>
      <c r="AZ117" s="899" t="s">
        <v>472</v>
      </c>
      <c r="BA117" s="900"/>
      <c r="BB117" s="900"/>
      <c r="BC117" s="900"/>
      <c r="BD117" s="900"/>
      <c r="BE117" s="900"/>
      <c r="BF117" s="900"/>
      <c r="BG117" s="900"/>
      <c r="BH117" s="900"/>
      <c r="BI117" s="900"/>
      <c r="BJ117" s="900"/>
      <c r="BK117" s="900"/>
      <c r="BL117" s="900"/>
      <c r="BM117" s="900"/>
      <c r="BN117" s="900"/>
      <c r="BO117" s="900"/>
      <c r="BP117" s="901"/>
      <c r="BQ117" s="852" t="s">
        <v>447</v>
      </c>
      <c r="BR117" s="853"/>
      <c r="BS117" s="853"/>
      <c r="BT117" s="853"/>
      <c r="BU117" s="853"/>
      <c r="BV117" s="853" t="s">
        <v>448</v>
      </c>
      <c r="BW117" s="853"/>
      <c r="BX117" s="853"/>
      <c r="BY117" s="853"/>
      <c r="BZ117" s="853"/>
      <c r="CA117" s="853" t="s">
        <v>447</v>
      </c>
      <c r="CB117" s="853"/>
      <c r="CC117" s="853"/>
      <c r="CD117" s="853"/>
      <c r="CE117" s="853"/>
      <c r="CF117" s="911" t="s">
        <v>447</v>
      </c>
      <c r="CG117" s="912"/>
      <c r="CH117" s="912"/>
      <c r="CI117" s="912"/>
      <c r="CJ117" s="912"/>
      <c r="CK117" s="963"/>
      <c r="CL117" s="857"/>
      <c r="CM117" s="851" t="s">
        <v>473</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474</v>
      </c>
      <c r="DH117" s="816"/>
      <c r="DI117" s="816"/>
      <c r="DJ117" s="816"/>
      <c r="DK117" s="817"/>
      <c r="DL117" s="818" t="s">
        <v>448</v>
      </c>
      <c r="DM117" s="816"/>
      <c r="DN117" s="816"/>
      <c r="DO117" s="816"/>
      <c r="DP117" s="817"/>
      <c r="DQ117" s="818" t="s">
        <v>466</v>
      </c>
      <c r="DR117" s="816"/>
      <c r="DS117" s="816"/>
      <c r="DT117" s="816"/>
      <c r="DU117" s="817"/>
      <c r="DV117" s="860" t="s">
        <v>448</v>
      </c>
      <c r="DW117" s="861"/>
      <c r="DX117" s="861"/>
      <c r="DY117" s="861"/>
      <c r="DZ117" s="862"/>
    </row>
    <row r="118" spans="1:130" s="230" customFormat="1" ht="26.25" customHeight="1" x14ac:dyDescent="0.2">
      <c r="A118" s="931" t="s">
        <v>441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438</v>
      </c>
      <c r="AB118" s="932"/>
      <c r="AC118" s="932"/>
      <c r="AD118" s="932"/>
      <c r="AE118" s="933"/>
      <c r="AF118" s="934" t="s">
        <v>439</v>
      </c>
      <c r="AG118" s="932"/>
      <c r="AH118" s="932"/>
      <c r="AI118" s="932"/>
      <c r="AJ118" s="933"/>
      <c r="AK118" s="934" t="s">
        <v>309</v>
      </c>
      <c r="AL118" s="932"/>
      <c r="AM118" s="932"/>
      <c r="AN118" s="932"/>
      <c r="AO118" s="933"/>
      <c r="AP118" s="935" t="s">
        <v>440</v>
      </c>
      <c r="AQ118" s="936"/>
      <c r="AR118" s="936"/>
      <c r="AS118" s="936"/>
      <c r="AT118" s="937"/>
      <c r="AU118" s="968"/>
      <c r="AV118" s="969"/>
      <c r="AW118" s="969"/>
      <c r="AX118" s="969"/>
      <c r="AY118" s="969"/>
      <c r="AZ118" s="874" t="s">
        <v>475</v>
      </c>
      <c r="BA118" s="875"/>
      <c r="BB118" s="875"/>
      <c r="BC118" s="875"/>
      <c r="BD118" s="875"/>
      <c r="BE118" s="875"/>
      <c r="BF118" s="875"/>
      <c r="BG118" s="875"/>
      <c r="BH118" s="875"/>
      <c r="BI118" s="875"/>
      <c r="BJ118" s="875"/>
      <c r="BK118" s="875"/>
      <c r="BL118" s="875"/>
      <c r="BM118" s="875"/>
      <c r="BN118" s="875"/>
      <c r="BO118" s="875"/>
      <c r="BP118" s="876"/>
      <c r="BQ118" s="915" t="s">
        <v>447</v>
      </c>
      <c r="BR118" s="881"/>
      <c r="BS118" s="881"/>
      <c r="BT118" s="881"/>
      <c r="BU118" s="881"/>
      <c r="BV118" s="881" t="s">
        <v>447</v>
      </c>
      <c r="BW118" s="881"/>
      <c r="BX118" s="881"/>
      <c r="BY118" s="881"/>
      <c r="BZ118" s="881"/>
      <c r="CA118" s="881" t="s">
        <v>474</v>
      </c>
      <c r="CB118" s="881"/>
      <c r="CC118" s="881"/>
      <c r="CD118" s="881"/>
      <c r="CE118" s="881"/>
      <c r="CF118" s="911" t="s">
        <v>474</v>
      </c>
      <c r="CG118" s="912"/>
      <c r="CH118" s="912"/>
      <c r="CI118" s="912"/>
      <c r="CJ118" s="912"/>
      <c r="CK118" s="963"/>
      <c r="CL118" s="857"/>
      <c r="CM118" s="851" t="s">
        <v>476</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447</v>
      </c>
      <c r="DH118" s="816"/>
      <c r="DI118" s="816"/>
      <c r="DJ118" s="816"/>
      <c r="DK118" s="817"/>
      <c r="DL118" s="818" t="s">
        <v>447</v>
      </c>
      <c r="DM118" s="816"/>
      <c r="DN118" s="816"/>
      <c r="DO118" s="816"/>
      <c r="DP118" s="817"/>
      <c r="DQ118" s="818" t="s">
        <v>474</v>
      </c>
      <c r="DR118" s="816"/>
      <c r="DS118" s="816"/>
      <c r="DT118" s="816"/>
      <c r="DU118" s="817"/>
      <c r="DV118" s="860" t="s">
        <v>447</v>
      </c>
      <c r="DW118" s="861"/>
      <c r="DX118" s="861"/>
      <c r="DY118" s="861"/>
      <c r="DZ118" s="862"/>
    </row>
    <row r="119" spans="1:130" s="230" customFormat="1" ht="26.25" customHeight="1" x14ac:dyDescent="0.2">
      <c r="A119" s="854" t="s">
        <v>444</v>
      </c>
      <c r="B119" s="855"/>
      <c r="C119" s="896" t="s">
        <v>445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v>35480</v>
      </c>
      <c r="AB119" s="925"/>
      <c r="AC119" s="925"/>
      <c r="AD119" s="925"/>
      <c r="AE119" s="926"/>
      <c r="AF119" s="927">
        <v>35501</v>
      </c>
      <c r="AG119" s="925"/>
      <c r="AH119" s="925"/>
      <c r="AI119" s="925"/>
      <c r="AJ119" s="926"/>
      <c r="AK119" s="927">
        <v>35522</v>
      </c>
      <c r="AL119" s="925"/>
      <c r="AM119" s="925"/>
      <c r="AN119" s="925"/>
      <c r="AO119" s="926"/>
      <c r="AP119" s="928">
        <v>0.5</v>
      </c>
      <c r="AQ119" s="929"/>
      <c r="AR119" s="929"/>
      <c r="AS119" s="929"/>
      <c r="AT119" s="930"/>
      <c r="AU119" s="970"/>
      <c r="AV119" s="971"/>
      <c r="AW119" s="971"/>
      <c r="AX119" s="971"/>
      <c r="AY119" s="971"/>
      <c r="AZ119" s="251" t="s">
        <v>186</v>
      </c>
      <c r="BA119" s="251"/>
      <c r="BB119" s="251"/>
      <c r="BC119" s="251"/>
      <c r="BD119" s="251"/>
      <c r="BE119" s="251"/>
      <c r="BF119" s="251"/>
      <c r="BG119" s="251"/>
      <c r="BH119" s="251"/>
      <c r="BI119" s="251"/>
      <c r="BJ119" s="251"/>
      <c r="BK119" s="251"/>
      <c r="BL119" s="251"/>
      <c r="BM119" s="251"/>
      <c r="BN119" s="251"/>
      <c r="BO119" s="913" t="s">
        <v>477</v>
      </c>
      <c r="BP119" s="914"/>
      <c r="BQ119" s="915">
        <v>24230594</v>
      </c>
      <c r="BR119" s="881"/>
      <c r="BS119" s="881"/>
      <c r="BT119" s="881"/>
      <c r="BU119" s="881"/>
      <c r="BV119" s="881">
        <v>22727529</v>
      </c>
      <c r="BW119" s="881"/>
      <c r="BX119" s="881"/>
      <c r="BY119" s="881"/>
      <c r="BZ119" s="881"/>
      <c r="CA119" s="881">
        <v>21097428</v>
      </c>
      <c r="CB119" s="881"/>
      <c r="CC119" s="881"/>
      <c r="CD119" s="881"/>
      <c r="CE119" s="881"/>
      <c r="CF119" s="784"/>
      <c r="CG119" s="785"/>
      <c r="CH119" s="785"/>
      <c r="CI119" s="785"/>
      <c r="CJ119" s="870"/>
      <c r="CK119" s="964"/>
      <c r="CL119" s="859"/>
      <c r="CM119" s="874" t="s">
        <v>478</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143112</v>
      </c>
      <c r="DH119" s="800"/>
      <c r="DI119" s="800"/>
      <c r="DJ119" s="800"/>
      <c r="DK119" s="801"/>
      <c r="DL119" s="802">
        <v>104639</v>
      </c>
      <c r="DM119" s="800"/>
      <c r="DN119" s="800"/>
      <c r="DO119" s="800"/>
      <c r="DP119" s="801"/>
      <c r="DQ119" s="802">
        <v>64655</v>
      </c>
      <c r="DR119" s="800"/>
      <c r="DS119" s="800"/>
      <c r="DT119" s="800"/>
      <c r="DU119" s="801"/>
      <c r="DV119" s="884">
        <v>0.9</v>
      </c>
      <c r="DW119" s="885"/>
      <c r="DX119" s="885"/>
      <c r="DY119" s="885"/>
      <c r="DZ119" s="886"/>
    </row>
    <row r="120" spans="1:130" s="230" customFormat="1" ht="26.25" customHeight="1" x14ac:dyDescent="0.2">
      <c r="A120" s="856"/>
      <c r="B120" s="857"/>
      <c r="C120" s="851" t="s">
        <v>451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447</v>
      </c>
      <c r="AB120" s="816"/>
      <c r="AC120" s="816"/>
      <c r="AD120" s="816"/>
      <c r="AE120" s="817"/>
      <c r="AF120" s="818" t="s">
        <v>479</v>
      </c>
      <c r="AG120" s="816"/>
      <c r="AH120" s="816"/>
      <c r="AI120" s="816"/>
      <c r="AJ120" s="817"/>
      <c r="AK120" s="818" t="s">
        <v>447</v>
      </c>
      <c r="AL120" s="816"/>
      <c r="AM120" s="816"/>
      <c r="AN120" s="816"/>
      <c r="AO120" s="817"/>
      <c r="AP120" s="860" t="s">
        <v>474</v>
      </c>
      <c r="AQ120" s="861"/>
      <c r="AR120" s="861"/>
      <c r="AS120" s="861"/>
      <c r="AT120" s="862"/>
      <c r="AU120" s="916" t="s">
        <v>480</v>
      </c>
      <c r="AV120" s="917"/>
      <c r="AW120" s="917"/>
      <c r="AX120" s="917"/>
      <c r="AY120" s="918"/>
      <c r="AZ120" s="896" t="s">
        <v>481</v>
      </c>
      <c r="BA120" s="844"/>
      <c r="BB120" s="844"/>
      <c r="BC120" s="844"/>
      <c r="BD120" s="844"/>
      <c r="BE120" s="844"/>
      <c r="BF120" s="844"/>
      <c r="BG120" s="844"/>
      <c r="BH120" s="844"/>
      <c r="BI120" s="844"/>
      <c r="BJ120" s="844"/>
      <c r="BK120" s="844"/>
      <c r="BL120" s="844"/>
      <c r="BM120" s="844"/>
      <c r="BN120" s="844"/>
      <c r="BO120" s="844"/>
      <c r="BP120" s="845"/>
      <c r="BQ120" s="897">
        <v>4525744</v>
      </c>
      <c r="BR120" s="878"/>
      <c r="BS120" s="878"/>
      <c r="BT120" s="878"/>
      <c r="BU120" s="878"/>
      <c r="BV120" s="878">
        <v>4997115</v>
      </c>
      <c r="BW120" s="878"/>
      <c r="BX120" s="878"/>
      <c r="BY120" s="878"/>
      <c r="BZ120" s="878"/>
      <c r="CA120" s="878">
        <v>4906388</v>
      </c>
      <c r="CB120" s="878"/>
      <c r="CC120" s="878"/>
      <c r="CD120" s="878"/>
      <c r="CE120" s="878"/>
      <c r="CF120" s="902">
        <v>66.400000000000006</v>
      </c>
      <c r="CG120" s="903"/>
      <c r="CH120" s="903"/>
      <c r="CI120" s="903"/>
      <c r="CJ120" s="903"/>
      <c r="CK120" s="904" t="s">
        <v>482</v>
      </c>
      <c r="CL120" s="888"/>
      <c r="CM120" s="888"/>
      <c r="CN120" s="888"/>
      <c r="CO120" s="889"/>
      <c r="CP120" s="908" t="s">
        <v>483</v>
      </c>
      <c r="CQ120" s="909"/>
      <c r="CR120" s="909"/>
      <c r="CS120" s="909"/>
      <c r="CT120" s="909"/>
      <c r="CU120" s="909"/>
      <c r="CV120" s="909"/>
      <c r="CW120" s="909"/>
      <c r="CX120" s="909"/>
      <c r="CY120" s="909"/>
      <c r="CZ120" s="909"/>
      <c r="DA120" s="909"/>
      <c r="DB120" s="909"/>
      <c r="DC120" s="909"/>
      <c r="DD120" s="909"/>
      <c r="DE120" s="909"/>
      <c r="DF120" s="910"/>
      <c r="DG120" s="897">
        <v>2923352</v>
      </c>
      <c r="DH120" s="878"/>
      <c r="DI120" s="878"/>
      <c r="DJ120" s="878"/>
      <c r="DK120" s="878"/>
      <c r="DL120" s="878">
        <v>3300929</v>
      </c>
      <c r="DM120" s="878"/>
      <c r="DN120" s="878"/>
      <c r="DO120" s="878"/>
      <c r="DP120" s="878"/>
      <c r="DQ120" s="878">
        <v>3325408</v>
      </c>
      <c r="DR120" s="878"/>
      <c r="DS120" s="878"/>
      <c r="DT120" s="878"/>
      <c r="DU120" s="878"/>
      <c r="DV120" s="879">
        <v>45</v>
      </c>
      <c r="DW120" s="879"/>
      <c r="DX120" s="879"/>
      <c r="DY120" s="879"/>
      <c r="DZ120" s="880"/>
    </row>
    <row r="121" spans="1:130" s="230" customFormat="1" ht="26.25" customHeight="1" x14ac:dyDescent="0.2">
      <c r="A121" s="856"/>
      <c r="B121" s="857"/>
      <c r="C121" s="899" t="s">
        <v>484</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474</v>
      </c>
      <c r="AB121" s="816"/>
      <c r="AC121" s="816"/>
      <c r="AD121" s="816"/>
      <c r="AE121" s="817"/>
      <c r="AF121" s="818" t="s">
        <v>447</v>
      </c>
      <c r="AG121" s="816"/>
      <c r="AH121" s="816"/>
      <c r="AI121" s="816"/>
      <c r="AJ121" s="817"/>
      <c r="AK121" s="818" t="s">
        <v>447</v>
      </c>
      <c r="AL121" s="816"/>
      <c r="AM121" s="816"/>
      <c r="AN121" s="816"/>
      <c r="AO121" s="817"/>
      <c r="AP121" s="860" t="s">
        <v>474</v>
      </c>
      <c r="AQ121" s="861"/>
      <c r="AR121" s="861"/>
      <c r="AS121" s="861"/>
      <c r="AT121" s="862"/>
      <c r="AU121" s="919"/>
      <c r="AV121" s="920"/>
      <c r="AW121" s="920"/>
      <c r="AX121" s="920"/>
      <c r="AY121" s="921"/>
      <c r="AZ121" s="851" t="s">
        <v>485</v>
      </c>
      <c r="BA121" s="788"/>
      <c r="BB121" s="788"/>
      <c r="BC121" s="788"/>
      <c r="BD121" s="788"/>
      <c r="BE121" s="788"/>
      <c r="BF121" s="788"/>
      <c r="BG121" s="788"/>
      <c r="BH121" s="788"/>
      <c r="BI121" s="788"/>
      <c r="BJ121" s="788"/>
      <c r="BK121" s="788"/>
      <c r="BL121" s="788"/>
      <c r="BM121" s="788"/>
      <c r="BN121" s="788"/>
      <c r="BO121" s="788"/>
      <c r="BP121" s="789"/>
      <c r="BQ121" s="852">
        <v>2988298</v>
      </c>
      <c r="BR121" s="853"/>
      <c r="BS121" s="853"/>
      <c r="BT121" s="853"/>
      <c r="BU121" s="853"/>
      <c r="BV121" s="853">
        <v>2907240</v>
      </c>
      <c r="BW121" s="853"/>
      <c r="BX121" s="853"/>
      <c r="BY121" s="853"/>
      <c r="BZ121" s="853"/>
      <c r="CA121" s="853">
        <v>2487794</v>
      </c>
      <c r="CB121" s="853"/>
      <c r="CC121" s="853"/>
      <c r="CD121" s="853"/>
      <c r="CE121" s="853"/>
      <c r="CF121" s="911">
        <v>33.700000000000003</v>
      </c>
      <c r="CG121" s="912"/>
      <c r="CH121" s="912"/>
      <c r="CI121" s="912"/>
      <c r="CJ121" s="912"/>
      <c r="CK121" s="905"/>
      <c r="CL121" s="891"/>
      <c r="CM121" s="891"/>
      <c r="CN121" s="891"/>
      <c r="CO121" s="892"/>
      <c r="CP121" s="871" t="s">
        <v>486</v>
      </c>
      <c r="CQ121" s="872"/>
      <c r="CR121" s="872"/>
      <c r="CS121" s="872"/>
      <c r="CT121" s="872"/>
      <c r="CU121" s="872"/>
      <c r="CV121" s="872"/>
      <c r="CW121" s="872"/>
      <c r="CX121" s="872"/>
      <c r="CY121" s="872"/>
      <c r="CZ121" s="872"/>
      <c r="DA121" s="872"/>
      <c r="DB121" s="872"/>
      <c r="DC121" s="872"/>
      <c r="DD121" s="872"/>
      <c r="DE121" s="872"/>
      <c r="DF121" s="873"/>
      <c r="DG121" s="852">
        <v>846437</v>
      </c>
      <c r="DH121" s="853"/>
      <c r="DI121" s="853"/>
      <c r="DJ121" s="853"/>
      <c r="DK121" s="853"/>
      <c r="DL121" s="853">
        <v>825646</v>
      </c>
      <c r="DM121" s="853"/>
      <c r="DN121" s="853"/>
      <c r="DO121" s="853"/>
      <c r="DP121" s="853"/>
      <c r="DQ121" s="853">
        <v>843216</v>
      </c>
      <c r="DR121" s="853"/>
      <c r="DS121" s="853"/>
      <c r="DT121" s="853"/>
      <c r="DU121" s="853"/>
      <c r="DV121" s="830">
        <v>11.4</v>
      </c>
      <c r="DW121" s="830"/>
      <c r="DX121" s="830"/>
      <c r="DY121" s="830"/>
      <c r="DZ121" s="831"/>
    </row>
    <row r="122" spans="1:130" s="230" customFormat="1" ht="26.25" customHeight="1" x14ac:dyDescent="0.2">
      <c r="A122" s="856"/>
      <c r="B122" s="857"/>
      <c r="C122" s="851" t="s">
        <v>463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447</v>
      </c>
      <c r="AB122" s="816"/>
      <c r="AC122" s="816"/>
      <c r="AD122" s="816"/>
      <c r="AE122" s="817"/>
      <c r="AF122" s="818" t="s">
        <v>479</v>
      </c>
      <c r="AG122" s="816"/>
      <c r="AH122" s="816"/>
      <c r="AI122" s="816"/>
      <c r="AJ122" s="817"/>
      <c r="AK122" s="818" t="s">
        <v>447</v>
      </c>
      <c r="AL122" s="816"/>
      <c r="AM122" s="816"/>
      <c r="AN122" s="816"/>
      <c r="AO122" s="817"/>
      <c r="AP122" s="860" t="s">
        <v>474</v>
      </c>
      <c r="AQ122" s="861"/>
      <c r="AR122" s="861"/>
      <c r="AS122" s="861"/>
      <c r="AT122" s="862"/>
      <c r="AU122" s="919"/>
      <c r="AV122" s="920"/>
      <c r="AW122" s="920"/>
      <c r="AX122" s="920"/>
      <c r="AY122" s="921"/>
      <c r="AZ122" s="874" t="s">
        <v>487</v>
      </c>
      <c r="BA122" s="875"/>
      <c r="BB122" s="875"/>
      <c r="BC122" s="875"/>
      <c r="BD122" s="875"/>
      <c r="BE122" s="875"/>
      <c r="BF122" s="875"/>
      <c r="BG122" s="875"/>
      <c r="BH122" s="875"/>
      <c r="BI122" s="875"/>
      <c r="BJ122" s="875"/>
      <c r="BK122" s="875"/>
      <c r="BL122" s="875"/>
      <c r="BM122" s="875"/>
      <c r="BN122" s="875"/>
      <c r="BO122" s="875"/>
      <c r="BP122" s="876"/>
      <c r="BQ122" s="915">
        <v>11884978</v>
      </c>
      <c r="BR122" s="881"/>
      <c r="BS122" s="881"/>
      <c r="BT122" s="881"/>
      <c r="BU122" s="881"/>
      <c r="BV122" s="881">
        <v>11461698</v>
      </c>
      <c r="BW122" s="881"/>
      <c r="BX122" s="881"/>
      <c r="BY122" s="881"/>
      <c r="BZ122" s="881"/>
      <c r="CA122" s="881">
        <v>11041331</v>
      </c>
      <c r="CB122" s="881"/>
      <c r="CC122" s="881"/>
      <c r="CD122" s="881"/>
      <c r="CE122" s="881"/>
      <c r="CF122" s="882">
        <v>149.4</v>
      </c>
      <c r="CG122" s="883"/>
      <c r="CH122" s="883"/>
      <c r="CI122" s="883"/>
      <c r="CJ122" s="883"/>
      <c r="CK122" s="905"/>
      <c r="CL122" s="891"/>
      <c r="CM122" s="891"/>
      <c r="CN122" s="891"/>
      <c r="CO122" s="892"/>
      <c r="CP122" s="871" t="s">
        <v>488</v>
      </c>
      <c r="CQ122" s="872"/>
      <c r="CR122" s="872"/>
      <c r="CS122" s="872"/>
      <c r="CT122" s="872"/>
      <c r="CU122" s="872"/>
      <c r="CV122" s="872"/>
      <c r="CW122" s="872"/>
      <c r="CX122" s="872"/>
      <c r="CY122" s="872"/>
      <c r="CZ122" s="872"/>
      <c r="DA122" s="872"/>
      <c r="DB122" s="872"/>
      <c r="DC122" s="872"/>
      <c r="DD122" s="872"/>
      <c r="DE122" s="872"/>
      <c r="DF122" s="873"/>
      <c r="DG122" s="852">
        <v>159824</v>
      </c>
      <c r="DH122" s="853"/>
      <c r="DI122" s="853"/>
      <c r="DJ122" s="853"/>
      <c r="DK122" s="853"/>
      <c r="DL122" s="853">
        <v>182330</v>
      </c>
      <c r="DM122" s="853"/>
      <c r="DN122" s="853"/>
      <c r="DO122" s="853"/>
      <c r="DP122" s="853"/>
      <c r="DQ122" s="853">
        <v>171532</v>
      </c>
      <c r="DR122" s="853"/>
      <c r="DS122" s="853"/>
      <c r="DT122" s="853"/>
      <c r="DU122" s="853"/>
      <c r="DV122" s="830">
        <v>2.2999999999999998</v>
      </c>
      <c r="DW122" s="830"/>
      <c r="DX122" s="830"/>
      <c r="DY122" s="830"/>
      <c r="DZ122" s="831"/>
    </row>
    <row r="123" spans="1:130" s="230" customFormat="1" ht="26.25" customHeight="1" x14ac:dyDescent="0.2">
      <c r="A123" s="856"/>
      <c r="B123" s="857"/>
      <c r="C123" s="851" t="s">
        <v>470</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479</v>
      </c>
      <c r="AB123" s="816"/>
      <c r="AC123" s="816"/>
      <c r="AD123" s="816"/>
      <c r="AE123" s="817"/>
      <c r="AF123" s="818" t="s">
        <v>447</v>
      </c>
      <c r="AG123" s="816"/>
      <c r="AH123" s="816"/>
      <c r="AI123" s="816"/>
      <c r="AJ123" s="817"/>
      <c r="AK123" s="818" t="s">
        <v>447</v>
      </c>
      <c r="AL123" s="816"/>
      <c r="AM123" s="816"/>
      <c r="AN123" s="816"/>
      <c r="AO123" s="817"/>
      <c r="AP123" s="860" t="s">
        <v>479</v>
      </c>
      <c r="AQ123" s="861"/>
      <c r="AR123" s="861"/>
      <c r="AS123" s="861"/>
      <c r="AT123" s="862"/>
      <c r="AU123" s="922"/>
      <c r="AV123" s="923"/>
      <c r="AW123" s="923"/>
      <c r="AX123" s="923"/>
      <c r="AY123" s="923"/>
      <c r="AZ123" s="251" t="s">
        <v>186</v>
      </c>
      <c r="BA123" s="251"/>
      <c r="BB123" s="251"/>
      <c r="BC123" s="251"/>
      <c r="BD123" s="251"/>
      <c r="BE123" s="251"/>
      <c r="BF123" s="251"/>
      <c r="BG123" s="251"/>
      <c r="BH123" s="251"/>
      <c r="BI123" s="251"/>
      <c r="BJ123" s="251"/>
      <c r="BK123" s="251"/>
      <c r="BL123" s="251"/>
      <c r="BM123" s="251"/>
      <c r="BN123" s="251"/>
      <c r="BO123" s="913" t="s">
        <v>489</v>
      </c>
      <c r="BP123" s="914"/>
      <c r="BQ123" s="868">
        <v>19399020</v>
      </c>
      <c r="BR123" s="869"/>
      <c r="BS123" s="869"/>
      <c r="BT123" s="869"/>
      <c r="BU123" s="869"/>
      <c r="BV123" s="869">
        <v>19366053</v>
      </c>
      <c r="BW123" s="869"/>
      <c r="BX123" s="869"/>
      <c r="BY123" s="869"/>
      <c r="BZ123" s="869"/>
      <c r="CA123" s="869">
        <v>18435513</v>
      </c>
      <c r="CB123" s="869"/>
      <c r="CC123" s="869"/>
      <c r="CD123" s="869"/>
      <c r="CE123" s="869"/>
      <c r="CF123" s="784"/>
      <c r="CG123" s="785"/>
      <c r="CH123" s="785"/>
      <c r="CI123" s="785"/>
      <c r="CJ123" s="870"/>
      <c r="CK123" s="905"/>
      <c r="CL123" s="891"/>
      <c r="CM123" s="891"/>
      <c r="CN123" s="891"/>
      <c r="CO123" s="892"/>
      <c r="CP123" s="871" t="s">
        <v>412</v>
      </c>
      <c r="CQ123" s="872"/>
      <c r="CR123" s="872"/>
      <c r="CS123" s="872"/>
      <c r="CT123" s="872"/>
      <c r="CU123" s="872"/>
      <c r="CV123" s="872"/>
      <c r="CW123" s="872"/>
      <c r="CX123" s="872"/>
      <c r="CY123" s="872"/>
      <c r="CZ123" s="872"/>
      <c r="DA123" s="872"/>
      <c r="DB123" s="872"/>
      <c r="DC123" s="872"/>
      <c r="DD123" s="872"/>
      <c r="DE123" s="872"/>
      <c r="DF123" s="873"/>
      <c r="DG123" s="815">
        <v>70708</v>
      </c>
      <c r="DH123" s="816"/>
      <c r="DI123" s="816"/>
      <c r="DJ123" s="816"/>
      <c r="DK123" s="817"/>
      <c r="DL123" s="818">
        <v>66753</v>
      </c>
      <c r="DM123" s="816"/>
      <c r="DN123" s="816"/>
      <c r="DO123" s="816"/>
      <c r="DP123" s="817"/>
      <c r="DQ123" s="818">
        <v>53305</v>
      </c>
      <c r="DR123" s="816"/>
      <c r="DS123" s="816"/>
      <c r="DT123" s="816"/>
      <c r="DU123" s="817"/>
      <c r="DV123" s="860">
        <v>0.7</v>
      </c>
      <c r="DW123" s="861"/>
      <c r="DX123" s="861"/>
      <c r="DY123" s="861"/>
      <c r="DZ123" s="862"/>
    </row>
    <row r="124" spans="1:130" s="230" customFormat="1" ht="26.25" customHeight="1" thickBot="1" x14ac:dyDescent="0.25">
      <c r="A124" s="856"/>
      <c r="B124" s="857"/>
      <c r="C124" s="851" t="s">
        <v>473</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452</v>
      </c>
      <c r="AB124" s="816"/>
      <c r="AC124" s="816"/>
      <c r="AD124" s="816"/>
      <c r="AE124" s="817"/>
      <c r="AF124" s="818" t="s">
        <v>452</v>
      </c>
      <c r="AG124" s="816"/>
      <c r="AH124" s="816"/>
      <c r="AI124" s="816"/>
      <c r="AJ124" s="817"/>
      <c r="AK124" s="818" t="s">
        <v>466</v>
      </c>
      <c r="AL124" s="816"/>
      <c r="AM124" s="816"/>
      <c r="AN124" s="816"/>
      <c r="AO124" s="817"/>
      <c r="AP124" s="860" t="s">
        <v>490</v>
      </c>
      <c r="AQ124" s="861"/>
      <c r="AR124" s="861"/>
      <c r="AS124" s="861"/>
      <c r="AT124" s="862"/>
      <c r="AU124" s="863" t="s">
        <v>491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66.8</v>
      </c>
      <c r="BR124" s="867"/>
      <c r="BS124" s="867"/>
      <c r="BT124" s="867"/>
      <c r="BU124" s="867"/>
      <c r="BV124" s="867">
        <v>43.9</v>
      </c>
      <c r="BW124" s="867"/>
      <c r="BX124" s="867"/>
      <c r="BY124" s="867"/>
      <c r="BZ124" s="867"/>
      <c r="CA124" s="867">
        <v>36</v>
      </c>
      <c r="CB124" s="867"/>
      <c r="CC124" s="867"/>
      <c r="CD124" s="867"/>
      <c r="CE124" s="867"/>
      <c r="CF124" s="762"/>
      <c r="CG124" s="763"/>
      <c r="CH124" s="763"/>
      <c r="CI124" s="763"/>
      <c r="CJ124" s="898"/>
      <c r="CK124" s="906"/>
      <c r="CL124" s="906"/>
      <c r="CM124" s="906"/>
      <c r="CN124" s="906"/>
      <c r="CO124" s="907"/>
      <c r="CP124" s="871" t="s">
        <v>492</v>
      </c>
      <c r="CQ124" s="872"/>
      <c r="CR124" s="872"/>
      <c r="CS124" s="872"/>
      <c r="CT124" s="872"/>
      <c r="CU124" s="872"/>
      <c r="CV124" s="872"/>
      <c r="CW124" s="872"/>
      <c r="CX124" s="872"/>
      <c r="CY124" s="872"/>
      <c r="CZ124" s="872"/>
      <c r="DA124" s="872"/>
      <c r="DB124" s="872"/>
      <c r="DC124" s="872"/>
      <c r="DD124" s="872"/>
      <c r="DE124" s="872"/>
      <c r="DF124" s="873"/>
      <c r="DG124" s="799" t="s">
        <v>493</v>
      </c>
      <c r="DH124" s="800"/>
      <c r="DI124" s="800"/>
      <c r="DJ124" s="800"/>
      <c r="DK124" s="801"/>
      <c r="DL124" s="802" t="s">
        <v>494</v>
      </c>
      <c r="DM124" s="800"/>
      <c r="DN124" s="800"/>
      <c r="DO124" s="800"/>
      <c r="DP124" s="801"/>
      <c r="DQ124" s="802" t="s">
        <v>466</v>
      </c>
      <c r="DR124" s="800"/>
      <c r="DS124" s="800"/>
      <c r="DT124" s="800"/>
      <c r="DU124" s="801"/>
      <c r="DV124" s="884" t="s">
        <v>490</v>
      </c>
      <c r="DW124" s="885"/>
      <c r="DX124" s="885"/>
      <c r="DY124" s="885"/>
      <c r="DZ124" s="886"/>
    </row>
    <row r="125" spans="1:130" s="230" customFormat="1" ht="26.25" customHeight="1" x14ac:dyDescent="0.2">
      <c r="A125" s="856"/>
      <c r="B125" s="857"/>
      <c r="C125" s="851" t="s">
        <v>476</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466</v>
      </c>
      <c r="AB125" s="816"/>
      <c r="AC125" s="816"/>
      <c r="AD125" s="816"/>
      <c r="AE125" s="817"/>
      <c r="AF125" s="818" t="s">
        <v>448</v>
      </c>
      <c r="AG125" s="816"/>
      <c r="AH125" s="816"/>
      <c r="AI125" s="816"/>
      <c r="AJ125" s="817"/>
      <c r="AK125" s="818" t="s">
        <v>455</v>
      </c>
      <c r="AL125" s="816"/>
      <c r="AM125" s="816"/>
      <c r="AN125" s="816"/>
      <c r="AO125" s="817"/>
      <c r="AP125" s="860" t="s">
        <v>466</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495</v>
      </c>
      <c r="CL125" s="888"/>
      <c r="CM125" s="888"/>
      <c r="CN125" s="888"/>
      <c r="CO125" s="889"/>
      <c r="CP125" s="896" t="s">
        <v>496</v>
      </c>
      <c r="CQ125" s="844"/>
      <c r="CR125" s="844"/>
      <c r="CS125" s="844"/>
      <c r="CT125" s="844"/>
      <c r="CU125" s="844"/>
      <c r="CV125" s="844"/>
      <c r="CW125" s="844"/>
      <c r="CX125" s="844"/>
      <c r="CY125" s="844"/>
      <c r="CZ125" s="844"/>
      <c r="DA125" s="844"/>
      <c r="DB125" s="844"/>
      <c r="DC125" s="844"/>
      <c r="DD125" s="844"/>
      <c r="DE125" s="844"/>
      <c r="DF125" s="845"/>
      <c r="DG125" s="897" t="s">
        <v>449</v>
      </c>
      <c r="DH125" s="878"/>
      <c r="DI125" s="878"/>
      <c r="DJ125" s="878"/>
      <c r="DK125" s="878"/>
      <c r="DL125" s="878" t="s">
        <v>494</v>
      </c>
      <c r="DM125" s="878"/>
      <c r="DN125" s="878"/>
      <c r="DO125" s="878"/>
      <c r="DP125" s="878"/>
      <c r="DQ125" s="878" t="s">
        <v>494</v>
      </c>
      <c r="DR125" s="878"/>
      <c r="DS125" s="878"/>
      <c r="DT125" s="878"/>
      <c r="DU125" s="878"/>
      <c r="DV125" s="879" t="s">
        <v>452</v>
      </c>
      <c r="DW125" s="879"/>
      <c r="DX125" s="879"/>
      <c r="DY125" s="879"/>
      <c r="DZ125" s="880"/>
    </row>
    <row r="126" spans="1:130" s="230" customFormat="1" ht="26.25" customHeight="1" thickBot="1" x14ac:dyDescent="0.25">
      <c r="A126" s="856"/>
      <c r="B126" s="857"/>
      <c r="C126" s="851" t="s">
        <v>478</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10407</v>
      </c>
      <c r="AB126" s="816"/>
      <c r="AC126" s="816"/>
      <c r="AD126" s="816"/>
      <c r="AE126" s="817"/>
      <c r="AF126" s="818">
        <v>10407</v>
      </c>
      <c r="AG126" s="816"/>
      <c r="AH126" s="816"/>
      <c r="AI126" s="816"/>
      <c r="AJ126" s="817"/>
      <c r="AK126" s="818">
        <v>10408</v>
      </c>
      <c r="AL126" s="816"/>
      <c r="AM126" s="816"/>
      <c r="AN126" s="816"/>
      <c r="AO126" s="817"/>
      <c r="AP126" s="860">
        <v>0.1</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497</v>
      </c>
      <c r="CQ126" s="788"/>
      <c r="CR126" s="788"/>
      <c r="CS126" s="788"/>
      <c r="CT126" s="788"/>
      <c r="CU126" s="788"/>
      <c r="CV126" s="788"/>
      <c r="CW126" s="788"/>
      <c r="CX126" s="788"/>
      <c r="CY126" s="788"/>
      <c r="CZ126" s="788"/>
      <c r="DA126" s="788"/>
      <c r="DB126" s="788"/>
      <c r="DC126" s="788"/>
      <c r="DD126" s="788"/>
      <c r="DE126" s="788"/>
      <c r="DF126" s="789"/>
      <c r="DG126" s="852" t="s">
        <v>449</v>
      </c>
      <c r="DH126" s="853"/>
      <c r="DI126" s="853"/>
      <c r="DJ126" s="853"/>
      <c r="DK126" s="853"/>
      <c r="DL126" s="853" t="s">
        <v>452</v>
      </c>
      <c r="DM126" s="853"/>
      <c r="DN126" s="853"/>
      <c r="DO126" s="853"/>
      <c r="DP126" s="853"/>
      <c r="DQ126" s="853" t="s">
        <v>490</v>
      </c>
      <c r="DR126" s="853"/>
      <c r="DS126" s="853"/>
      <c r="DT126" s="853"/>
      <c r="DU126" s="853"/>
      <c r="DV126" s="830" t="s">
        <v>490</v>
      </c>
      <c r="DW126" s="830"/>
      <c r="DX126" s="830"/>
      <c r="DY126" s="830"/>
      <c r="DZ126" s="831"/>
    </row>
    <row r="127" spans="1:130" s="230" customFormat="1" ht="26.25" customHeight="1" x14ac:dyDescent="0.2">
      <c r="A127" s="858"/>
      <c r="B127" s="859"/>
      <c r="C127" s="874" t="s">
        <v>498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833</v>
      </c>
      <c r="AB127" s="816"/>
      <c r="AC127" s="816"/>
      <c r="AD127" s="816"/>
      <c r="AE127" s="817"/>
      <c r="AF127" s="818">
        <v>712</v>
      </c>
      <c r="AG127" s="816"/>
      <c r="AH127" s="816"/>
      <c r="AI127" s="816"/>
      <c r="AJ127" s="817"/>
      <c r="AK127" s="818">
        <v>584</v>
      </c>
      <c r="AL127" s="816"/>
      <c r="AM127" s="816"/>
      <c r="AN127" s="816"/>
      <c r="AO127" s="817"/>
      <c r="AP127" s="860">
        <v>0</v>
      </c>
      <c r="AQ127" s="861"/>
      <c r="AR127" s="861"/>
      <c r="AS127" s="861"/>
      <c r="AT127" s="862"/>
      <c r="AU127" s="232"/>
      <c r="AV127" s="232"/>
      <c r="AW127" s="232"/>
      <c r="AX127" s="877" t="s">
        <v>499</v>
      </c>
      <c r="AY127" s="848"/>
      <c r="AZ127" s="848"/>
      <c r="BA127" s="848"/>
      <c r="BB127" s="848"/>
      <c r="BC127" s="848"/>
      <c r="BD127" s="848"/>
      <c r="BE127" s="849"/>
      <c r="BF127" s="847" t="s">
        <v>500</v>
      </c>
      <c r="BG127" s="848"/>
      <c r="BH127" s="848"/>
      <c r="BI127" s="848"/>
      <c r="BJ127" s="848"/>
      <c r="BK127" s="848"/>
      <c r="BL127" s="849"/>
      <c r="BM127" s="847" t="s">
        <v>501</v>
      </c>
      <c r="BN127" s="848"/>
      <c r="BO127" s="848"/>
      <c r="BP127" s="848"/>
      <c r="BQ127" s="848"/>
      <c r="BR127" s="848"/>
      <c r="BS127" s="849"/>
      <c r="BT127" s="847" t="s">
        <v>502</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503</v>
      </c>
      <c r="CQ127" s="788"/>
      <c r="CR127" s="788"/>
      <c r="CS127" s="788"/>
      <c r="CT127" s="788"/>
      <c r="CU127" s="788"/>
      <c r="CV127" s="788"/>
      <c r="CW127" s="788"/>
      <c r="CX127" s="788"/>
      <c r="CY127" s="788"/>
      <c r="CZ127" s="788"/>
      <c r="DA127" s="788"/>
      <c r="DB127" s="788"/>
      <c r="DC127" s="788"/>
      <c r="DD127" s="788"/>
      <c r="DE127" s="788"/>
      <c r="DF127" s="789"/>
      <c r="DG127" s="852" t="s">
        <v>490</v>
      </c>
      <c r="DH127" s="853"/>
      <c r="DI127" s="853"/>
      <c r="DJ127" s="853"/>
      <c r="DK127" s="853"/>
      <c r="DL127" s="853" t="s">
        <v>494</v>
      </c>
      <c r="DM127" s="853"/>
      <c r="DN127" s="853"/>
      <c r="DO127" s="853"/>
      <c r="DP127" s="853"/>
      <c r="DQ127" s="853" t="s">
        <v>455</v>
      </c>
      <c r="DR127" s="853"/>
      <c r="DS127" s="853"/>
      <c r="DT127" s="853"/>
      <c r="DU127" s="853"/>
      <c r="DV127" s="830" t="s">
        <v>455</v>
      </c>
      <c r="DW127" s="830"/>
      <c r="DX127" s="830"/>
      <c r="DY127" s="830"/>
      <c r="DZ127" s="831"/>
    </row>
    <row r="128" spans="1:130" s="230" customFormat="1" ht="26.25" customHeight="1" thickBot="1" x14ac:dyDescent="0.25">
      <c r="A128" s="832" t="s">
        <v>504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505</v>
      </c>
      <c r="X128" s="834"/>
      <c r="Y128" s="834"/>
      <c r="Z128" s="835"/>
      <c r="AA128" s="836">
        <v>197148</v>
      </c>
      <c r="AB128" s="837"/>
      <c r="AC128" s="837"/>
      <c r="AD128" s="837"/>
      <c r="AE128" s="838"/>
      <c r="AF128" s="839">
        <v>232386</v>
      </c>
      <c r="AG128" s="837"/>
      <c r="AH128" s="837"/>
      <c r="AI128" s="837"/>
      <c r="AJ128" s="838"/>
      <c r="AK128" s="839">
        <v>259448</v>
      </c>
      <c r="AL128" s="837"/>
      <c r="AM128" s="837"/>
      <c r="AN128" s="837"/>
      <c r="AO128" s="838"/>
      <c r="AP128" s="840"/>
      <c r="AQ128" s="841"/>
      <c r="AR128" s="841"/>
      <c r="AS128" s="841"/>
      <c r="AT128" s="842"/>
      <c r="AU128" s="232"/>
      <c r="AV128" s="232"/>
      <c r="AW128" s="232"/>
      <c r="AX128" s="843" t="s">
        <v>506</v>
      </c>
      <c r="AY128" s="844"/>
      <c r="AZ128" s="844"/>
      <c r="BA128" s="844"/>
      <c r="BB128" s="844"/>
      <c r="BC128" s="844"/>
      <c r="BD128" s="844"/>
      <c r="BE128" s="845"/>
      <c r="BF128" s="822" t="s">
        <v>452</v>
      </c>
      <c r="BG128" s="823"/>
      <c r="BH128" s="823"/>
      <c r="BI128" s="823"/>
      <c r="BJ128" s="823"/>
      <c r="BK128" s="823"/>
      <c r="BL128" s="846"/>
      <c r="BM128" s="822">
        <v>13.65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507</v>
      </c>
      <c r="CQ128" s="766"/>
      <c r="CR128" s="766"/>
      <c r="CS128" s="766"/>
      <c r="CT128" s="766"/>
      <c r="CU128" s="766"/>
      <c r="CV128" s="766"/>
      <c r="CW128" s="766"/>
      <c r="CX128" s="766"/>
      <c r="CY128" s="766"/>
      <c r="CZ128" s="766"/>
      <c r="DA128" s="766"/>
      <c r="DB128" s="766"/>
      <c r="DC128" s="766"/>
      <c r="DD128" s="766"/>
      <c r="DE128" s="766"/>
      <c r="DF128" s="767"/>
      <c r="DG128" s="826" t="s">
        <v>508</v>
      </c>
      <c r="DH128" s="827"/>
      <c r="DI128" s="827"/>
      <c r="DJ128" s="827"/>
      <c r="DK128" s="827"/>
      <c r="DL128" s="827" t="s">
        <v>452</v>
      </c>
      <c r="DM128" s="827"/>
      <c r="DN128" s="827"/>
      <c r="DO128" s="827"/>
      <c r="DP128" s="827"/>
      <c r="DQ128" s="827" t="s">
        <v>493</v>
      </c>
      <c r="DR128" s="827"/>
      <c r="DS128" s="827"/>
      <c r="DT128" s="827"/>
      <c r="DU128" s="827"/>
      <c r="DV128" s="828" t="s">
        <v>490</v>
      </c>
      <c r="DW128" s="828"/>
      <c r="DX128" s="828"/>
      <c r="DY128" s="828"/>
      <c r="DZ128" s="829"/>
    </row>
    <row r="129" spans="1:131" s="230" customFormat="1" ht="26.25" customHeight="1" x14ac:dyDescent="0.2">
      <c r="A129" s="810" t="s">
        <v>107</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509</v>
      </c>
      <c r="X129" s="813"/>
      <c r="Y129" s="813"/>
      <c r="Z129" s="814"/>
      <c r="AA129" s="815">
        <v>8213493</v>
      </c>
      <c r="AB129" s="816"/>
      <c r="AC129" s="816"/>
      <c r="AD129" s="816"/>
      <c r="AE129" s="817"/>
      <c r="AF129" s="818">
        <v>8643418</v>
      </c>
      <c r="AG129" s="816"/>
      <c r="AH129" s="816"/>
      <c r="AI129" s="816"/>
      <c r="AJ129" s="817"/>
      <c r="AK129" s="818">
        <v>8390874</v>
      </c>
      <c r="AL129" s="816"/>
      <c r="AM129" s="816"/>
      <c r="AN129" s="816"/>
      <c r="AO129" s="817"/>
      <c r="AP129" s="819"/>
      <c r="AQ129" s="820"/>
      <c r="AR129" s="820"/>
      <c r="AS129" s="820"/>
      <c r="AT129" s="821"/>
      <c r="AU129" s="233"/>
      <c r="AV129" s="233"/>
      <c r="AW129" s="233"/>
      <c r="AX129" s="787" t="s">
        <v>510</v>
      </c>
      <c r="AY129" s="788"/>
      <c r="AZ129" s="788"/>
      <c r="BA129" s="788"/>
      <c r="BB129" s="788"/>
      <c r="BC129" s="788"/>
      <c r="BD129" s="788"/>
      <c r="BE129" s="789"/>
      <c r="BF129" s="806" t="s">
        <v>466</v>
      </c>
      <c r="BG129" s="807"/>
      <c r="BH129" s="807"/>
      <c r="BI129" s="807"/>
      <c r="BJ129" s="807"/>
      <c r="BK129" s="807"/>
      <c r="BL129" s="808"/>
      <c r="BM129" s="806">
        <v>18.649999999999999</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810" t="s">
        <v>511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512</v>
      </c>
      <c r="X130" s="813"/>
      <c r="Y130" s="813"/>
      <c r="Z130" s="814"/>
      <c r="AA130" s="815">
        <v>986722</v>
      </c>
      <c r="AB130" s="816"/>
      <c r="AC130" s="816"/>
      <c r="AD130" s="816"/>
      <c r="AE130" s="817"/>
      <c r="AF130" s="818">
        <v>991021</v>
      </c>
      <c r="AG130" s="816"/>
      <c r="AH130" s="816"/>
      <c r="AI130" s="816"/>
      <c r="AJ130" s="817"/>
      <c r="AK130" s="818">
        <v>1001832</v>
      </c>
      <c r="AL130" s="816"/>
      <c r="AM130" s="816"/>
      <c r="AN130" s="816"/>
      <c r="AO130" s="817"/>
      <c r="AP130" s="819"/>
      <c r="AQ130" s="820"/>
      <c r="AR130" s="820"/>
      <c r="AS130" s="820"/>
      <c r="AT130" s="821"/>
      <c r="AU130" s="233"/>
      <c r="AV130" s="233"/>
      <c r="AW130" s="233"/>
      <c r="AX130" s="787" t="s">
        <v>513</v>
      </c>
      <c r="AY130" s="788"/>
      <c r="AZ130" s="788"/>
      <c r="BA130" s="788"/>
      <c r="BB130" s="788"/>
      <c r="BC130" s="788"/>
      <c r="BD130" s="788"/>
      <c r="BE130" s="789"/>
      <c r="BF130" s="790">
        <v>6.4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514</v>
      </c>
      <c r="X131" s="797"/>
      <c r="Y131" s="797"/>
      <c r="Z131" s="798"/>
      <c r="AA131" s="799">
        <v>7226771</v>
      </c>
      <c r="AB131" s="800"/>
      <c r="AC131" s="800"/>
      <c r="AD131" s="800"/>
      <c r="AE131" s="801"/>
      <c r="AF131" s="802">
        <v>7652397</v>
      </c>
      <c r="AG131" s="800"/>
      <c r="AH131" s="800"/>
      <c r="AI131" s="800"/>
      <c r="AJ131" s="801"/>
      <c r="AK131" s="802">
        <v>7389042</v>
      </c>
      <c r="AL131" s="800"/>
      <c r="AM131" s="800"/>
      <c r="AN131" s="800"/>
      <c r="AO131" s="801"/>
      <c r="AP131" s="803"/>
      <c r="AQ131" s="804"/>
      <c r="AR131" s="804"/>
      <c r="AS131" s="804"/>
      <c r="AT131" s="805"/>
      <c r="AU131" s="233"/>
      <c r="AV131" s="233"/>
      <c r="AW131" s="233"/>
      <c r="AX131" s="765" t="s">
        <v>515</v>
      </c>
      <c r="AY131" s="766"/>
      <c r="AZ131" s="766"/>
      <c r="BA131" s="766"/>
      <c r="BB131" s="766"/>
      <c r="BC131" s="766"/>
      <c r="BD131" s="766"/>
      <c r="BE131" s="767"/>
      <c r="BF131" s="768">
        <v>36</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74" t="s">
        <v>516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517</v>
      </c>
      <c r="W132" s="778"/>
      <c r="X132" s="778"/>
      <c r="Y132" s="778"/>
      <c r="Z132" s="779"/>
      <c r="AA132" s="780">
        <v>7.3195898970000002</v>
      </c>
      <c r="AB132" s="781"/>
      <c r="AC132" s="781"/>
      <c r="AD132" s="781"/>
      <c r="AE132" s="782"/>
      <c r="AF132" s="783">
        <v>6.7681015499999999</v>
      </c>
      <c r="AG132" s="781"/>
      <c r="AH132" s="781"/>
      <c r="AI132" s="781"/>
      <c r="AJ132" s="782"/>
      <c r="AK132" s="783">
        <v>5.3024735820000002</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518</v>
      </c>
      <c r="W133" s="757"/>
      <c r="X133" s="757"/>
      <c r="Y133" s="757"/>
      <c r="Z133" s="758"/>
      <c r="AA133" s="759">
        <v>6.8</v>
      </c>
      <c r="AB133" s="760"/>
      <c r="AC133" s="760"/>
      <c r="AD133" s="760"/>
      <c r="AE133" s="761"/>
      <c r="AF133" s="759">
        <v>6.8</v>
      </c>
      <c r="AG133" s="760"/>
      <c r="AH133" s="760"/>
      <c r="AI133" s="760"/>
      <c r="AJ133" s="761"/>
      <c r="AK133" s="759">
        <v>6.4</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C9QlMS1PinFBK5E2otS/FOMciYkxikdQPkCZUaRNbXA1rXHc3D+wP/iDTG+2GcMJuVoykeJeYQRjd6syBvCSyg==" saltValue="Nvw+CvOOwTC5zY76bqIM9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519</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X7vpd7KYO/f54zElriBLPmEtiGVTfdRhK+MZ/BEIj+QOiB9aLgDbuK1+FrsNwz3WmxxSHzOjcRsWj9EfBoauSQ==" saltValue="SMLRt+R0idVGrRk/Rdc5u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YzOLWifm4SdvQJLJgAUWUfI2HAOrYqrfPUA9T1wH7EcNp21COPDFQ3O/Vwui4vUj4Y3SedfLfr5wmuKvN29wQ==" saltValue="mUN3+15fpLXnwTCfJKbeg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520</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521</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522</v>
      </c>
      <c r="AP7" s="272"/>
      <c r="AQ7" s="273" t="s">
        <v>523</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524</v>
      </c>
      <c r="AQ8" s="279" t="s">
        <v>525</v>
      </c>
      <c r="AR8" s="280" t="s">
        <v>526</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527</v>
      </c>
      <c r="AL9" s="1167"/>
      <c r="AM9" s="1167"/>
      <c r="AN9" s="1168"/>
      <c r="AO9" s="281">
        <v>2754409</v>
      </c>
      <c r="AP9" s="281">
        <v>96362</v>
      </c>
      <c r="AQ9" s="282">
        <v>105319</v>
      </c>
      <c r="AR9" s="283">
        <v>-8.5</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528</v>
      </c>
      <c r="AL10" s="1167"/>
      <c r="AM10" s="1167"/>
      <c r="AN10" s="1168"/>
      <c r="AO10" s="284">
        <v>11746</v>
      </c>
      <c r="AP10" s="284">
        <v>411</v>
      </c>
      <c r="AQ10" s="285">
        <v>9860</v>
      </c>
      <c r="AR10" s="286">
        <v>-95.8</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529</v>
      </c>
      <c r="AL11" s="1167"/>
      <c r="AM11" s="1167"/>
      <c r="AN11" s="1168"/>
      <c r="AO11" s="284" t="s">
        <v>530</v>
      </c>
      <c r="AP11" s="284" t="s">
        <v>530</v>
      </c>
      <c r="AQ11" s="285">
        <v>1656</v>
      </c>
      <c r="AR11" s="286" t="s">
        <v>530</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531</v>
      </c>
      <c r="AL12" s="1167"/>
      <c r="AM12" s="1167"/>
      <c r="AN12" s="1168"/>
      <c r="AO12" s="284" t="s">
        <v>530</v>
      </c>
      <c r="AP12" s="284" t="s">
        <v>530</v>
      </c>
      <c r="AQ12" s="285">
        <v>3</v>
      </c>
      <c r="AR12" s="286" t="s">
        <v>530</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532</v>
      </c>
      <c r="AL13" s="1167"/>
      <c r="AM13" s="1167"/>
      <c r="AN13" s="1168"/>
      <c r="AO13" s="284">
        <v>79854</v>
      </c>
      <c r="AP13" s="284">
        <v>2794</v>
      </c>
      <c r="AQ13" s="285">
        <v>4056</v>
      </c>
      <c r="AR13" s="286">
        <v>-31.1</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533</v>
      </c>
      <c r="AL14" s="1167"/>
      <c r="AM14" s="1167"/>
      <c r="AN14" s="1168"/>
      <c r="AO14" s="284">
        <v>12499</v>
      </c>
      <c r="AP14" s="284">
        <v>437</v>
      </c>
      <c r="AQ14" s="285">
        <v>2339</v>
      </c>
      <c r="AR14" s="286">
        <v>-81.3</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534</v>
      </c>
      <c r="AL15" s="1170"/>
      <c r="AM15" s="1170"/>
      <c r="AN15" s="1171"/>
      <c r="AO15" s="284">
        <v>-239325</v>
      </c>
      <c r="AP15" s="284">
        <v>-8373</v>
      </c>
      <c r="AQ15" s="285">
        <v>-7717</v>
      </c>
      <c r="AR15" s="286">
        <v>8.5</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186</v>
      </c>
      <c r="AL16" s="1170"/>
      <c r="AM16" s="1170"/>
      <c r="AN16" s="1171"/>
      <c r="AO16" s="284">
        <v>2619183</v>
      </c>
      <c r="AP16" s="284">
        <v>91631</v>
      </c>
      <c r="AQ16" s="285">
        <v>115515</v>
      </c>
      <c r="AR16" s="286">
        <v>-20.7</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535</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536</v>
      </c>
      <c r="AP20" s="293" t="s">
        <v>537</v>
      </c>
      <c r="AQ20" s="294" t="s">
        <v>538</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539</v>
      </c>
      <c r="AL21" s="1173"/>
      <c r="AM21" s="1173"/>
      <c r="AN21" s="1174"/>
      <c r="AO21" s="297">
        <v>10.29</v>
      </c>
      <c r="AP21" s="298">
        <v>10.69</v>
      </c>
      <c r="AQ21" s="299">
        <v>-0.4</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540</v>
      </c>
      <c r="AL22" s="1173"/>
      <c r="AM22" s="1173"/>
      <c r="AN22" s="1174"/>
      <c r="AO22" s="302">
        <v>97.6</v>
      </c>
      <c r="AP22" s="303">
        <v>97.4</v>
      </c>
      <c r="AQ22" s="304">
        <v>0.2</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65" t="s">
        <v>541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ht="13.2" x14ac:dyDescent="0.2">
      <c r="A27" s="309"/>
      <c r="AO27" s="262"/>
      <c r="AP27" s="262"/>
      <c r="AQ27" s="262"/>
      <c r="AR27" s="262"/>
      <c r="AS27" s="262"/>
      <c r="AT27" s="262"/>
    </row>
    <row r="28" spans="1:46" ht="16.2" x14ac:dyDescent="0.2">
      <c r="A28" s="263" t="s">
        <v>542</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543</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522</v>
      </c>
      <c r="AP30" s="272"/>
      <c r="AQ30" s="273" t="s">
        <v>523</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524</v>
      </c>
      <c r="AQ31" s="279" t="s">
        <v>525</v>
      </c>
      <c r="AR31" s="280" t="s">
        <v>526</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544</v>
      </c>
      <c r="AL32" s="1157"/>
      <c r="AM32" s="1157"/>
      <c r="AN32" s="1158"/>
      <c r="AO32" s="312">
        <v>1149198</v>
      </c>
      <c r="AP32" s="312">
        <v>40204</v>
      </c>
      <c r="AQ32" s="313">
        <v>74824</v>
      </c>
      <c r="AR32" s="314">
        <v>-46.3</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545</v>
      </c>
      <c r="AL33" s="1157"/>
      <c r="AM33" s="1157"/>
      <c r="AN33" s="1158"/>
      <c r="AO33" s="312" t="s">
        <v>530</v>
      </c>
      <c r="AP33" s="312" t="s">
        <v>530</v>
      </c>
      <c r="AQ33" s="313" t="s">
        <v>530</v>
      </c>
      <c r="AR33" s="314" t="s">
        <v>530</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546</v>
      </c>
      <c r="AL34" s="1157"/>
      <c r="AM34" s="1157"/>
      <c r="AN34" s="1158"/>
      <c r="AO34" s="312" t="s">
        <v>530</v>
      </c>
      <c r="AP34" s="312" t="s">
        <v>530</v>
      </c>
      <c r="AQ34" s="313">
        <v>1</v>
      </c>
      <c r="AR34" s="314" t="s">
        <v>530</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547</v>
      </c>
      <c r="AL35" s="1157"/>
      <c r="AM35" s="1157"/>
      <c r="AN35" s="1158"/>
      <c r="AO35" s="312">
        <v>343943</v>
      </c>
      <c r="AP35" s="312">
        <v>12033</v>
      </c>
      <c r="AQ35" s="313">
        <v>17427</v>
      </c>
      <c r="AR35" s="314">
        <v>-31</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548</v>
      </c>
      <c r="AL36" s="1157"/>
      <c r="AM36" s="1157"/>
      <c r="AN36" s="1158"/>
      <c r="AO36" s="312">
        <v>113199</v>
      </c>
      <c r="AP36" s="312">
        <v>3960</v>
      </c>
      <c r="AQ36" s="313">
        <v>2447</v>
      </c>
      <c r="AR36" s="314">
        <v>61.8</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549</v>
      </c>
      <c r="AL37" s="1157"/>
      <c r="AM37" s="1157"/>
      <c r="AN37" s="1158"/>
      <c r="AO37" s="312">
        <v>46514</v>
      </c>
      <c r="AP37" s="312">
        <v>1627</v>
      </c>
      <c r="AQ37" s="313">
        <v>591</v>
      </c>
      <c r="AR37" s="314">
        <v>175.3</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550</v>
      </c>
      <c r="AL38" s="1160"/>
      <c r="AM38" s="1160"/>
      <c r="AN38" s="1161"/>
      <c r="AO38" s="315">
        <v>228</v>
      </c>
      <c r="AP38" s="315">
        <v>8</v>
      </c>
      <c r="AQ38" s="316">
        <v>2</v>
      </c>
      <c r="AR38" s="304">
        <v>300</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551</v>
      </c>
      <c r="AL39" s="1160"/>
      <c r="AM39" s="1160"/>
      <c r="AN39" s="1161"/>
      <c r="AO39" s="312">
        <v>-259448</v>
      </c>
      <c r="AP39" s="312">
        <v>-9077</v>
      </c>
      <c r="AQ39" s="313">
        <v>-3618</v>
      </c>
      <c r="AR39" s="314">
        <v>150.9</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552</v>
      </c>
      <c r="AL40" s="1157"/>
      <c r="AM40" s="1157"/>
      <c r="AN40" s="1158"/>
      <c r="AO40" s="312">
        <v>-1001832</v>
      </c>
      <c r="AP40" s="312">
        <v>-35049</v>
      </c>
      <c r="AQ40" s="313">
        <v>-63812</v>
      </c>
      <c r="AR40" s="314">
        <v>-45.1</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302</v>
      </c>
      <c r="AL41" s="1163"/>
      <c r="AM41" s="1163"/>
      <c r="AN41" s="1164"/>
      <c r="AO41" s="312">
        <v>391802</v>
      </c>
      <c r="AP41" s="312">
        <v>13707</v>
      </c>
      <c r="AQ41" s="313">
        <v>27863</v>
      </c>
      <c r="AR41" s="314">
        <v>-50.8</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553</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554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555</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522</v>
      </c>
      <c r="AN49" s="1151" t="s">
        <v>556</v>
      </c>
      <c r="AO49" s="1152"/>
      <c r="AP49" s="1152"/>
      <c r="AQ49" s="1152"/>
      <c r="AR49" s="1153"/>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557</v>
      </c>
      <c r="AO50" s="329" t="s">
        <v>558</v>
      </c>
      <c r="AP50" s="330" t="s">
        <v>559</v>
      </c>
      <c r="AQ50" s="331" t="s">
        <v>560</v>
      </c>
      <c r="AR50" s="332" t="s">
        <v>561</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562</v>
      </c>
      <c r="AL51" s="325"/>
      <c r="AM51" s="333">
        <v>1683295</v>
      </c>
      <c r="AN51" s="334">
        <v>55268</v>
      </c>
      <c r="AO51" s="335">
        <v>-47</v>
      </c>
      <c r="AP51" s="336">
        <v>85173</v>
      </c>
      <c r="AQ51" s="337">
        <v>-4.3</v>
      </c>
      <c r="AR51" s="338">
        <v>-42.7</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563</v>
      </c>
      <c r="AM52" s="341">
        <v>1238699</v>
      </c>
      <c r="AN52" s="342">
        <v>40670</v>
      </c>
      <c r="AO52" s="343">
        <v>-51</v>
      </c>
      <c r="AP52" s="344">
        <v>43913</v>
      </c>
      <c r="AQ52" s="345">
        <v>-3.4</v>
      </c>
      <c r="AR52" s="346">
        <v>-47.6</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564</v>
      </c>
      <c r="AL53" s="325"/>
      <c r="AM53" s="333">
        <v>1506177</v>
      </c>
      <c r="AN53" s="334">
        <v>50181</v>
      </c>
      <c r="AO53" s="335">
        <v>-9.1999999999999993</v>
      </c>
      <c r="AP53" s="336">
        <v>94081</v>
      </c>
      <c r="AQ53" s="337">
        <v>10.5</v>
      </c>
      <c r="AR53" s="338">
        <v>-19.7</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563</v>
      </c>
      <c r="AM54" s="341">
        <v>665370</v>
      </c>
      <c r="AN54" s="342">
        <v>22168</v>
      </c>
      <c r="AO54" s="343">
        <v>-45.5</v>
      </c>
      <c r="AP54" s="344">
        <v>48949</v>
      </c>
      <c r="AQ54" s="345">
        <v>11.5</v>
      </c>
      <c r="AR54" s="346">
        <v>-57</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565</v>
      </c>
      <c r="AL55" s="325"/>
      <c r="AM55" s="333">
        <v>1124947</v>
      </c>
      <c r="AN55" s="334">
        <v>38051</v>
      </c>
      <c r="AO55" s="335">
        <v>-24.2</v>
      </c>
      <c r="AP55" s="336">
        <v>92632</v>
      </c>
      <c r="AQ55" s="337">
        <v>-1.5</v>
      </c>
      <c r="AR55" s="338">
        <v>-22.7</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563</v>
      </c>
      <c r="AM56" s="341">
        <v>523909</v>
      </c>
      <c r="AN56" s="342">
        <v>17721</v>
      </c>
      <c r="AO56" s="343">
        <v>-20.100000000000001</v>
      </c>
      <c r="AP56" s="344">
        <v>47978</v>
      </c>
      <c r="AQ56" s="345">
        <v>-2</v>
      </c>
      <c r="AR56" s="346">
        <v>-18.100000000000001</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566</v>
      </c>
      <c r="AL57" s="325"/>
      <c r="AM57" s="333">
        <v>1133549</v>
      </c>
      <c r="AN57" s="334">
        <v>38964</v>
      </c>
      <c r="AO57" s="335">
        <v>2.4</v>
      </c>
      <c r="AP57" s="336">
        <v>96469</v>
      </c>
      <c r="AQ57" s="337">
        <v>4.0999999999999996</v>
      </c>
      <c r="AR57" s="338">
        <v>-1.7</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563</v>
      </c>
      <c r="AM58" s="341">
        <v>738365</v>
      </c>
      <c r="AN58" s="342">
        <v>25380</v>
      </c>
      <c r="AO58" s="343">
        <v>43.2</v>
      </c>
      <c r="AP58" s="344">
        <v>49775</v>
      </c>
      <c r="AQ58" s="345">
        <v>3.7</v>
      </c>
      <c r="AR58" s="346">
        <v>39.5</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567</v>
      </c>
      <c r="AL59" s="325"/>
      <c r="AM59" s="333">
        <v>923605</v>
      </c>
      <c r="AN59" s="334">
        <v>32312</v>
      </c>
      <c r="AO59" s="335">
        <v>-17.100000000000001</v>
      </c>
      <c r="AP59" s="336">
        <v>85743</v>
      </c>
      <c r="AQ59" s="337">
        <v>-11.1</v>
      </c>
      <c r="AR59" s="338">
        <v>-6</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563</v>
      </c>
      <c r="AM60" s="341">
        <v>540139</v>
      </c>
      <c r="AN60" s="342">
        <v>18897</v>
      </c>
      <c r="AO60" s="343">
        <v>-25.5</v>
      </c>
      <c r="AP60" s="344">
        <v>45231</v>
      </c>
      <c r="AQ60" s="345">
        <v>-9.1</v>
      </c>
      <c r="AR60" s="346">
        <v>-16.399999999999999</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568</v>
      </c>
      <c r="AL61" s="347"/>
      <c r="AM61" s="348">
        <v>1274315</v>
      </c>
      <c r="AN61" s="349">
        <v>42955</v>
      </c>
      <c r="AO61" s="350">
        <v>-19</v>
      </c>
      <c r="AP61" s="351">
        <v>90820</v>
      </c>
      <c r="AQ61" s="352">
        <v>-0.5</v>
      </c>
      <c r="AR61" s="338">
        <v>-18.5</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563</v>
      </c>
      <c r="AM62" s="341">
        <v>741296</v>
      </c>
      <c r="AN62" s="342">
        <v>24967</v>
      </c>
      <c r="AO62" s="343">
        <v>-19.8</v>
      </c>
      <c r="AP62" s="344">
        <v>47169</v>
      </c>
      <c r="AQ62" s="345">
        <v>0.1</v>
      </c>
      <c r="AR62" s="346">
        <v>-19.899999999999999</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Es3COGDi1dyWW2K/k2YEBga5tI3X6im8cLTMDfKXMsyxfWo2HOXv4dzZ34xAl1f5nU1H2f0ftc6/xXMMfsyZ0g==" saltValue="ju/e1HVqWUIFYfCa/YUrU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570</v>
      </c>
    </row>
    <row r="120" spans="125:125" ht="13.5" hidden="1" customHeight="1" x14ac:dyDescent="0.2"/>
    <row r="121" spans="125:125" ht="13.5" hidden="1" customHeight="1" x14ac:dyDescent="0.2">
      <c r="DU121" s="259"/>
    </row>
  </sheetData>
  <sheetProtection algorithmName="SHA-512" hashValue="IgC3btcW3sVwQ7/hJzuhQyVCnYCfmynzHrlGCI5bvbZoKKx19aNAydpYgGW3+4sBmL6zXmIIUYnAMWPsxRwHMA==" saltValue="zQz9GzLL5t/uehiHUNSK6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571</v>
      </c>
    </row>
  </sheetData>
  <sheetProtection algorithmName="SHA-512" hashValue="rRhosJcc1+3UDZ3RniouzLPLdCogCS8COCHwUq+K6w6IClHHqpdpsQMH+xPnzCWklyPCnByiknVJ4WoIwl58Ng==" saltValue="T4sqFq5pogHhaKWsbBse+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572</v>
      </c>
      <c r="G46" s="8" t="s">
        <v>573</v>
      </c>
      <c r="H46" s="8" t="s">
        <v>574</v>
      </c>
      <c r="I46" s="8" t="s">
        <v>575</v>
      </c>
      <c r="J46" s="9" t="s">
        <v>576</v>
      </c>
    </row>
    <row r="47" spans="2:10" ht="57.75" customHeight="1" x14ac:dyDescent="0.2">
      <c r="B47" s="10"/>
      <c r="C47" s="1175" t="s">
        <v>3</v>
      </c>
      <c r="D47" s="1175"/>
      <c r="E47" s="1176"/>
      <c r="F47" s="11">
        <v>13.8</v>
      </c>
      <c r="G47" s="12">
        <v>18.420000000000002</v>
      </c>
      <c r="H47" s="12">
        <v>18.93</v>
      </c>
      <c r="I47" s="12">
        <v>17.989999999999998</v>
      </c>
      <c r="J47" s="13">
        <v>19.190000000000001</v>
      </c>
    </row>
    <row r="48" spans="2:10" ht="57.75" customHeight="1" x14ac:dyDescent="0.2">
      <c r="B48" s="14"/>
      <c r="C48" s="1177" t="s">
        <v>4</v>
      </c>
      <c r="D48" s="1177"/>
      <c r="E48" s="1178"/>
      <c r="F48" s="15">
        <v>9.44</v>
      </c>
      <c r="G48" s="16">
        <v>9.14</v>
      </c>
      <c r="H48" s="16">
        <v>11.75</v>
      </c>
      <c r="I48" s="16">
        <v>11.03</v>
      </c>
      <c r="J48" s="17">
        <v>15.83</v>
      </c>
    </row>
    <row r="49" spans="2:10" ht="57.75" customHeight="1" thickBot="1" x14ac:dyDescent="0.25">
      <c r="B49" s="18"/>
      <c r="C49" s="1179" t="s">
        <v>5</v>
      </c>
      <c r="D49" s="1179"/>
      <c r="E49" s="1180"/>
      <c r="F49" s="19">
        <v>26.71</v>
      </c>
      <c r="G49" s="20">
        <v>5.04</v>
      </c>
      <c r="H49" s="20">
        <v>6.72</v>
      </c>
      <c r="I49" s="20">
        <v>9.65</v>
      </c>
      <c r="J49" s="21">
        <v>16.690000000000001</v>
      </c>
    </row>
    <row r="50" spans="2:10" ht="13.2" x14ac:dyDescent="0.2"/>
  </sheetData>
  <sheetProtection algorithmName="SHA-512" hashValue="MxHmlDatWMZasokTDpDd/OXaFw1jnewM7Lni7VOrk+dCPeFZUv4Pnnp39qgmve3SK2XzK/LB08GDtzmZRKZ1fw==" saltValue="QJqO1Eic/TSr5fMbxdqjd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572</v>
      </c>
      <c r="G33" s="29" t="s">
        <v>573</v>
      </c>
      <c r="H33" s="29" t="s">
        <v>574</v>
      </c>
      <c r="I33" s="29" t="s">
        <v>575</v>
      </c>
      <c r="J33" s="30" t="s">
        <v>576</v>
      </c>
      <c r="K33" s="22"/>
      <c r="L33" s="22"/>
      <c r="M33" s="22"/>
      <c r="N33" s="22"/>
      <c r="O33" s="22"/>
      <c r="P33" s="22"/>
    </row>
    <row r="34" spans="1:16" ht="39" customHeight="1" x14ac:dyDescent="0.2">
      <c r="A34" s="22"/>
      <c r="B34" s="31"/>
      <c r="C34" s="1187" t="s">
        <v>577</v>
      </c>
      <c r="D34" s="1187"/>
      <c r="E34" s="1188"/>
      <c r="F34" s="32">
        <v>9.44</v>
      </c>
      <c r="G34" s="33">
        <v>9.1300000000000008</v>
      </c>
      <c r="H34" s="33">
        <v>11.75</v>
      </c>
      <c r="I34" s="33">
        <v>11.02</v>
      </c>
      <c r="J34" s="34">
        <v>15.83</v>
      </c>
      <c r="K34" s="22"/>
      <c r="L34" s="22"/>
      <c r="M34" s="22"/>
      <c r="N34" s="22"/>
      <c r="O34" s="22"/>
      <c r="P34" s="22"/>
    </row>
    <row r="35" spans="1:16" ht="39" customHeight="1" x14ac:dyDescent="0.2">
      <c r="A35" s="22"/>
      <c r="B35" s="35"/>
      <c r="C35" s="1181" t="s">
        <v>578</v>
      </c>
      <c r="D35" s="1182"/>
      <c r="E35" s="1183"/>
      <c r="F35" s="36">
        <v>6.48</v>
      </c>
      <c r="G35" s="37">
        <v>7.61</v>
      </c>
      <c r="H35" s="37">
        <v>7.7</v>
      </c>
      <c r="I35" s="37">
        <v>8.7200000000000006</v>
      </c>
      <c r="J35" s="38">
        <v>9.4700000000000006</v>
      </c>
      <c r="K35" s="22"/>
      <c r="L35" s="22"/>
      <c r="M35" s="22"/>
      <c r="N35" s="22"/>
      <c r="O35" s="22"/>
      <c r="P35" s="22"/>
    </row>
    <row r="36" spans="1:16" ht="39" customHeight="1" x14ac:dyDescent="0.2">
      <c r="A36" s="22"/>
      <c r="B36" s="35"/>
      <c r="C36" s="1181" t="s">
        <v>579</v>
      </c>
      <c r="D36" s="1182"/>
      <c r="E36" s="1183"/>
      <c r="F36" s="36" t="s">
        <v>530</v>
      </c>
      <c r="G36" s="37" t="s">
        <v>530</v>
      </c>
      <c r="H36" s="37">
        <v>0.46</v>
      </c>
      <c r="I36" s="37">
        <v>1.53</v>
      </c>
      <c r="J36" s="38">
        <v>2.02</v>
      </c>
      <c r="K36" s="22"/>
      <c r="L36" s="22"/>
      <c r="M36" s="22"/>
      <c r="N36" s="22"/>
      <c r="O36" s="22"/>
      <c r="P36" s="22"/>
    </row>
    <row r="37" spans="1:16" ht="39" customHeight="1" x14ac:dyDescent="0.2">
      <c r="A37" s="22"/>
      <c r="B37" s="35"/>
      <c r="C37" s="1181" t="s">
        <v>580</v>
      </c>
      <c r="D37" s="1182"/>
      <c r="E37" s="1183"/>
      <c r="F37" s="36">
        <v>1.49</v>
      </c>
      <c r="G37" s="37">
        <v>1.75</v>
      </c>
      <c r="H37" s="37">
        <v>1.58</v>
      </c>
      <c r="I37" s="37">
        <v>1.97</v>
      </c>
      <c r="J37" s="38">
        <v>1.88</v>
      </c>
      <c r="K37" s="22"/>
      <c r="L37" s="22"/>
      <c r="M37" s="22"/>
      <c r="N37" s="22"/>
      <c r="O37" s="22"/>
      <c r="P37" s="22"/>
    </row>
    <row r="38" spans="1:16" ht="39" customHeight="1" x14ac:dyDescent="0.2">
      <c r="A38" s="22"/>
      <c r="B38" s="35"/>
      <c r="C38" s="1181" t="s">
        <v>581</v>
      </c>
      <c r="D38" s="1182"/>
      <c r="E38" s="1183"/>
      <c r="F38" s="36">
        <v>1.55</v>
      </c>
      <c r="G38" s="37">
        <v>1.39</v>
      </c>
      <c r="H38" s="37">
        <v>1.32</v>
      </c>
      <c r="I38" s="37">
        <v>1.6</v>
      </c>
      <c r="J38" s="38">
        <v>0.72</v>
      </c>
      <c r="K38" s="22"/>
      <c r="L38" s="22"/>
      <c r="M38" s="22"/>
      <c r="N38" s="22"/>
      <c r="O38" s="22"/>
      <c r="P38" s="22"/>
    </row>
    <row r="39" spans="1:16" ht="39" customHeight="1" x14ac:dyDescent="0.2">
      <c r="A39" s="22"/>
      <c r="B39" s="35"/>
      <c r="C39" s="1181" t="s">
        <v>582</v>
      </c>
      <c r="D39" s="1182"/>
      <c r="E39" s="1183"/>
      <c r="F39" s="36">
        <v>0</v>
      </c>
      <c r="G39" s="37">
        <v>0.01</v>
      </c>
      <c r="H39" s="37">
        <v>0.04</v>
      </c>
      <c r="I39" s="37">
        <v>0</v>
      </c>
      <c r="J39" s="38">
        <v>0.04</v>
      </c>
      <c r="K39" s="22"/>
      <c r="L39" s="22"/>
      <c r="M39" s="22"/>
      <c r="N39" s="22"/>
      <c r="O39" s="22"/>
      <c r="P39" s="22"/>
    </row>
    <row r="40" spans="1:16" ht="39" customHeight="1" x14ac:dyDescent="0.2">
      <c r="A40" s="22"/>
      <c r="B40" s="35"/>
      <c r="C40" s="1181" t="s">
        <v>583</v>
      </c>
      <c r="D40" s="1182"/>
      <c r="E40" s="1183"/>
      <c r="F40" s="36">
        <v>0</v>
      </c>
      <c r="G40" s="37">
        <v>0.01</v>
      </c>
      <c r="H40" s="37">
        <v>0.01</v>
      </c>
      <c r="I40" s="37">
        <v>0.02</v>
      </c>
      <c r="J40" s="38">
        <v>0.01</v>
      </c>
      <c r="K40" s="22"/>
      <c r="L40" s="22"/>
      <c r="M40" s="22"/>
      <c r="N40" s="22"/>
      <c r="O40" s="22"/>
      <c r="P40" s="22"/>
    </row>
    <row r="41" spans="1:16" ht="39" customHeight="1" x14ac:dyDescent="0.2">
      <c r="A41" s="22"/>
      <c r="B41" s="35"/>
      <c r="C41" s="1181" t="s">
        <v>584</v>
      </c>
      <c r="D41" s="1182"/>
      <c r="E41" s="1183"/>
      <c r="F41" s="36">
        <v>0.02</v>
      </c>
      <c r="G41" s="37">
        <v>0</v>
      </c>
      <c r="H41" s="37">
        <v>0.01</v>
      </c>
      <c r="I41" s="37">
        <v>0.01</v>
      </c>
      <c r="J41" s="38">
        <v>0.01</v>
      </c>
      <c r="K41" s="22"/>
      <c r="L41" s="22"/>
      <c r="M41" s="22"/>
      <c r="N41" s="22"/>
      <c r="O41" s="22"/>
      <c r="P41" s="22"/>
    </row>
    <row r="42" spans="1:16" ht="39" customHeight="1" x14ac:dyDescent="0.2">
      <c r="A42" s="22"/>
      <c r="B42" s="39"/>
      <c r="C42" s="1181" t="s">
        <v>585</v>
      </c>
      <c r="D42" s="1182"/>
      <c r="E42" s="1183"/>
      <c r="F42" s="36" t="s">
        <v>530</v>
      </c>
      <c r="G42" s="37" t="s">
        <v>530</v>
      </c>
      <c r="H42" s="37" t="s">
        <v>530</v>
      </c>
      <c r="I42" s="37" t="s">
        <v>530</v>
      </c>
      <c r="J42" s="38" t="s">
        <v>530</v>
      </c>
      <c r="K42" s="22"/>
      <c r="L42" s="22"/>
      <c r="M42" s="22"/>
      <c r="N42" s="22"/>
      <c r="O42" s="22"/>
      <c r="P42" s="22"/>
    </row>
    <row r="43" spans="1:16" ht="39" customHeight="1" thickBot="1" x14ac:dyDescent="0.25">
      <c r="A43" s="22"/>
      <c r="B43" s="40"/>
      <c r="C43" s="1184" t="s">
        <v>586</v>
      </c>
      <c r="D43" s="1185"/>
      <c r="E43" s="1186"/>
      <c r="F43" s="41">
        <v>0.09</v>
      </c>
      <c r="G43" s="42">
        <v>0.85</v>
      </c>
      <c r="H43" s="42">
        <v>0</v>
      </c>
      <c r="I43" s="42">
        <v>0</v>
      </c>
      <c r="J43" s="43">
        <v>0</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1D1lBR30SKZSJhbdD0z38531iixB34h6OskBv86eBAApuYZBmA8YzpXKWN74lE83ACzYG3ZTU2BqmuRSSWH1w==" saltValue="2+Ymf7v37QlvDXUdwwTy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572</v>
      </c>
      <c r="L44" s="56" t="s">
        <v>573</v>
      </c>
      <c r="M44" s="56" t="s">
        <v>574</v>
      </c>
      <c r="N44" s="56" t="s">
        <v>575</v>
      </c>
      <c r="O44" s="57" t="s">
        <v>576</v>
      </c>
      <c r="P44" s="48"/>
      <c r="Q44" s="48"/>
      <c r="R44" s="48"/>
      <c r="S44" s="48"/>
      <c r="T44" s="48"/>
      <c r="U44" s="48"/>
    </row>
    <row r="45" spans="1:21" ht="30.75" customHeight="1" x14ac:dyDescent="0.2">
      <c r="A45" s="48"/>
      <c r="B45" s="1212" t="s">
        <v>10</v>
      </c>
      <c r="C45" s="1213"/>
      <c r="D45" s="58"/>
      <c r="E45" s="1218" t="s">
        <v>11</v>
      </c>
      <c r="F45" s="1218"/>
      <c r="G45" s="1218"/>
      <c r="H45" s="1218"/>
      <c r="I45" s="1218"/>
      <c r="J45" s="1219"/>
      <c r="K45" s="59">
        <v>1292</v>
      </c>
      <c r="L45" s="60">
        <v>1201</v>
      </c>
      <c r="M45" s="60">
        <v>1314</v>
      </c>
      <c r="N45" s="60">
        <v>1275</v>
      </c>
      <c r="O45" s="61">
        <v>1149</v>
      </c>
      <c r="P45" s="48"/>
      <c r="Q45" s="48"/>
      <c r="R45" s="48"/>
      <c r="S45" s="48"/>
      <c r="T45" s="48"/>
      <c r="U45" s="48"/>
    </row>
    <row r="46" spans="1:21" ht="30.75" customHeight="1" x14ac:dyDescent="0.2">
      <c r="A46" s="48"/>
      <c r="B46" s="1214"/>
      <c r="C46" s="1215"/>
      <c r="D46" s="62"/>
      <c r="E46" s="1191" t="s">
        <v>12</v>
      </c>
      <c r="F46" s="1191"/>
      <c r="G46" s="1191"/>
      <c r="H46" s="1191"/>
      <c r="I46" s="1191"/>
      <c r="J46" s="1192"/>
      <c r="K46" s="63" t="s">
        <v>530</v>
      </c>
      <c r="L46" s="64" t="s">
        <v>530</v>
      </c>
      <c r="M46" s="64" t="s">
        <v>530</v>
      </c>
      <c r="N46" s="64" t="s">
        <v>530</v>
      </c>
      <c r="O46" s="65" t="s">
        <v>530</v>
      </c>
      <c r="P46" s="48"/>
      <c r="Q46" s="48"/>
      <c r="R46" s="48"/>
      <c r="S46" s="48"/>
      <c r="T46" s="48"/>
      <c r="U46" s="48"/>
    </row>
    <row r="47" spans="1:21" ht="30.75" customHeight="1" x14ac:dyDescent="0.2">
      <c r="A47" s="48"/>
      <c r="B47" s="1214"/>
      <c r="C47" s="1215"/>
      <c r="D47" s="62"/>
      <c r="E47" s="1191" t="s">
        <v>13</v>
      </c>
      <c r="F47" s="1191"/>
      <c r="G47" s="1191"/>
      <c r="H47" s="1191"/>
      <c r="I47" s="1191"/>
      <c r="J47" s="1192"/>
      <c r="K47" s="63" t="s">
        <v>530</v>
      </c>
      <c r="L47" s="64" t="s">
        <v>530</v>
      </c>
      <c r="M47" s="64" t="s">
        <v>530</v>
      </c>
      <c r="N47" s="64" t="s">
        <v>530</v>
      </c>
      <c r="O47" s="65" t="s">
        <v>530</v>
      </c>
      <c r="P47" s="48"/>
      <c r="Q47" s="48"/>
      <c r="R47" s="48"/>
      <c r="S47" s="48"/>
      <c r="T47" s="48"/>
      <c r="U47" s="48"/>
    </row>
    <row r="48" spans="1:21" ht="30.75" customHeight="1" x14ac:dyDescent="0.2">
      <c r="A48" s="48"/>
      <c r="B48" s="1214"/>
      <c r="C48" s="1215"/>
      <c r="D48" s="62"/>
      <c r="E48" s="1191" t="s">
        <v>14</v>
      </c>
      <c r="F48" s="1191"/>
      <c r="G48" s="1191"/>
      <c r="H48" s="1191"/>
      <c r="I48" s="1191"/>
      <c r="J48" s="1192"/>
      <c r="K48" s="63">
        <v>243</v>
      </c>
      <c r="L48" s="64">
        <v>298</v>
      </c>
      <c r="M48" s="64">
        <v>305</v>
      </c>
      <c r="N48" s="64">
        <v>333</v>
      </c>
      <c r="O48" s="65">
        <v>344</v>
      </c>
      <c r="P48" s="48"/>
      <c r="Q48" s="48"/>
      <c r="R48" s="48"/>
      <c r="S48" s="48"/>
      <c r="T48" s="48"/>
      <c r="U48" s="48"/>
    </row>
    <row r="49" spans="1:21" ht="30.75" customHeight="1" x14ac:dyDescent="0.2">
      <c r="A49" s="48"/>
      <c r="B49" s="1214"/>
      <c r="C49" s="1215"/>
      <c r="D49" s="62"/>
      <c r="E49" s="1191" t="s">
        <v>15</v>
      </c>
      <c r="F49" s="1191"/>
      <c r="G49" s="1191"/>
      <c r="H49" s="1191"/>
      <c r="I49" s="1191"/>
      <c r="J49" s="1192"/>
      <c r="K49" s="63">
        <v>4</v>
      </c>
      <c r="L49" s="64">
        <v>10</v>
      </c>
      <c r="M49" s="64">
        <v>46</v>
      </c>
      <c r="N49" s="64">
        <v>87</v>
      </c>
      <c r="O49" s="65">
        <v>113</v>
      </c>
      <c r="P49" s="48"/>
      <c r="Q49" s="48"/>
      <c r="R49" s="48"/>
      <c r="S49" s="48"/>
      <c r="T49" s="48"/>
      <c r="U49" s="48"/>
    </row>
    <row r="50" spans="1:21" ht="30.75" customHeight="1" x14ac:dyDescent="0.2">
      <c r="A50" s="48"/>
      <c r="B50" s="1214"/>
      <c r="C50" s="1215"/>
      <c r="D50" s="62"/>
      <c r="E50" s="1191" t="s">
        <v>16</v>
      </c>
      <c r="F50" s="1191"/>
      <c r="G50" s="1191"/>
      <c r="H50" s="1191"/>
      <c r="I50" s="1191"/>
      <c r="J50" s="1192"/>
      <c r="K50" s="63">
        <v>99</v>
      </c>
      <c r="L50" s="64">
        <v>99</v>
      </c>
      <c r="M50" s="64">
        <v>47</v>
      </c>
      <c r="N50" s="64">
        <v>47</v>
      </c>
      <c r="O50" s="65">
        <v>47</v>
      </c>
      <c r="P50" s="48"/>
      <c r="Q50" s="48"/>
      <c r="R50" s="48"/>
      <c r="S50" s="48"/>
      <c r="T50" s="48"/>
      <c r="U50" s="48"/>
    </row>
    <row r="51" spans="1:21" ht="30.75" customHeight="1" x14ac:dyDescent="0.2">
      <c r="A51" s="48"/>
      <c r="B51" s="1216"/>
      <c r="C51" s="1217"/>
      <c r="D51" s="66"/>
      <c r="E51" s="1191" t="s">
        <v>17</v>
      </c>
      <c r="F51" s="1191"/>
      <c r="G51" s="1191"/>
      <c r="H51" s="1191"/>
      <c r="I51" s="1191"/>
      <c r="J51" s="1192"/>
      <c r="K51" s="63">
        <v>0</v>
      </c>
      <c r="L51" s="64">
        <v>0</v>
      </c>
      <c r="M51" s="64">
        <v>0</v>
      </c>
      <c r="N51" s="64">
        <v>0</v>
      </c>
      <c r="O51" s="65">
        <v>0</v>
      </c>
      <c r="P51" s="48"/>
      <c r="Q51" s="48"/>
      <c r="R51" s="48"/>
      <c r="S51" s="48"/>
      <c r="T51" s="48"/>
      <c r="U51" s="48"/>
    </row>
    <row r="52" spans="1:21" ht="30.75" customHeight="1" x14ac:dyDescent="0.2">
      <c r="A52" s="48"/>
      <c r="B52" s="1189" t="s">
        <v>18</v>
      </c>
      <c r="C52" s="1190"/>
      <c r="D52" s="66"/>
      <c r="E52" s="1191" t="s">
        <v>19</v>
      </c>
      <c r="F52" s="1191"/>
      <c r="G52" s="1191"/>
      <c r="H52" s="1191"/>
      <c r="I52" s="1191"/>
      <c r="J52" s="1192"/>
      <c r="K52" s="63">
        <v>1150</v>
      </c>
      <c r="L52" s="64">
        <v>1168</v>
      </c>
      <c r="M52" s="64">
        <v>1184</v>
      </c>
      <c r="N52" s="64">
        <v>1223</v>
      </c>
      <c r="O52" s="65">
        <v>1261</v>
      </c>
      <c r="P52" s="48"/>
      <c r="Q52" s="48"/>
      <c r="R52" s="48"/>
      <c r="S52" s="48"/>
      <c r="T52" s="48"/>
      <c r="U52" s="48"/>
    </row>
    <row r="53" spans="1:21" ht="30.75" customHeight="1" thickBot="1" x14ac:dyDescent="0.25">
      <c r="A53" s="48"/>
      <c r="B53" s="1193" t="s">
        <v>20</v>
      </c>
      <c r="C53" s="1194"/>
      <c r="D53" s="67"/>
      <c r="E53" s="1195" t="s">
        <v>21</v>
      </c>
      <c r="F53" s="1195"/>
      <c r="G53" s="1195"/>
      <c r="H53" s="1195"/>
      <c r="I53" s="1195"/>
      <c r="J53" s="1196"/>
      <c r="K53" s="68">
        <v>488</v>
      </c>
      <c r="L53" s="69">
        <v>440</v>
      </c>
      <c r="M53" s="69">
        <v>528</v>
      </c>
      <c r="N53" s="69">
        <v>519</v>
      </c>
      <c r="O53" s="70">
        <v>392</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24</v>
      </c>
      <c r="C56" s="73"/>
      <c r="D56" s="73"/>
      <c r="E56" s="73"/>
      <c r="F56" s="73"/>
      <c r="G56" s="73"/>
      <c r="H56" s="73"/>
      <c r="I56" s="73"/>
      <c r="J56" s="73"/>
      <c r="K56" s="74"/>
      <c r="L56" s="74"/>
      <c r="M56" s="74"/>
      <c r="N56" s="74"/>
      <c r="O56" s="75" t="s">
        <v>587</v>
      </c>
      <c r="P56" s="48"/>
      <c r="Q56" s="48"/>
      <c r="R56" s="48"/>
      <c r="S56" s="48"/>
      <c r="T56" s="48"/>
      <c r="U56" s="48"/>
    </row>
    <row r="57" spans="1:21" ht="31.5" customHeight="1" thickBot="1" x14ac:dyDescent="0.25">
      <c r="A57" s="48"/>
      <c r="B57" s="76"/>
      <c r="C57" s="77"/>
      <c r="D57" s="77"/>
      <c r="E57" s="78"/>
      <c r="F57" s="78"/>
      <c r="G57" s="78"/>
      <c r="H57" s="78"/>
      <c r="I57" s="78"/>
      <c r="J57" s="79" t="s">
        <v>2</v>
      </c>
      <c r="K57" s="80" t="s">
        <v>588</v>
      </c>
      <c r="L57" s="81" t="s">
        <v>589</v>
      </c>
      <c r="M57" s="81" t="s">
        <v>590</v>
      </c>
      <c r="N57" s="81" t="s">
        <v>591</v>
      </c>
      <c r="O57" s="82" t="s">
        <v>592</v>
      </c>
      <c r="P57" s="48"/>
      <c r="Q57" s="48"/>
      <c r="R57" s="48"/>
      <c r="S57" s="48"/>
      <c r="T57" s="48"/>
      <c r="U57" s="48"/>
    </row>
    <row r="58" spans="1:21" ht="31.5" customHeight="1" x14ac:dyDescent="0.2">
      <c r="B58" s="1197" t="s">
        <v>25</v>
      </c>
      <c r="C58" s="1198"/>
      <c r="D58" s="1203" t="s">
        <v>26</v>
      </c>
      <c r="E58" s="1204"/>
      <c r="F58" s="1204"/>
      <c r="G58" s="1204"/>
      <c r="H58" s="1204"/>
      <c r="I58" s="1204"/>
      <c r="J58" s="1205"/>
      <c r="K58" s="83"/>
      <c r="L58" s="84"/>
      <c r="M58" s="84"/>
      <c r="N58" s="84"/>
      <c r="O58" s="85"/>
    </row>
    <row r="59" spans="1:21" ht="31.5" customHeight="1" x14ac:dyDescent="0.2">
      <c r="B59" s="1199"/>
      <c r="C59" s="1200"/>
      <c r="D59" s="1206" t="s">
        <v>27</v>
      </c>
      <c r="E59" s="1207"/>
      <c r="F59" s="1207"/>
      <c r="G59" s="1207"/>
      <c r="H59" s="1207"/>
      <c r="I59" s="1207"/>
      <c r="J59" s="1208"/>
      <c r="K59" s="86"/>
      <c r="L59" s="87"/>
      <c r="M59" s="87"/>
      <c r="N59" s="87"/>
      <c r="O59" s="88"/>
    </row>
    <row r="60" spans="1:21" ht="31.5" customHeight="1" thickBot="1" x14ac:dyDescent="0.25">
      <c r="B60" s="1201"/>
      <c r="C60" s="1202"/>
      <c r="D60" s="1209" t="s">
        <v>28</v>
      </c>
      <c r="E60" s="1210"/>
      <c r="F60" s="1210"/>
      <c r="G60" s="1210"/>
      <c r="H60" s="1210"/>
      <c r="I60" s="1210"/>
      <c r="J60" s="1211"/>
      <c r="K60" s="89"/>
      <c r="L60" s="90"/>
      <c r="M60" s="90"/>
      <c r="N60" s="90"/>
      <c r="O60" s="91"/>
    </row>
    <row r="61" spans="1:21" ht="24" customHeight="1" x14ac:dyDescent="0.2">
      <c r="B61" s="92"/>
      <c r="C61" s="92"/>
      <c r="D61" s="93" t="s">
        <v>29</v>
      </c>
      <c r="E61" s="94"/>
      <c r="F61" s="94"/>
      <c r="G61" s="94"/>
      <c r="H61" s="94"/>
      <c r="I61" s="94"/>
      <c r="J61" s="94"/>
      <c r="K61" s="94"/>
      <c r="L61" s="94"/>
      <c r="M61" s="94"/>
      <c r="N61" s="94"/>
      <c r="O61" s="94"/>
    </row>
    <row r="62" spans="1:21" ht="24" customHeight="1" x14ac:dyDescent="0.2">
      <c r="B62" s="95"/>
      <c r="C62" s="95"/>
      <c r="D62" s="93" t="s">
        <v>30</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ShFB+jXme7c0v0Q72QPksXi07f4SZhwBLsP699e2Drg5dnV5YKlOT9Bo4SIC/pmPc8mJxoMOyXKADUj+/Td1A==" saltValue="C7W5B7x8lMHrAq8SprF+l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8</v>
      </c>
    </row>
    <row r="40" spans="2:13" ht="27.75" customHeight="1" thickBot="1" x14ac:dyDescent="0.25">
      <c r="B40" s="98" t="s">
        <v>9</v>
      </c>
      <c r="C40" s="99"/>
      <c r="D40" s="99"/>
      <c r="E40" s="100"/>
      <c r="F40" s="100"/>
      <c r="G40" s="100"/>
      <c r="H40" s="101" t="s">
        <v>2</v>
      </c>
      <c r="I40" s="102" t="s">
        <v>572</v>
      </c>
      <c r="J40" s="103" t="s">
        <v>573</v>
      </c>
      <c r="K40" s="103" t="s">
        <v>574</v>
      </c>
      <c r="L40" s="103" t="s">
        <v>575</v>
      </c>
      <c r="M40" s="104" t="s">
        <v>576</v>
      </c>
    </row>
    <row r="41" spans="2:13" ht="27.75" customHeight="1" x14ac:dyDescent="0.2">
      <c r="B41" s="1232" t="s">
        <v>31</v>
      </c>
      <c r="C41" s="1233"/>
      <c r="D41" s="105"/>
      <c r="E41" s="1234" t="s">
        <v>32</v>
      </c>
      <c r="F41" s="1234"/>
      <c r="G41" s="1234"/>
      <c r="H41" s="1235"/>
      <c r="I41" s="355">
        <v>17609</v>
      </c>
      <c r="J41" s="356">
        <v>17217</v>
      </c>
      <c r="K41" s="356">
        <v>16426</v>
      </c>
      <c r="L41" s="356">
        <v>14922</v>
      </c>
      <c r="M41" s="357">
        <v>13432</v>
      </c>
    </row>
    <row r="42" spans="2:13" ht="27.75" customHeight="1" x14ac:dyDescent="0.2">
      <c r="B42" s="1222"/>
      <c r="C42" s="1223"/>
      <c r="D42" s="106"/>
      <c r="E42" s="1226" t="s">
        <v>33</v>
      </c>
      <c r="F42" s="1226"/>
      <c r="G42" s="1226"/>
      <c r="H42" s="1227"/>
      <c r="I42" s="358">
        <v>568</v>
      </c>
      <c r="J42" s="359">
        <v>357</v>
      </c>
      <c r="K42" s="359">
        <v>281</v>
      </c>
      <c r="L42" s="359">
        <v>209</v>
      </c>
      <c r="M42" s="360">
        <v>135</v>
      </c>
    </row>
    <row r="43" spans="2:13" ht="27.75" customHeight="1" x14ac:dyDescent="0.2">
      <c r="B43" s="1222"/>
      <c r="C43" s="1223"/>
      <c r="D43" s="106"/>
      <c r="E43" s="1226" t="s">
        <v>34</v>
      </c>
      <c r="F43" s="1226"/>
      <c r="G43" s="1226"/>
      <c r="H43" s="1227"/>
      <c r="I43" s="358">
        <v>3719</v>
      </c>
      <c r="J43" s="359">
        <v>3751</v>
      </c>
      <c r="K43" s="359">
        <v>4000</v>
      </c>
      <c r="L43" s="359">
        <v>4376</v>
      </c>
      <c r="M43" s="360">
        <v>4393</v>
      </c>
    </row>
    <row r="44" spans="2:13" ht="27.75" customHeight="1" x14ac:dyDescent="0.2">
      <c r="B44" s="1222"/>
      <c r="C44" s="1223"/>
      <c r="D44" s="106"/>
      <c r="E44" s="1226" t="s">
        <v>35</v>
      </c>
      <c r="F44" s="1226"/>
      <c r="G44" s="1226"/>
      <c r="H44" s="1227"/>
      <c r="I44" s="358">
        <v>1271</v>
      </c>
      <c r="J44" s="359">
        <v>1303</v>
      </c>
      <c r="K44" s="359">
        <v>1265</v>
      </c>
      <c r="L44" s="359">
        <v>1138</v>
      </c>
      <c r="M44" s="360">
        <v>1067</v>
      </c>
    </row>
    <row r="45" spans="2:13" ht="27.75" customHeight="1" x14ac:dyDescent="0.2">
      <c r="B45" s="1222"/>
      <c r="C45" s="1223"/>
      <c r="D45" s="106"/>
      <c r="E45" s="1226" t="s">
        <v>36</v>
      </c>
      <c r="F45" s="1226"/>
      <c r="G45" s="1226"/>
      <c r="H45" s="1227"/>
      <c r="I45" s="358">
        <v>2398</v>
      </c>
      <c r="J45" s="359">
        <v>2305</v>
      </c>
      <c r="K45" s="359">
        <v>2258</v>
      </c>
      <c r="L45" s="359">
        <v>2084</v>
      </c>
      <c r="M45" s="360">
        <v>2071</v>
      </c>
    </row>
    <row r="46" spans="2:13" ht="27.75" customHeight="1" x14ac:dyDescent="0.2">
      <c r="B46" s="1222"/>
      <c r="C46" s="1223"/>
      <c r="D46" s="107"/>
      <c r="E46" s="1226" t="s">
        <v>37</v>
      </c>
      <c r="F46" s="1226"/>
      <c r="G46" s="1226"/>
      <c r="H46" s="1227"/>
      <c r="I46" s="358" t="s">
        <v>530</v>
      </c>
      <c r="J46" s="359" t="s">
        <v>530</v>
      </c>
      <c r="K46" s="359" t="s">
        <v>530</v>
      </c>
      <c r="L46" s="359" t="s">
        <v>530</v>
      </c>
      <c r="M46" s="360" t="s">
        <v>530</v>
      </c>
    </row>
    <row r="47" spans="2:13" ht="27.75" customHeight="1" x14ac:dyDescent="0.2">
      <c r="B47" s="1222"/>
      <c r="C47" s="1223"/>
      <c r="D47" s="108"/>
      <c r="E47" s="1236" t="s">
        <v>38</v>
      </c>
      <c r="F47" s="1237"/>
      <c r="G47" s="1237"/>
      <c r="H47" s="1238"/>
      <c r="I47" s="358" t="s">
        <v>530</v>
      </c>
      <c r="J47" s="359" t="s">
        <v>530</v>
      </c>
      <c r="K47" s="359" t="s">
        <v>530</v>
      </c>
      <c r="L47" s="359" t="s">
        <v>530</v>
      </c>
      <c r="M47" s="360" t="s">
        <v>530</v>
      </c>
    </row>
    <row r="48" spans="2:13" ht="27.75" customHeight="1" x14ac:dyDescent="0.2">
      <c r="B48" s="1222"/>
      <c r="C48" s="1223"/>
      <c r="D48" s="106"/>
      <c r="E48" s="1226" t="s">
        <v>39</v>
      </c>
      <c r="F48" s="1226"/>
      <c r="G48" s="1226"/>
      <c r="H48" s="1227"/>
      <c r="I48" s="358" t="s">
        <v>530</v>
      </c>
      <c r="J48" s="359" t="s">
        <v>530</v>
      </c>
      <c r="K48" s="359" t="s">
        <v>530</v>
      </c>
      <c r="L48" s="359" t="s">
        <v>530</v>
      </c>
      <c r="M48" s="360" t="s">
        <v>530</v>
      </c>
    </row>
    <row r="49" spans="2:13" ht="27.75" customHeight="1" x14ac:dyDescent="0.2">
      <c r="B49" s="1224"/>
      <c r="C49" s="1225"/>
      <c r="D49" s="106"/>
      <c r="E49" s="1226" t="s">
        <v>40</v>
      </c>
      <c r="F49" s="1226"/>
      <c r="G49" s="1226"/>
      <c r="H49" s="1227"/>
      <c r="I49" s="358" t="s">
        <v>530</v>
      </c>
      <c r="J49" s="359" t="s">
        <v>530</v>
      </c>
      <c r="K49" s="359" t="s">
        <v>530</v>
      </c>
      <c r="L49" s="359" t="s">
        <v>530</v>
      </c>
      <c r="M49" s="360" t="s">
        <v>530</v>
      </c>
    </row>
    <row r="50" spans="2:13" ht="27.75" customHeight="1" x14ac:dyDescent="0.2">
      <c r="B50" s="1220" t="s">
        <v>41</v>
      </c>
      <c r="C50" s="1221"/>
      <c r="D50" s="109"/>
      <c r="E50" s="1226" t="s">
        <v>42</v>
      </c>
      <c r="F50" s="1226"/>
      <c r="G50" s="1226"/>
      <c r="H50" s="1227"/>
      <c r="I50" s="358">
        <v>3190</v>
      </c>
      <c r="J50" s="359">
        <v>4078</v>
      </c>
      <c r="K50" s="359">
        <v>4526</v>
      </c>
      <c r="L50" s="359">
        <v>4997</v>
      </c>
      <c r="M50" s="360">
        <v>4906</v>
      </c>
    </row>
    <row r="51" spans="2:13" ht="27.75" customHeight="1" x14ac:dyDescent="0.2">
      <c r="B51" s="1222"/>
      <c r="C51" s="1223"/>
      <c r="D51" s="106"/>
      <c r="E51" s="1226" t="s">
        <v>43</v>
      </c>
      <c r="F51" s="1226"/>
      <c r="G51" s="1226"/>
      <c r="H51" s="1227"/>
      <c r="I51" s="358">
        <v>3061</v>
      </c>
      <c r="J51" s="359">
        <v>2994</v>
      </c>
      <c r="K51" s="359">
        <v>2988</v>
      </c>
      <c r="L51" s="359">
        <v>2907</v>
      </c>
      <c r="M51" s="360">
        <v>2488</v>
      </c>
    </row>
    <row r="52" spans="2:13" ht="27.75" customHeight="1" x14ac:dyDescent="0.2">
      <c r="B52" s="1224"/>
      <c r="C52" s="1225"/>
      <c r="D52" s="106"/>
      <c r="E52" s="1226" t="s">
        <v>44</v>
      </c>
      <c r="F52" s="1226"/>
      <c r="G52" s="1226"/>
      <c r="H52" s="1227"/>
      <c r="I52" s="358">
        <v>12178</v>
      </c>
      <c r="J52" s="359">
        <v>11985</v>
      </c>
      <c r="K52" s="359">
        <v>11885</v>
      </c>
      <c r="L52" s="359">
        <v>11462</v>
      </c>
      <c r="M52" s="360">
        <v>11041</v>
      </c>
    </row>
    <row r="53" spans="2:13" ht="27.75" customHeight="1" thickBot="1" x14ac:dyDescent="0.25">
      <c r="B53" s="1228" t="s">
        <v>45</v>
      </c>
      <c r="C53" s="1229"/>
      <c r="D53" s="110"/>
      <c r="E53" s="1230" t="s">
        <v>46</v>
      </c>
      <c r="F53" s="1230"/>
      <c r="G53" s="1230"/>
      <c r="H53" s="1231"/>
      <c r="I53" s="361">
        <v>7135</v>
      </c>
      <c r="J53" s="362">
        <v>5876</v>
      </c>
      <c r="K53" s="362">
        <v>4832</v>
      </c>
      <c r="L53" s="362">
        <v>3361</v>
      </c>
      <c r="M53" s="363">
        <v>2662</v>
      </c>
    </row>
    <row r="54" spans="2:13" ht="27.75" customHeight="1" x14ac:dyDescent="0.2">
      <c r="B54" s="111" t="s">
        <v>47</v>
      </c>
      <c r="C54" s="112"/>
      <c r="D54" s="112"/>
      <c r="E54" s="113"/>
      <c r="F54" s="113"/>
      <c r="G54" s="113"/>
      <c r="H54" s="113"/>
      <c r="I54" s="114"/>
      <c r="J54" s="114"/>
      <c r="K54" s="114"/>
      <c r="L54" s="114"/>
      <c r="M54" s="114"/>
    </row>
    <row r="55" spans="2:13" ht="13.2" x14ac:dyDescent="0.2"/>
  </sheetData>
  <sheetProtection algorithmName="SHA-512" hashValue="s87PiKPBfic91FMsSFf5Lc6Tw5oT+vzwMV01lcnVU9sDzgxf8bjMJgwGBSOyXAyfG0100EJ1m0fOqpPoxqzbjQ==" saltValue="TxjjLIP5M6qm1vr8WXUSa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48</v>
      </c>
    </row>
    <row r="54" spans="2:8" ht="29.25" customHeight="1" thickBot="1" x14ac:dyDescent="0.3">
      <c r="B54" s="116" t="s">
        <v>1</v>
      </c>
      <c r="C54" s="117"/>
      <c r="D54" s="117"/>
      <c r="E54" s="118" t="s">
        <v>2</v>
      </c>
      <c r="F54" s="119" t="s">
        <v>574</v>
      </c>
      <c r="G54" s="119" t="s">
        <v>575</v>
      </c>
      <c r="H54" s="120" t="s">
        <v>576</v>
      </c>
    </row>
    <row r="55" spans="2:8" ht="52.5" customHeight="1" x14ac:dyDescent="0.2">
      <c r="B55" s="121"/>
      <c r="C55" s="1247" t="s">
        <v>49</v>
      </c>
      <c r="D55" s="1247"/>
      <c r="E55" s="1248"/>
      <c r="F55" s="122">
        <v>1555</v>
      </c>
      <c r="G55" s="122">
        <v>1555</v>
      </c>
      <c r="H55" s="123">
        <v>1610</v>
      </c>
    </row>
    <row r="56" spans="2:8" ht="52.5" customHeight="1" x14ac:dyDescent="0.2">
      <c r="B56" s="124"/>
      <c r="C56" s="1249" t="s">
        <v>50</v>
      </c>
      <c r="D56" s="1249"/>
      <c r="E56" s="1250"/>
      <c r="F56" s="125">
        <v>392</v>
      </c>
      <c r="G56" s="125">
        <v>402</v>
      </c>
      <c r="H56" s="126">
        <v>178</v>
      </c>
    </row>
    <row r="57" spans="2:8" ht="53.25" customHeight="1" x14ac:dyDescent="0.2">
      <c r="B57" s="124"/>
      <c r="C57" s="1251" t="s">
        <v>51</v>
      </c>
      <c r="D57" s="1251"/>
      <c r="E57" s="1252"/>
      <c r="F57" s="127">
        <v>1129</v>
      </c>
      <c r="G57" s="127">
        <v>1500</v>
      </c>
      <c r="H57" s="128">
        <v>1460</v>
      </c>
    </row>
    <row r="58" spans="2:8" ht="45.75" customHeight="1" x14ac:dyDescent="0.2">
      <c r="B58" s="129"/>
      <c r="C58" s="1239" t="s">
        <v>604</v>
      </c>
      <c r="D58" s="1240"/>
      <c r="E58" s="1241"/>
      <c r="F58" s="130">
        <v>601</v>
      </c>
      <c r="G58" s="130">
        <v>601</v>
      </c>
      <c r="H58" s="131">
        <v>683</v>
      </c>
    </row>
    <row r="59" spans="2:8" ht="45.75" customHeight="1" x14ac:dyDescent="0.2">
      <c r="B59" s="129"/>
      <c r="C59" s="1239" t="s">
        <v>605</v>
      </c>
      <c r="D59" s="1240"/>
      <c r="E59" s="1241"/>
      <c r="F59" s="130">
        <v>300</v>
      </c>
      <c r="G59" s="130">
        <v>700</v>
      </c>
      <c r="H59" s="131">
        <v>605</v>
      </c>
    </row>
    <row r="60" spans="2:8" ht="45.75" customHeight="1" x14ac:dyDescent="0.2">
      <c r="B60" s="129"/>
      <c r="C60" s="1239" t="s">
        <v>606</v>
      </c>
      <c r="D60" s="1240"/>
      <c r="E60" s="1241"/>
      <c r="F60" s="130">
        <v>96</v>
      </c>
      <c r="G60" s="130">
        <v>96</v>
      </c>
      <c r="H60" s="131">
        <v>97</v>
      </c>
    </row>
    <row r="61" spans="2:8" ht="45.75" customHeight="1" x14ac:dyDescent="0.2">
      <c r="B61" s="129"/>
      <c r="C61" s="1239" t="s">
        <v>607</v>
      </c>
      <c r="D61" s="1240"/>
      <c r="E61" s="1241"/>
      <c r="F61" s="130">
        <v>120</v>
      </c>
      <c r="G61" s="130">
        <v>84</v>
      </c>
      <c r="H61" s="131">
        <v>50</v>
      </c>
    </row>
    <row r="62" spans="2:8" ht="45.75" customHeight="1" thickBot="1" x14ac:dyDescent="0.25">
      <c r="B62" s="132"/>
      <c r="C62" s="1242" t="s">
        <v>608</v>
      </c>
      <c r="D62" s="1243"/>
      <c r="E62" s="1244"/>
      <c r="F62" s="133">
        <v>9</v>
      </c>
      <c r="G62" s="133">
        <v>15</v>
      </c>
      <c r="H62" s="134">
        <v>22</v>
      </c>
    </row>
    <row r="63" spans="2:8" ht="52.5" customHeight="1" thickBot="1" x14ac:dyDescent="0.25">
      <c r="B63" s="135"/>
      <c r="C63" s="1245" t="s">
        <v>52</v>
      </c>
      <c r="D63" s="1245"/>
      <c r="E63" s="1246"/>
      <c r="F63" s="136">
        <v>3077</v>
      </c>
      <c r="G63" s="136">
        <v>3457</v>
      </c>
      <c r="H63" s="137">
        <v>3248</v>
      </c>
    </row>
    <row r="64" spans="2:8" ht="13.2" x14ac:dyDescent="0.2"/>
  </sheetData>
  <sheetProtection algorithmName="SHA-512" hashValue="dsQGLA7C8pQ0vZZExe0EsuGEXuw6URNKvl9vT06f0c8AputfCZLKY6GUijDJb20QGrCrNbp+vw2WMwv6LykGSw==" saltValue="XGuU6D9mAHeJi582lURm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610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611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612</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613</v>
      </c>
    </row>
    <row r="50" spans="1:109" ht="13.2"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572</v>
      </c>
      <c r="BQ50" s="1266"/>
      <c r="BR50" s="1266"/>
      <c r="BS50" s="1266"/>
      <c r="BT50" s="1266"/>
      <c r="BU50" s="1266"/>
      <c r="BV50" s="1266"/>
      <c r="BW50" s="1266"/>
      <c r="BX50" s="1266" t="s">
        <v>573</v>
      </c>
      <c r="BY50" s="1266"/>
      <c r="BZ50" s="1266"/>
      <c r="CA50" s="1266"/>
      <c r="CB50" s="1266"/>
      <c r="CC50" s="1266"/>
      <c r="CD50" s="1266"/>
      <c r="CE50" s="1266"/>
      <c r="CF50" s="1266" t="s">
        <v>574</v>
      </c>
      <c r="CG50" s="1266"/>
      <c r="CH50" s="1266"/>
      <c r="CI50" s="1266"/>
      <c r="CJ50" s="1266"/>
      <c r="CK50" s="1266"/>
      <c r="CL50" s="1266"/>
      <c r="CM50" s="1266"/>
      <c r="CN50" s="1266" t="s">
        <v>575</v>
      </c>
      <c r="CO50" s="1266"/>
      <c r="CP50" s="1266"/>
      <c r="CQ50" s="1266"/>
      <c r="CR50" s="1266"/>
      <c r="CS50" s="1266"/>
      <c r="CT50" s="1266"/>
      <c r="CU50" s="1266"/>
      <c r="CV50" s="1266" t="s">
        <v>576</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614</v>
      </c>
      <c r="AO51" s="1269"/>
      <c r="AP51" s="1269"/>
      <c r="AQ51" s="1269"/>
      <c r="AR51" s="1269"/>
      <c r="AS51" s="1269"/>
      <c r="AT51" s="1269"/>
      <c r="AU51" s="1269"/>
      <c r="AV51" s="1269"/>
      <c r="AW51" s="1269"/>
      <c r="AX51" s="1269"/>
      <c r="AY51" s="1269"/>
      <c r="AZ51" s="1269"/>
      <c r="BA51" s="1269"/>
      <c r="BB51" s="1269" t="s">
        <v>615</v>
      </c>
      <c r="BC51" s="1269"/>
      <c r="BD51" s="1269"/>
      <c r="BE51" s="1269"/>
      <c r="BF51" s="1269"/>
      <c r="BG51" s="1269"/>
      <c r="BH51" s="1269"/>
      <c r="BI51" s="1269"/>
      <c r="BJ51" s="1269"/>
      <c r="BK51" s="1269"/>
      <c r="BL51" s="1269"/>
      <c r="BM51" s="1269"/>
      <c r="BN51" s="1269"/>
      <c r="BO51" s="1269"/>
      <c r="BP51" s="1267">
        <v>102.8</v>
      </c>
      <c r="BQ51" s="1267"/>
      <c r="BR51" s="1267"/>
      <c r="BS51" s="1267"/>
      <c r="BT51" s="1267"/>
      <c r="BU51" s="1267"/>
      <c r="BV51" s="1267"/>
      <c r="BW51" s="1267"/>
      <c r="BX51" s="1267">
        <v>84.3</v>
      </c>
      <c r="BY51" s="1267"/>
      <c r="BZ51" s="1267"/>
      <c r="CA51" s="1267"/>
      <c r="CB51" s="1267"/>
      <c r="CC51" s="1267"/>
      <c r="CD51" s="1267"/>
      <c r="CE51" s="1267"/>
      <c r="CF51" s="1267">
        <v>66.8</v>
      </c>
      <c r="CG51" s="1267"/>
      <c r="CH51" s="1267"/>
      <c r="CI51" s="1267"/>
      <c r="CJ51" s="1267"/>
      <c r="CK51" s="1267"/>
      <c r="CL51" s="1267"/>
      <c r="CM51" s="1267"/>
      <c r="CN51" s="1267">
        <v>43.9</v>
      </c>
      <c r="CO51" s="1267"/>
      <c r="CP51" s="1267"/>
      <c r="CQ51" s="1267"/>
      <c r="CR51" s="1267"/>
      <c r="CS51" s="1267"/>
      <c r="CT51" s="1267"/>
      <c r="CU51" s="1267"/>
      <c r="CV51" s="1267">
        <v>36</v>
      </c>
      <c r="CW51" s="1267"/>
      <c r="CX51" s="1267"/>
      <c r="CY51" s="1267"/>
      <c r="CZ51" s="1267"/>
      <c r="DA51" s="1267"/>
      <c r="DB51" s="1267"/>
      <c r="DC51" s="1267"/>
    </row>
    <row r="52" spans="1:109" ht="13.2"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2"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616</v>
      </c>
      <c r="BC53" s="1269"/>
      <c r="BD53" s="1269"/>
      <c r="BE53" s="1269"/>
      <c r="BF53" s="1269"/>
      <c r="BG53" s="1269"/>
      <c r="BH53" s="1269"/>
      <c r="BI53" s="1269"/>
      <c r="BJ53" s="1269"/>
      <c r="BK53" s="1269"/>
      <c r="BL53" s="1269"/>
      <c r="BM53" s="1269"/>
      <c r="BN53" s="1269"/>
      <c r="BO53" s="1269"/>
      <c r="BP53" s="1267">
        <v>56.7</v>
      </c>
      <c r="BQ53" s="1267"/>
      <c r="BR53" s="1267"/>
      <c r="BS53" s="1267"/>
      <c r="BT53" s="1267"/>
      <c r="BU53" s="1267"/>
      <c r="BV53" s="1267"/>
      <c r="BW53" s="1267"/>
      <c r="BX53" s="1267">
        <v>58.1</v>
      </c>
      <c r="BY53" s="1267"/>
      <c r="BZ53" s="1267"/>
      <c r="CA53" s="1267"/>
      <c r="CB53" s="1267"/>
      <c r="CC53" s="1267"/>
      <c r="CD53" s="1267"/>
      <c r="CE53" s="1267"/>
      <c r="CF53" s="1267">
        <v>59.3</v>
      </c>
      <c r="CG53" s="1267"/>
      <c r="CH53" s="1267"/>
      <c r="CI53" s="1267"/>
      <c r="CJ53" s="1267"/>
      <c r="CK53" s="1267"/>
      <c r="CL53" s="1267"/>
      <c r="CM53" s="1267"/>
      <c r="CN53" s="1267">
        <v>60.7</v>
      </c>
      <c r="CO53" s="1267"/>
      <c r="CP53" s="1267"/>
      <c r="CQ53" s="1267"/>
      <c r="CR53" s="1267"/>
      <c r="CS53" s="1267"/>
      <c r="CT53" s="1267"/>
      <c r="CU53" s="1267"/>
      <c r="CV53" s="1267">
        <v>62.5</v>
      </c>
      <c r="CW53" s="1267"/>
      <c r="CX53" s="1267"/>
      <c r="CY53" s="1267"/>
      <c r="CZ53" s="1267"/>
      <c r="DA53" s="1267"/>
      <c r="DB53" s="1267"/>
      <c r="DC53" s="1267"/>
    </row>
    <row r="54" spans="1:109" ht="13.2"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2" x14ac:dyDescent="0.2">
      <c r="A55" s="380"/>
      <c r="B55" s="372"/>
      <c r="G55" s="1262"/>
      <c r="H55" s="1262"/>
      <c r="I55" s="1262"/>
      <c r="J55" s="1262"/>
      <c r="K55" s="1268"/>
      <c r="L55" s="1268"/>
      <c r="M55" s="1268"/>
      <c r="N55" s="1268"/>
      <c r="AN55" s="1266" t="s">
        <v>617</v>
      </c>
      <c r="AO55" s="1266"/>
      <c r="AP55" s="1266"/>
      <c r="AQ55" s="1266"/>
      <c r="AR55" s="1266"/>
      <c r="AS55" s="1266"/>
      <c r="AT55" s="1266"/>
      <c r="AU55" s="1266"/>
      <c r="AV55" s="1266"/>
      <c r="AW55" s="1266"/>
      <c r="AX55" s="1266"/>
      <c r="AY55" s="1266"/>
      <c r="AZ55" s="1266"/>
      <c r="BA55" s="1266"/>
      <c r="BB55" s="1269" t="s">
        <v>615</v>
      </c>
      <c r="BC55" s="1269"/>
      <c r="BD55" s="1269"/>
      <c r="BE55" s="1269"/>
      <c r="BF55" s="1269"/>
      <c r="BG55" s="1269"/>
      <c r="BH55" s="1269"/>
      <c r="BI55" s="1269"/>
      <c r="BJ55" s="1269"/>
      <c r="BK55" s="1269"/>
      <c r="BL55" s="1269"/>
      <c r="BM55" s="1269"/>
      <c r="BN55" s="1269"/>
      <c r="BO55" s="1269"/>
      <c r="BP55" s="1267">
        <v>48</v>
      </c>
      <c r="BQ55" s="1267"/>
      <c r="BR55" s="1267"/>
      <c r="BS55" s="1267"/>
      <c r="BT55" s="1267"/>
      <c r="BU55" s="1267"/>
      <c r="BV55" s="1267"/>
      <c r="BW55" s="1267"/>
      <c r="BX55" s="1267">
        <v>49.1</v>
      </c>
      <c r="BY55" s="1267"/>
      <c r="BZ55" s="1267"/>
      <c r="CA55" s="1267"/>
      <c r="CB55" s="1267"/>
      <c r="CC55" s="1267"/>
      <c r="CD55" s="1267"/>
      <c r="CE55" s="1267"/>
      <c r="CF55" s="1267">
        <v>41.5</v>
      </c>
      <c r="CG55" s="1267"/>
      <c r="CH55" s="1267"/>
      <c r="CI55" s="1267"/>
      <c r="CJ55" s="1267"/>
      <c r="CK55" s="1267"/>
      <c r="CL55" s="1267"/>
      <c r="CM55" s="1267"/>
      <c r="CN55" s="1267">
        <v>25.2</v>
      </c>
      <c r="CO55" s="1267"/>
      <c r="CP55" s="1267"/>
      <c r="CQ55" s="1267"/>
      <c r="CR55" s="1267"/>
      <c r="CS55" s="1267"/>
      <c r="CT55" s="1267"/>
      <c r="CU55" s="1267"/>
      <c r="CV55" s="1267">
        <v>15.7</v>
      </c>
      <c r="CW55" s="1267"/>
      <c r="CX55" s="1267"/>
      <c r="CY55" s="1267"/>
      <c r="CZ55" s="1267"/>
      <c r="DA55" s="1267"/>
      <c r="DB55" s="1267"/>
      <c r="DC55" s="1267"/>
    </row>
    <row r="56" spans="1:109" ht="13.2"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2"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616</v>
      </c>
      <c r="BC57" s="1269"/>
      <c r="BD57" s="1269"/>
      <c r="BE57" s="1269"/>
      <c r="BF57" s="1269"/>
      <c r="BG57" s="1269"/>
      <c r="BH57" s="1269"/>
      <c r="BI57" s="1269"/>
      <c r="BJ57" s="1269"/>
      <c r="BK57" s="1269"/>
      <c r="BL57" s="1269"/>
      <c r="BM57" s="1269"/>
      <c r="BN57" s="1269"/>
      <c r="BO57" s="1269"/>
      <c r="BP57" s="1267">
        <v>60.8</v>
      </c>
      <c r="BQ57" s="1267"/>
      <c r="BR57" s="1267"/>
      <c r="BS57" s="1267"/>
      <c r="BT57" s="1267"/>
      <c r="BU57" s="1267"/>
      <c r="BV57" s="1267"/>
      <c r="BW57" s="1267"/>
      <c r="BX57" s="1267">
        <v>61</v>
      </c>
      <c r="BY57" s="1267"/>
      <c r="BZ57" s="1267"/>
      <c r="CA57" s="1267"/>
      <c r="CB57" s="1267"/>
      <c r="CC57" s="1267"/>
      <c r="CD57" s="1267"/>
      <c r="CE57" s="1267"/>
      <c r="CF57" s="1267">
        <v>61.7</v>
      </c>
      <c r="CG57" s="1267"/>
      <c r="CH57" s="1267"/>
      <c r="CI57" s="1267"/>
      <c r="CJ57" s="1267"/>
      <c r="CK57" s="1267"/>
      <c r="CL57" s="1267"/>
      <c r="CM57" s="1267"/>
      <c r="CN57" s="1267">
        <v>62.5</v>
      </c>
      <c r="CO57" s="1267"/>
      <c r="CP57" s="1267"/>
      <c r="CQ57" s="1267"/>
      <c r="CR57" s="1267"/>
      <c r="CS57" s="1267"/>
      <c r="CT57" s="1267"/>
      <c r="CU57" s="1267"/>
      <c r="CV57" s="1267">
        <v>65</v>
      </c>
      <c r="CW57" s="1267"/>
      <c r="CX57" s="1267"/>
      <c r="CY57" s="1267"/>
      <c r="CZ57" s="1267"/>
      <c r="DA57" s="1267"/>
      <c r="DB57" s="1267"/>
      <c r="DC57" s="1267"/>
      <c r="DD57" s="385"/>
      <c r="DE57" s="384"/>
    </row>
    <row r="58" spans="1:109" s="380" customFormat="1" ht="13.2"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618</v>
      </c>
    </row>
    <row r="64" spans="1:109" ht="13.2" x14ac:dyDescent="0.2">
      <c r="B64" s="372"/>
      <c r="G64" s="379"/>
      <c r="I64" s="392"/>
      <c r="J64" s="392"/>
      <c r="K64" s="392"/>
      <c r="L64" s="392"/>
      <c r="M64" s="392"/>
      <c r="N64" s="393"/>
      <c r="AM64" s="379"/>
      <c r="AN64" s="379" t="s">
        <v>611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73" t="s">
        <v>619</v>
      </c>
      <c r="AO65" s="1274"/>
      <c r="AP65" s="1274"/>
      <c r="AQ65" s="1274"/>
      <c r="AR65" s="1274"/>
      <c r="AS65" s="1274"/>
      <c r="AT65" s="1274"/>
      <c r="AU65" s="1274"/>
      <c r="AV65" s="1274"/>
      <c r="AW65" s="1274"/>
      <c r="AX65" s="1274"/>
      <c r="AY65" s="1274"/>
      <c r="AZ65" s="1274"/>
      <c r="BA65" s="1274"/>
      <c r="BB65" s="1274"/>
      <c r="BC65" s="1274"/>
      <c r="BD65" s="1274"/>
      <c r="BE65" s="1274"/>
      <c r="BF65" s="1274"/>
      <c r="BG65" s="1274"/>
      <c r="BH65" s="1274"/>
      <c r="BI65" s="1274"/>
      <c r="BJ65" s="1274"/>
      <c r="BK65" s="1274"/>
      <c r="BL65" s="1274"/>
      <c r="BM65" s="1274"/>
      <c r="BN65" s="1274"/>
      <c r="BO65" s="1274"/>
      <c r="BP65" s="1274"/>
      <c r="BQ65" s="1274"/>
      <c r="BR65" s="1274"/>
      <c r="BS65" s="1274"/>
      <c r="BT65" s="1274"/>
      <c r="BU65" s="1274"/>
      <c r="BV65" s="1274"/>
      <c r="BW65" s="1274"/>
      <c r="BX65" s="1274"/>
      <c r="BY65" s="1274"/>
      <c r="BZ65" s="1274"/>
      <c r="CA65" s="1274"/>
      <c r="CB65" s="1274"/>
      <c r="CC65" s="1274"/>
      <c r="CD65" s="1274"/>
      <c r="CE65" s="1274"/>
      <c r="CF65" s="1274"/>
      <c r="CG65" s="1274"/>
      <c r="CH65" s="1274"/>
      <c r="CI65" s="1274"/>
      <c r="CJ65" s="1274"/>
      <c r="CK65" s="1274"/>
      <c r="CL65" s="1274"/>
      <c r="CM65" s="1274"/>
      <c r="CN65" s="1274"/>
      <c r="CO65" s="1274"/>
      <c r="CP65" s="1274"/>
      <c r="CQ65" s="1274"/>
      <c r="CR65" s="1274"/>
      <c r="CS65" s="1274"/>
      <c r="CT65" s="1274"/>
      <c r="CU65" s="1274"/>
      <c r="CV65" s="1274"/>
      <c r="CW65" s="1274"/>
      <c r="CX65" s="1274"/>
      <c r="CY65" s="1274"/>
      <c r="CZ65" s="1274"/>
      <c r="DA65" s="1274"/>
      <c r="DB65" s="1274"/>
      <c r="DC65" s="1275"/>
    </row>
    <row r="66" spans="2:107" ht="13.2" x14ac:dyDescent="0.2">
      <c r="B66" s="372"/>
      <c r="AN66" s="1276"/>
      <c r="AO66" s="1277"/>
      <c r="AP66" s="1277"/>
      <c r="AQ66" s="1277"/>
      <c r="AR66" s="1277"/>
      <c r="AS66" s="1277"/>
      <c r="AT66" s="1277"/>
      <c r="AU66" s="1277"/>
      <c r="AV66" s="1277"/>
      <c r="AW66" s="1277"/>
      <c r="AX66" s="1277"/>
      <c r="AY66" s="1277"/>
      <c r="AZ66" s="1277"/>
      <c r="BA66" s="1277"/>
      <c r="BB66" s="1277"/>
      <c r="BC66" s="1277"/>
      <c r="BD66" s="1277"/>
      <c r="BE66" s="1277"/>
      <c r="BF66" s="1277"/>
      <c r="BG66" s="1277"/>
      <c r="BH66" s="1277"/>
      <c r="BI66" s="1277"/>
      <c r="BJ66" s="1277"/>
      <c r="BK66" s="1277"/>
      <c r="BL66" s="1277"/>
      <c r="BM66" s="1277"/>
      <c r="BN66" s="1277"/>
      <c r="BO66" s="1277"/>
      <c r="BP66" s="1277"/>
      <c r="BQ66" s="1277"/>
      <c r="BR66" s="1277"/>
      <c r="BS66" s="1277"/>
      <c r="BT66" s="1277"/>
      <c r="BU66" s="1277"/>
      <c r="BV66" s="1277"/>
      <c r="BW66" s="1277"/>
      <c r="BX66" s="1277"/>
      <c r="BY66" s="1277"/>
      <c r="BZ66" s="1277"/>
      <c r="CA66" s="1277"/>
      <c r="CB66" s="1277"/>
      <c r="CC66" s="1277"/>
      <c r="CD66" s="1277"/>
      <c r="CE66" s="1277"/>
      <c r="CF66" s="1277"/>
      <c r="CG66" s="1277"/>
      <c r="CH66" s="1277"/>
      <c r="CI66" s="1277"/>
      <c r="CJ66" s="1277"/>
      <c r="CK66" s="1277"/>
      <c r="CL66" s="1277"/>
      <c r="CM66" s="1277"/>
      <c r="CN66" s="1277"/>
      <c r="CO66" s="1277"/>
      <c r="CP66" s="1277"/>
      <c r="CQ66" s="1277"/>
      <c r="CR66" s="1277"/>
      <c r="CS66" s="1277"/>
      <c r="CT66" s="1277"/>
      <c r="CU66" s="1277"/>
      <c r="CV66" s="1277"/>
      <c r="CW66" s="1277"/>
      <c r="CX66" s="1277"/>
      <c r="CY66" s="1277"/>
      <c r="CZ66" s="1277"/>
      <c r="DA66" s="1277"/>
      <c r="DB66" s="1277"/>
      <c r="DC66" s="1278"/>
    </row>
    <row r="67" spans="2:107" ht="13.2" x14ac:dyDescent="0.2">
      <c r="B67" s="372"/>
      <c r="AN67" s="1276"/>
      <c r="AO67" s="1277"/>
      <c r="AP67" s="1277"/>
      <c r="AQ67" s="1277"/>
      <c r="AR67" s="1277"/>
      <c r="AS67" s="1277"/>
      <c r="AT67" s="1277"/>
      <c r="AU67" s="1277"/>
      <c r="AV67" s="1277"/>
      <c r="AW67" s="1277"/>
      <c r="AX67" s="1277"/>
      <c r="AY67" s="1277"/>
      <c r="AZ67" s="1277"/>
      <c r="BA67" s="1277"/>
      <c r="BB67" s="1277"/>
      <c r="BC67" s="1277"/>
      <c r="BD67" s="1277"/>
      <c r="BE67" s="1277"/>
      <c r="BF67" s="1277"/>
      <c r="BG67" s="1277"/>
      <c r="BH67" s="1277"/>
      <c r="BI67" s="1277"/>
      <c r="BJ67" s="1277"/>
      <c r="BK67" s="1277"/>
      <c r="BL67" s="1277"/>
      <c r="BM67" s="1277"/>
      <c r="BN67" s="1277"/>
      <c r="BO67" s="1277"/>
      <c r="BP67" s="1277"/>
      <c r="BQ67" s="1277"/>
      <c r="BR67" s="1277"/>
      <c r="BS67" s="1277"/>
      <c r="BT67" s="1277"/>
      <c r="BU67" s="1277"/>
      <c r="BV67" s="1277"/>
      <c r="BW67" s="1277"/>
      <c r="BX67" s="1277"/>
      <c r="BY67" s="1277"/>
      <c r="BZ67" s="1277"/>
      <c r="CA67" s="1277"/>
      <c r="CB67" s="1277"/>
      <c r="CC67" s="1277"/>
      <c r="CD67" s="1277"/>
      <c r="CE67" s="1277"/>
      <c r="CF67" s="1277"/>
      <c r="CG67" s="1277"/>
      <c r="CH67" s="1277"/>
      <c r="CI67" s="1277"/>
      <c r="CJ67" s="1277"/>
      <c r="CK67" s="1277"/>
      <c r="CL67" s="1277"/>
      <c r="CM67" s="1277"/>
      <c r="CN67" s="1277"/>
      <c r="CO67" s="1277"/>
      <c r="CP67" s="1277"/>
      <c r="CQ67" s="1277"/>
      <c r="CR67" s="1277"/>
      <c r="CS67" s="1277"/>
      <c r="CT67" s="1277"/>
      <c r="CU67" s="1277"/>
      <c r="CV67" s="1277"/>
      <c r="CW67" s="1277"/>
      <c r="CX67" s="1277"/>
      <c r="CY67" s="1277"/>
      <c r="CZ67" s="1277"/>
      <c r="DA67" s="1277"/>
      <c r="DB67" s="1277"/>
      <c r="DC67" s="1278"/>
    </row>
    <row r="68" spans="2:107" ht="13.2" x14ac:dyDescent="0.2">
      <c r="B68" s="372"/>
      <c r="AN68" s="1276"/>
      <c r="AO68" s="1277"/>
      <c r="AP68" s="1277"/>
      <c r="AQ68" s="1277"/>
      <c r="AR68" s="1277"/>
      <c r="AS68" s="1277"/>
      <c r="AT68" s="1277"/>
      <c r="AU68" s="1277"/>
      <c r="AV68" s="1277"/>
      <c r="AW68" s="1277"/>
      <c r="AX68" s="1277"/>
      <c r="AY68" s="1277"/>
      <c r="AZ68" s="1277"/>
      <c r="BA68" s="1277"/>
      <c r="BB68" s="1277"/>
      <c r="BC68" s="1277"/>
      <c r="BD68" s="1277"/>
      <c r="BE68" s="1277"/>
      <c r="BF68" s="1277"/>
      <c r="BG68" s="1277"/>
      <c r="BH68" s="1277"/>
      <c r="BI68" s="1277"/>
      <c r="BJ68" s="1277"/>
      <c r="BK68" s="1277"/>
      <c r="BL68" s="1277"/>
      <c r="BM68" s="1277"/>
      <c r="BN68" s="1277"/>
      <c r="BO68" s="1277"/>
      <c r="BP68" s="1277"/>
      <c r="BQ68" s="1277"/>
      <c r="BR68" s="1277"/>
      <c r="BS68" s="1277"/>
      <c r="BT68" s="1277"/>
      <c r="BU68" s="1277"/>
      <c r="BV68" s="1277"/>
      <c r="BW68" s="1277"/>
      <c r="BX68" s="1277"/>
      <c r="BY68" s="1277"/>
      <c r="BZ68" s="1277"/>
      <c r="CA68" s="1277"/>
      <c r="CB68" s="1277"/>
      <c r="CC68" s="1277"/>
      <c r="CD68" s="1277"/>
      <c r="CE68" s="1277"/>
      <c r="CF68" s="1277"/>
      <c r="CG68" s="1277"/>
      <c r="CH68" s="1277"/>
      <c r="CI68" s="1277"/>
      <c r="CJ68" s="1277"/>
      <c r="CK68" s="1277"/>
      <c r="CL68" s="1277"/>
      <c r="CM68" s="1277"/>
      <c r="CN68" s="1277"/>
      <c r="CO68" s="1277"/>
      <c r="CP68" s="1277"/>
      <c r="CQ68" s="1277"/>
      <c r="CR68" s="1277"/>
      <c r="CS68" s="1277"/>
      <c r="CT68" s="1277"/>
      <c r="CU68" s="1277"/>
      <c r="CV68" s="1277"/>
      <c r="CW68" s="1277"/>
      <c r="CX68" s="1277"/>
      <c r="CY68" s="1277"/>
      <c r="CZ68" s="1277"/>
      <c r="DA68" s="1277"/>
      <c r="DB68" s="1277"/>
      <c r="DC68" s="1278"/>
    </row>
    <row r="69" spans="2:107" ht="13.2" x14ac:dyDescent="0.2">
      <c r="B69" s="372"/>
      <c r="AN69" s="1279"/>
      <c r="AO69" s="1280"/>
      <c r="AP69" s="1280"/>
      <c r="AQ69" s="1280"/>
      <c r="AR69" s="1280"/>
      <c r="AS69" s="1280"/>
      <c r="AT69" s="1280"/>
      <c r="AU69" s="1280"/>
      <c r="AV69" s="1280"/>
      <c r="AW69" s="1280"/>
      <c r="AX69" s="1280"/>
      <c r="AY69" s="1280"/>
      <c r="AZ69" s="1280"/>
      <c r="BA69" s="1280"/>
      <c r="BB69" s="1280"/>
      <c r="BC69" s="1280"/>
      <c r="BD69" s="1280"/>
      <c r="BE69" s="1280"/>
      <c r="BF69" s="1280"/>
      <c r="BG69" s="1280"/>
      <c r="BH69" s="1280"/>
      <c r="BI69" s="1280"/>
      <c r="BJ69" s="1280"/>
      <c r="BK69" s="1280"/>
      <c r="BL69" s="1280"/>
      <c r="BM69" s="1280"/>
      <c r="BN69" s="1280"/>
      <c r="BO69" s="1280"/>
      <c r="BP69" s="1280"/>
      <c r="BQ69" s="1280"/>
      <c r="BR69" s="1280"/>
      <c r="BS69" s="1280"/>
      <c r="BT69" s="1280"/>
      <c r="BU69" s="1280"/>
      <c r="BV69" s="1280"/>
      <c r="BW69" s="1280"/>
      <c r="BX69" s="1280"/>
      <c r="BY69" s="1280"/>
      <c r="BZ69" s="1280"/>
      <c r="CA69" s="1280"/>
      <c r="CB69" s="1280"/>
      <c r="CC69" s="1280"/>
      <c r="CD69" s="1280"/>
      <c r="CE69" s="1280"/>
      <c r="CF69" s="1280"/>
      <c r="CG69" s="1280"/>
      <c r="CH69" s="1280"/>
      <c r="CI69" s="1280"/>
      <c r="CJ69" s="1280"/>
      <c r="CK69" s="1280"/>
      <c r="CL69" s="1280"/>
      <c r="CM69" s="1280"/>
      <c r="CN69" s="1280"/>
      <c r="CO69" s="1280"/>
      <c r="CP69" s="1280"/>
      <c r="CQ69" s="1280"/>
      <c r="CR69" s="1280"/>
      <c r="CS69" s="1280"/>
      <c r="CT69" s="1280"/>
      <c r="CU69" s="1280"/>
      <c r="CV69" s="1280"/>
      <c r="CW69" s="1280"/>
      <c r="CX69" s="1280"/>
      <c r="CY69" s="1280"/>
      <c r="CZ69" s="1280"/>
      <c r="DA69" s="1280"/>
      <c r="DB69" s="1280"/>
      <c r="DC69" s="128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613</v>
      </c>
    </row>
    <row r="72" spans="2:107" ht="13.2"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572</v>
      </c>
      <c r="BQ72" s="1266"/>
      <c r="BR72" s="1266"/>
      <c r="BS72" s="1266"/>
      <c r="BT72" s="1266"/>
      <c r="BU72" s="1266"/>
      <c r="BV72" s="1266"/>
      <c r="BW72" s="1266"/>
      <c r="BX72" s="1266" t="s">
        <v>573</v>
      </c>
      <c r="BY72" s="1266"/>
      <c r="BZ72" s="1266"/>
      <c r="CA72" s="1266"/>
      <c r="CB72" s="1266"/>
      <c r="CC72" s="1266"/>
      <c r="CD72" s="1266"/>
      <c r="CE72" s="1266"/>
      <c r="CF72" s="1266" t="s">
        <v>574</v>
      </c>
      <c r="CG72" s="1266"/>
      <c r="CH72" s="1266"/>
      <c r="CI72" s="1266"/>
      <c r="CJ72" s="1266"/>
      <c r="CK72" s="1266"/>
      <c r="CL72" s="1266"/>
      <c r="CM72" s="1266"/>
      <c r="CN72" s="1266" t="s">
        <v>575</v>
      </c>
      <c r="CO72" s="1266"/>
      <c r="CP72" s="1266"/>
      <c r="CQ72" s="1266"/>
      <c r="CR72" s="1266"/>
      <c r="CS72" s="1266"/>
      <c r="CT72" s="1266"/>
      <c r="CU72" s="1266"/>
      <c r="CV72" s="1266" t="s">
        <v>576</v>
      </c>
      <c r="CW72" s="1266"/>
      <c r="CX72" s="1266"/>
      <c r="CY72" s="1266"/>
      <c r="CZ72" s="1266"/>
      <c r="DA72" s="1266"/>
      <c r="DB72" s="1266"/>
      <c r="DC72" s="1266"/>
    </row>
    <row r="73" spans="2:107" ht="13.2" x14ac:dyDescent="0.2">
      <c r="B73" s="372"/>
      <c r="G73" s="1272"/>
      <c r="H73" s="1272"/>
      <c r="I73" s="1272"/>
      <c r="J73" s="1272"/>
      <c r="K73" s="1282"/>
      <c r="L73" s="1282"/>
      <c r="M73" s="1282"/>
      <c r="N73" s="1282"/>
      <c r="AM73" s="381"/>
      <c r="AN73" s="1269" t="s">
        <v>614</v>
      </c>
      <c r="AO73" s="1269"/>
      <c r="AP73" s="1269"/>
      <c r="AQ73" s="1269"/>
      <c r="AR73" s="1269"/>
      <c r="AS73" s="1269"/>
      <c r="AT73" s="1269"/>
      <c r="AU73" s="1269"/>
      <c r="AV73" s="1269"/>
      <c r="AW73" s="1269"/>
      <c r="AX73" s="1269"/>
      <c r="AY73" s="1269"/>
      <c r="AZ73" s="1269"/>
      <c r="BA73" s="1269"/>
      <c r="BB73" s="1269" t="s">
        <v>615</v>
      </c>
      <c r="BC73" s="1269"/>
      <c r="BD73" s="1269"/>
      <c r="BE73" s="1269"/>
      <c r="BF73" s="1269"/>
      <c r="BG73" s="1269"/>
      <c r="BH73" s="1269"/>
      <c r="BI73" s="1269"/>
      <c r="BJ73" s="1269"/>
      <c r="BK73" s="1269"/>
      <c r="BL73" s="1269"/>
      <c r="BM73" s="1269"/>
      <c r="BN73" s="1269"/>
      <c r="BO73" s="1269"/>
      <c r="BP73" s="1267">
        <v>102.8</v>
      </c>
      <c r="BQ73" s="1267"/>
      <c r="BR73" s="1267"/>
      <c r="BS73" s="1267"/>
      <c r="BT73" s="1267"/>
      <c r="BU73" s="1267"/>
      <c r="BV73" s="1267"/>
      <c r="BW73" s="1267"/>
      <c r="BX73" s="1267">
        <v>84.3</v>
      </c>
      <c r="BY73" s="1267"/>
      <c r="BZ73" s="1267"/>
      <c r="CA73" s="1267"/>
      <c r="CB73" s="1267"/>
      <c r="CC73" s="1267"/>
      <c r="CD73" s="1267"/>
      <c r="CE73" s="1267"/>
      <c r="CF73" s="1267">
        <v>66.8</v>
      </c>
      <c r="CG73" s="1267"/>
      <c r="CH73" s="1267"/>
      <c r="CI73" s="1267"/>
      <c r="CJ73" s="1267"/>
      <c r="CK73" s="1267"/>
      <c r="CL73" s="1267"/>
      <c r="CM73" s="1267"/>
      <c r="CN73" s="1267">
        <v>43.9</v>
      </c>
      <c r="CO73" s="1267"/>
      <c r="CP73" s="1267"/>
      <c r="CQ73" s="1267"/>
      <c r="CR73" s="1267"/>
      <c r="CS73" s="1267"/>
      <c r="CT73" s="1267"/>
      <c r="CU73" s="1267"/>
      <c r="CV73" s="1267">
        <v>36</v>
      </c>
      <c r="CW73" s="1267"/>
      <c r="CX73" s="1267"/>
      <c r="CY73" s="1267"/>
      <c r="CZ73" s="1267"/>
      <c r="DA73" s="1267"/>
      <c r="DB73" s="1267"/>
      <c r="DC73" s="1267"/>
    </row>
    <row r="74" spans="2:107" ht="13.2" x14ac:dyDescent="0.2">
      <c r="B74" s="372"/>
      <c r="G74" s="1272"/>
      <c r="H74" s="1272"/>
      <c r="I74" s="1272"/>
      <c r="J74" s="1272"/>
      <c r="K74" s="1282"/>
      <c r="L74" s="1282"/>
      <c r="M74" s="1282"/>
      <c r="N74" s="1282"/>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2"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620</v>
      </c>
      <c r="BC75" s="1269"/>
      <c r="BD75" s="1269"/>
      <c r="BE75" s="1269"/>
      <c r="BF75" s="1269"/>
      <c r="BG75" s="1269"/>
      <c r="BH75" s="1269"/>
      <c r="BI75" s="1269"/>
      <c r="BJ75" s="1269"/>
      <c r="BK75" s="1269"/>
      <c r="BL75" s="1269"/>
      <c r="BM75" s="1269"/>
      <c r="BN75" s="1269"/>
      <c r="BO75" s="1269"/>
      <c r="BP75" s="1267">
        <v>8.1999999999999993</v>
      </c>
      <c r="BQ75" s="1267"/>
      <c r="BR75" s="1267"/>
      <c r="BS75" s="1267"/>
      <c r="BT75" s="1267"/>
      <c r="BU75" s="1267"/>
      <c r="BV75" s="1267"/>
      <c r="BW75" s="1267"/>
      <c r="BX75" s="1267">
        <v>6.7</v>
      </c>
      <c r="BY75" s="1267"/>
      <c r="BZ75" s="1267"/>
      <c r="CA75" s="1267"/>
      <c r="CB75" s="1267"/>
      <c r="CC75" s="1267"/>
      <c r="CD75" s="1267"/>
      <c r="CE75" s="1267"/>
      <c r="CF75" s="1267">
        <v>6.8</v>
      </c>
      <c r="CG75" s="1267"/>
      <c r="CH75" s="1267"/>
      <c r="CI75" s="1267"/>
      <c r="CJ75" s="1267"/>
      <c r="CK75" s="1267"/>
      <c r="CL75" s="1267"/>
      <c r="CM75" s="1267"/>
      <c r="CN75" s="1267">
        <v>6.8</v>
      </c>
      <c r="CO75" s="1267"/>
      <c r="CP75" s="1267"/>
      <c r="CQ75" s="1267"/>
      <c r="CR75" s="1267"/>
      <c r="CS75" s="1267"/>
      <c r="CT75" s="1267"/>
      <c r="CU75" s="1267"/>
      <c r="CV75" s="1267">
        <v>6.4</v>
      </c>
      <c r="CW75" s="1267"/>
      <c r="CX75" s="1267"/>
      <c r="CY75" s="1267"/>
      <c r="CZ75" s="1267"/>
      <c r="DA75" s="1267"/>
      <c r="DB75" s="1267"/>
      <c r="DC75" s="1267"/>
    </row>
    <row r="76" spans="2:107" ht="13.2"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2" x14ac:dyDescent="0.2">
      <c r="B77" s="372"/>
      <c r="G77" s="1262"/>
      <c r="H77" s="1262"/>
      <c r="I77" s="1262"/>
      <c r="J77" s="1262"/>
      <c r="K77" s="1282"/>
      <c r="L77" s="1282"/>
      <c r="M77" s="1282"/>
      <c r="N77" s="1282"/>
      <c r="AN77" s="1266" t="s">
        <v>617</v>
      </c>
      <c r="AO77" s="1266"/>
      <c r="AP77" s="1266"/>
      <c r="AQ77" s="1266"/>
      <c r="AR77" s="1266"/>
      <c r="AS77" s="1266"/>
      <c r="AT77" s="1266"/>
      <c r="AU77" s="1266"/>
      <c r="AV77" s="1266"/>
      <c r="AW77" s="1266"/>
      <c r="AX77" s="1266"/>
      <c r="AY77" s="1266"/>
      <c r="AZ77" s="1266"/>
      <c r="BA77" s="1266"/>
      <c r="BB77" s="1269" t="s">
        <v>615</v>
      </c>
      <c r="BC77" s="1269"/>
      <c r="BD77" s="1269"/>
      <c r="BE77" s="1269"/>
      <c r="BF77" s="1269"/>
      <c r="BG77" s="1269"/>
      <c r="BH77" s="1269"/>
      <c r="BI77" s="1269"/>
      <c r="BJ77" s="1269"/>
      <c r="BK77" s="1269"/>
      <c r="BL77" s="1269"/>
      <c r="BM77" s="1269"/>
      <c r="BN77" s="1269"/>
      <c r="BO77" s="1269"/>
      <c r="BP77" s="1267">
        <v>48</v>
      </c>
      <c r="BQ77" s="1267"/>
      <c r="BR77" s="1267"/>
      <c r="BS77" s="1267"/>
      <c r="BT77" s="1267"/>
      <c r="BU77" s="1267"/>
      <c r="BV77" s="1267"/>
      <c r="BW77" s="1267"/>
      <c r="BX77" s="1267">
        <v>49.1</v>
      </c>
      <c r="BY77" s="1267"/>
      <c r="BZ77" s="1267"/>
      <c r="CA77" s="1267"/>
      <c r="CB77" s="1267"/>
      <c r="CC77" s="1267"/>
      <c r="CD77" s="1267"/>
      <c r="CE77" s="1267"/>
      <c r="CF77" s="1267">
        <v>41.5</v>
      </c>
      <c r="CG77" s="1267"/>
      <c r="CH77" s="1267"/>
      <c r="CI77" s="1267"/>
      <c r="CJ77" s="1267"/>
      <c r="CK77" s="1267"/>
      <c r="CL77" s="1267"/>
      <c r="CM77" s="1267"/>
      <c r="CN77" s="1267">
        <v>25.2</v>
      </c>
      <c r="CO77" s="1267"/>
      <c r="CP77" s="1267"/>
      <c r="CQ77" s="1267"/>
      <c r="CR77" s="1267"/>
      <c r="CS77" s="1267"/>
      <c r="CT77" s="1267"/>
      <c r="CU77" s="1267"/>
      <c r="CV77" s="1267">
        <v>15.7</v>
      </c>
      <c r="CW77" s="1267"/>
      <c r="CX77" s="1267"/>
      <c r="CY77" s="1267"/>
      <c r="CZ77" s="1267"/>
      <c r="DA77" s="1267"/>
      <c r="DB77" s="1267"/>
      <c r="DC77" s="1267"/>
    </row>
    <row r="78" spans="2:107" ht="13.2" x14ac:dyDescent="0.2">
      <c r="B78" s="372"/>
      <c r="G78" s="1262"/>
      <c r="H78" s="1262"/>
      <c r="I78" s="1262"/>
      <c r="J78" s="1262"/>
      <c r="K78" s="1282"/>
      <c r="L78" s="1282"/>
      <c r="M78" s="1282"/>
      <c r="N78" s="1282"/>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2" x14ac:dyDescent="0.2">
      <c r="B79" s="372"/>
      <c r="G79" s="1262"/>
      <c r="H79" s="1262"/>
      <c r="I79" s="1271"/>
      <c r="J79" s="1271"/>
      <c r="K79" s="1283"/>
      <c r="L79" s="1283"/>
      <c r="M79" s="1283"/>
      <c r="N79" s="1283"/>
      <c r="AN79" s="1266"/>
      <c r="AO79" s="1266"/>
      <c r="AP79" s="1266"/>
      <c r="AQ79" s="1266"/>
      <c r="AR79" s="1266"/>
      <c r="AS79" s="1266"/>
      <c r="AT79" s="1266"/>
      <c r="AU79" s="1266"/>
      <c r="AV79" s="1266"/>
      <c r="AW79" s="1266"/>
      <c r="AX79" s="1266"/>
      <c r="AY79" s="1266"/>
      <c r="AZ79" s="1266"/>
      <c r="BA79" s="1266"/>
      <c r="BB79" s="1269" t="s">
        <v>620</v>
      </c>
      <c r="BC79" s="1269"/>
      <c r="BD79" s="1269"/>
      <c r="BE79" s="1269"/>
      <c r="BF79" s="1269"/>
      <c r="BG79" s="1269"/>
      <c r="BH79" s="1269"/>
      <c r="BI79" s="1269"/>
      <c r="BJ79" s="1269"/>
      <c r="BK79" s="1269"/>
      <c r="BL79" s="1269"/>
      <c r="BM79" s="1269"/>
      <c r="BN79" s="1269"/>
      <c r="BO79" s="1269"/>
      <c r="BP79" s="1267">
        <v>9.6</v>
      </c>
      <c r="BQ79" s="1267"/>
      <c r="BR79" s="1267"/>
      <c r="BS79" s="1267"/>
      <c r="BT79" s="1267"/>
      <c r="BU79" s="1267"/>
      <c r="BV79" s="1267"/>
      <c r="BW79" s="1267"/>
      <c r="BX79" s="1267">
        <v>9.5</v>
      </c>
      <c r="BY79" s="1267"/>
      <c r="BZ79" s="1267"/>
      <c r="CA79" s="1267"/>
      <c r="CB79" s="1267"/>
      <c r="CC79" s="1267"/>
      <c r="CD79" s="1267"/>
      <c r="CE79" s="1267"/>
      <c r="CF79" s="1267">
        <v>9.1999999999999993</v>
      </c>
      <c r="CG79" s="1267"/>
      <c r="CH79" s="1267"/>
      <c r="CI79" s="1267"/>
      <c r="CJ79" s="1267"/>
      <c r="CK79" s="1267"/>
      <c r="CL79" s="1267"/>
      <c r="CM79" s="1267"/>
      <c r="CN79" s="1267">
        <v>8.9</v>
      </c>
      <c r="CO79" s="1267"/>
      <c r="CP79" s="1267"/>
      <c r="CQ79" s="1267"/>
      <c r="CR79" s="1267"/>
      <c r="CS79" s="1267"/>
      <c r="CT79" s="1267"/>
      <c r="CU79" s="1267"/>
      <c r="CV79" s="1267">
        <v>8.9</v>
      </c>
      <c r="CW79" s="1267"/>
      <c r="CX79" s="1267"/>
      <c r="CY79" s="1267"/>
      <c r="CZ79" s="1267"/>
      <c r="DA79" s="1267"/>
      <c r="DB79" s="1267"/>
      <c r="DC79" s="1267"/>
    </row>
    <row r="80" spans="2:107" ht="13.2" x14ac:dyDescent="0.2">
      <c r="B80" s="372"/>
      <c r="G80" s="1262"/>
      <c r="H80" s="1262"/>
      <c r="I80" s="1271"/>
      <c r="J80" s="1271"/>
      <c r="K80" s="1283"/>
      <c r="L80" s="1283"/>
      <c r="M80" s="1283"/>
      <c r="N80" s="1283"/>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eNyQfvjIrYA7TGPFvpzoZnQNzpI7xGbch1/F6eia0wm2sIcwIEMHcd59uwLr1XcxUPS2QRdHmNJVDYpe/gAfYA==" saltValue="z/KInC5cWeGmRkXe5Nto+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519</v>
      </c>
    </row>
  </sheetData>
  <sheetProtection algorithmName="SHA-512" hashValue="Esv39yOzG5LdTUeTEcc+Yzd2t573hRxA5ebgs10Q1YEd34/6OTYcsHpBZIvD/mmbZTu8QFQqEyVFaXuPM18mpQ==" saltValue="5QTi7XtxKGJ+U25EkUJo0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519</v>
      </c>
    </row>
  </sheetData>
  <sheetProtection algorithmName="SHA-512" hashValue="F8Xdkx7oPqeIPY1YZuPLHb1mTfVsmr/JCqXhMtTTBxscbd9WitCnshp9w7KrbdBleLOJ4AlkBHcQtbqsvfO84g==" saltValue="tA+Uxcoc8OrrXTCxPSKop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53</v>
      </c>
      <c r="E2" s="149"/>
      <c r="F2" s="150" t="s">
        <v>569</v>
      </c>
      <c r="G2" s="151"/>
      <c r="H2" s="152"/>
    </row>
    <row r="3" spans="1:8" x14ac:dyDescent="0.2">
      <c r="A3" s="148" t="s">
        <v>562</v>
      </c>
      <c r="B3" s="153"/>
      <c r="C3" s="154"/>
      <c r="D3" s="155">
        <v>55268</v>
      </c>
      <c r="E3" s="156"/>
      <c r="F3" s="157">
        <v>85173</v>
      </c>
      <c r="G3" s="158"/>
      <c r="H3" s="159"/>
    </row>
    <row r="4" spans="1:8" x14ac:dyDescent="0.2">
      <c r="A4" s="160"/>
      <c r="B4" s="161"/>
      <c r="C4" s="162"/>
      <c r="D4" s="163">
        <v>40670</v>
      </c>
      <c r="E4" s="164"/>
      <c r="F4" s="165">
        <v>43913</v>
      </c>
      <c r="G4" s="166"/>
      <c r="H4" s="167"/>
    </row>
    <row r="5" spans="1:8" x14ac:dyDescent="0.2">
      <c r="A5" s="148" t="s">
        <v>564</v>
      </c>
      <c r="B5" s="153"/>
      <c r="C5" s="154"/>
      <c r="D5" s="155">
        <v>50181</v>
      </c>
      <c r="E5" s="156"/>
      <c r="F5" s="157">
        <v>94081</v>
      </c>
      <c r="G5" s="158"/>
      <c r="H5" s="159"/>
    </row>
    <row r="6" spans="1:8" x14ac:dyDescent="0.2">
      <c r="A6" s="160"/>
      <c r="B6" s="161"/>
      <c r="C6" s="162"/>
      <c r="D6" s="163">
        <v>22168</v>
      </c>
      <c r="E6" s="164"/>
      <c r="F6" s="165">
        <v>48949</v>
      </c>
      <c r="G6" s="166"/>
      <c r="H6" s="167"/>
    </row>
    <row r="7" spans="1:8" x14ac:dyDescent="0.2">
      <c r="A7" s="148" t="s">
        <v>565</v>
      </c>
      <c r="B7" s="153"/>
      <c r="C7" s="154"/>
      <c r="D7" s="155">
        <v>38051</v>
      </c>
      <c r="E7" s="156"/>
      <c r="F7" s="157">
        <v>92632</v>
      </c>
      <c r="G7" s="158"/>
      <c r="H7" s="159"/>
    </row>
    <row r="8" spans="1:8" x14ac:dyDescent="0.2">
      <c r="A8" s="160"/>
      <c r="B8" s="161"/>
      <c r="C8" s="162"/>
      <c r="D8" s="163">
        <v>17721</v>
      </c>
      <c r="E8" s="164"/>
      <c r="F8" s="165">
        <v>47978</v>
      </c>
      <c r="G8" s="166"/>
      <c r="H8" s="167"/>
    </row>
    <row r="9" spans="1:8" x14ac:dyDescent="0.2">
      <c r="A9" s="148" t="s">
        <v>566</v>
      </c>
      <c r="B9" s="153"/>
      <c r="C9" s="154"/>
      <c r="D9" s="155">
        <v>38964</v>
      </c>
      <c r="E9" s="156"/>
      <c r="F9" s="157">
        <v>96469</v>
      </c>
      <c r="G9" s="158"/>
      <c r="H9" s="159"/>
    </row>
    <row r="10" spans="1:8" x14ac:dyDescent="0.2">
      <c r="A10" s="160"/>
      <c r="B10" s="161"/>
      <c r="C10" s="162"/>
      <c r="D10" s="163">
        <v>25380</v>
      </c>
      <c r="E10" s="164"/>
      <c r="F10" s="165">
        <v>49775</v>
      </c>
      <c r="G10" s="166"/>
      <c r="H10" s="167"/>
    </row>
    <row r="11" spans="1:8" x14ac:dyDescent="0.2">
      <c r="A11" s="148" t="s">
        <v>567</v>
      </c>
      <c r="B11" s="153"/>
      <c r="C11" s="154"/>
      <c r="D11" s="155">
        <v>32312</v>
      </c>
      <c r="E11" s="156"/>
      <c r="F11" s="157">
        <v>85743</v>
      </c>
      <c r="G11" s="158"/>
      <c r="H11" s="159"/>
    </row>
    <row r="12" spans="1:8" x14ac:dyDescent="0.2">
      <c r="A12" s="160"/>
      <c r="B12" s="161"/>
      <c r="C12" s="168"/>
      <c r="D12" s="163">
        <v>18897</v>
      </c>
      <c r="E12" s="164"/>
      <c r="F12" s="165">
        <v>45231</v>
      </c>
      <c r="G12" s="166"/>
      <c r="H12" s="167"/>
    </row>
    <row r="13" spans="1:8" x14ac:dyDescent="0.2">
      <c r="A13" s="148"/>
      <c r="B13" s="153"/>
      <c r="C13" s="169"/>
      <c r="D13" s="170">
        <v>42955</v>
      </c>
      <c r="E13" s="171"/>
      <c r="F13" s="172">
        <v>90820</v>
      </c>
      <c r="G13" s="173"/>
      <c r="H13" s="159"/>
    </row>
    <row r="14" spans="1:8" x14ac:dyDescent="0.2">
      <c r="A14" s="160"/>
      <c r="B14" s="161"/>
      <c r="C14" s="162"/>
      <c r="D14" s="163">
        <v>24967</v>
      </c>
      <c r="E14" s="164"/>
      <c r="F14" s="165">
        <v>47169</v>
      </c>
      <c r="G14" s="166"/>
      <c r="H14" s="167"/>
    </row>
    <row r="17" spans="1:11" x14ac:dyDescent="0.2">
      <c r="A17" s="144" t="s">
        <v>54</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55</v>
      </c>
      <c r="B19" s="174">
        <f>ROUND(VALUE(SUBSTITUTE(実質収支比率等に係る経年分析!F$48,"▲","-")),2)</f>
        <v>9.44</v>
      </c>
      <c r="C19" s="174">
        <f>ROUND(VALUE(SUBSTITUTE(実質収支比率等に係る経年分析!G$48,"▲","-")),2)</f>
        <v>9.14</v>
      </c>
      <c r="D19" s="174">
        <f>ROUND(VALUE(SUBSTITUTE(実質収支比率等に係る経年分析!H$48,"▲","-")),2)</f>
        <v>11.75</v>
      </c>
      <c r="E19" s="174">
        <f>ROUND(VALUE(SUBSTITUTE(実質収支比率等に係る経年分析!I$48,"▲","-")),2)</f>
        <v>11.03</v>
      </c>
      <c r="F19" s="174">
        <f>ROUND(VALUE(SUBSTITUTE(実質収支比率等に係る経年分析!J$48,"▲","-")),2)</f>
        <v>15.83</v>
      </c>
    </row>
    <row r="20" spans="1:11" x14ac:dyDescent="0.2">
      <c r="A20" s="174" t="s">
        <v>56</v>
      </c>
      <c r="B20" s="174">
        <f>ROUND(VALUE(SUBSTITUTE(実質収支比率等に係る経年分析!F$47,"▲","-")),2)</f>
        <v>13.8</v>
      </c>
      <c r="C20" s="174">
        <f>ROUND(VALUE(SUBSTITUTE(実質収支比率等に係る経年分析!G$47,"▲","-")),2)</f>
        <v>18.420000000000002</v>
      </c>
      <c r="D20" s="174">
        <f>ROUND(VALUE(SUBSTITUTE(実質収支比率等に係る経年分析!H$47,"▲","-")),2)</f>
        <v>18.93</v>
      </c>
      <c r="E20" s="174">
        <f>ROUND(VALUE(SUBSTITUTE(実質収支比率等に係る経年分析!I$47,"▲","-")),2)</f>
        <v>17.989999999999998</v>
      </c>
      <c r="F20" s="174">
        <f>ROUND(VALUE(SUBSTITUTE(実質収支比率等に係る経年分析!J$47,"▲","-")),2)</f>
        <v>19.190000000000001</v>
      </c>
    </row>
    <row r="21" spans="1:11" x14ac:dyDescent="0.2">
      <c r="A21" s="174" t="s">
        <v>57</v>
      </c>
      <c r="B21" s="174">
        <f>IF(ISNUMBER(VALUE(SUBSTITUTE(実質収支比率等に係る経年分析!F$49,"▲","-"))),ROUND(VALUE(SUBSTITUTE(実質収支比率等に係る経年分析!F$49,"▲","-")),2),NA())</f>
        <v>26.71</v>
      </c>
      <c r="C21" s="174">
        <f>IF(ISNUMBER(VALUE(SUBSTITUTE(実質収支比率等に係る経年分析!G$49,"▲","-"))),ROUND(VALUE(SUBSTITUTE(実質収支比率等に係る経年分析!G$49,"▲","-")),2),NA())</f>
        <v>5.04</v>
      </c>
      <c r="D21" s="174">
        <f>IF(ISNUMBER(VALUE(SUBSTITUTE(実質収支比率等に係る経年分析!H$49,"▲","-"))),ROUND(VALUE(SUBSTITUTE(実質収支比率等に係る経年分析!H$49,"▲","-")),2),NA())</f>
        <v>6.72</v>
      </c>
      <c r="E21" s="174">
        <f>IF(ISNUMBER(VALUE(SUBSTITUTE(実質収支比率等に係る経年分析!I$49,"▲","-"))),ROUND(VALUE(SUBSTITUTE(実質収支比率等に係る経年分析!I$49,"▲","-")),2),NA())</f>
        <v>9.65</v>
      </c>
      <c r="F21" s="174">
        <f>IF(ISNUMBER(VALUE(SUBSTITUTE(実質収支比率等に係る経年分析!J$49,"▲","-"))),ROUND(VALUE(SUBSTITUTE(実質収支比率等に係る経年分析!J$49,"▲","-")),2),NA())</f>
        <v>16.690000000000001</v>
      </c>
    </row>
    <row r="24" spans="1:11" x14ac:dyDescent="0.2">
      <c r="A24" s="144" t="s">
        <v>58</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59</v>
      </c>
      <c r="C26" s="175" t="s">
        <v>60</v>
      </c>
      <c r="D26" s="175" t="s">
        <v>59</v>
      </c>
      <c r="E26" s="175" t="s">
        <v>60</v>
      </c>
      <c r="F26" s="175" t="s">
        <v>59</v>
      </c>
      <c r="G26" s="175" t="s">
        <v>60</v>
      </c>
      <c r="H26" s="175" t="s">
        <v>59</v>
      </c>
      <c r="I26" s="175" t="s">
        <v>60</v>
      </c>
      <c r="J26" s="175" t="s">
        <v>59</v>
      </c>
      <c r="K26" s="175" t="s">
        <v>60</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0.09</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0.85</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浄化槽事業特別会計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0.02</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0.01</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0.01</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0.01</v>
      </c>
    </row>
    <row r="30" spans="1:11" x14ac:dyDescent="0.2">
      <c r="A30" s="175" t="str">
        <f>IF(連結実質赤字比率に係る赤字・黒字の構成分析!C$40="",NA(),連結実質赤字比率に係る赤字・黒字の構成分析!C$40)</f>
        <v>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0.01</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0.02</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0.01</v>
      </c>
    </row>
    <row r="31" spans="1:11" x14ac:dyDescent="0.2">
      <c r="A31" s="175" t="str">
        <f>IF(連結実質赤字比率に係る赤字・黒字の構成分析!C$39="",NA(),連結実質赤字比率に係る赤字・黒字の構成分析!C$39)</f>
        <v>農業集落排水事業特別会計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0.01</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0.04</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0.04</v>
      </c>
    </row>
    <row r="32" spans="1:11" x14ac:dyDescent="0.2">
      <c r="A32" s="175" t="str">
        <f>IF(連結実質赤字比率に係る赤字・黒字の構成分析!C$38="",NA(),連結実質赤字比率に係る赤字・黒字の構成分析!C$38)</f>
        <v>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1.55</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1.39</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1.32</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1.6</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0.72</v>
      </c>
    </row>
    <row r="33" spans="1:16" x14ac:dyDescent="0.2">
      <c r="A33" s="175" t="str">
        <f>IF(連結実質赤字比率に係る赤字・黒字の構成分析!C$37="",NA(),連結実質赤字比率に係る赤字・黒字の構成分析!C$37)</f>
        <v>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1.49</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1.75</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1.58</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1.97</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1.88</v>
      </c>
    </row>
    <row r="34" spans="1:16" x14ac:dyDescent="0.2">
      <c r="A34" s="175" t="str">
        <f>IF(連結実質赤字比率に係る赤字・黒字の構成分析!C$36="",NA(),連結実質赤字比率に係る赤字・黒字の構成分析!C$36)</f>
        <v>下水道事業会計</v>
      </c>
      <c r="B34" s="175" t="e">
        <f>IF(ROUND(VALUE(SUBSTITUTE(連結実質赤字比率に係る赤字・黒字の構成分析!F$36,"▲", "-")), 2) &lt; 0, ABS(ROUND(VALUE(SUBSTITUTE(連結実質赤字比率に係る赤字・黒字の構成分析!F$36,"▲", "-")), 2)), NA())</f>
        <v>#VALUE!</v>
      </c>
      <c r="C34" s="175" t="e">
        <f>IF(ROUND(VALUE(SUBSTITUTE(連結実質赤字比率に係る赤字・黒字の構成分析!F$36,"▲", "-")), 2) &gt;= 0, ABS(ROUND(VALUE(SUBSTITUTE(連結実質赤字比率に係る赤字・黒字の構成分析!F$36,"▲", "-")), 2)), NA())</f>
        <v>#VALUE!</v>
      </c>
      <c r="D34" s="175" t="e">
        <f>IF(ROUND(VALUE(SUBSTITUTE(連結実質赤字比率に係る赤字・黒字の構成分析!G$36,"▲", "-")), 2) &lt; 0, ABS(ROUND(VALUE(SUBSTITUTE(連結実質赤字比率に係る赤字・黒字の構成分析!G$36,"▲", "-")), 2)), NA())</f>
        <v>#VALUE!</v>
      </c>
      <c r="E34" s="175" t="e">
        <f>IF(ROUND(VALUE(SUBSTITUTE(連結実質赤字比率に係る赤字・黒字の構成分析!G$36,"▲", "-")), 2) &gt;= 0, ABS(ROUND(VALUE(SUBSTITUTE(連結実質赤字比率に係る赤字・黒字の構成分析!G$36,"▲", "-")), 2)), NA())</f>
        <v>#VALUE!</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0.46</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1.53</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2.02</v>
      </c>
    </row>
    <row r="35" spans="1:16" x14ac:dyDescent="0.2">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6.48</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7.61</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7.7</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8.7200000000000006</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9.4700000000000006</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9.44</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9.1300000000000008</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11.75</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11.02</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15.83</v>
      </c>
    </row>
    <row r="39" spans="1:16" x14ac:dyDescent="0.2">
      <c r="A39" s="144" t="s">
        <v>61</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62</v>
      </c>
      <c r="C41" s="176"/>
      <c r="D41" s="176" t="s">
        <v>63</v>
      </c>
      <c r="E41" s="176" t="s">
        <v>62</v>
      </c>
      <c r="F41" s="176"/>
      <c r="G41" s="176" t="s">
        <v>63</v>
      </c>
      <c r="H41" s="176" t="s">
        <v>62</v>
      </c>
      <c r="I41" s="176"/>
      <c r="J41" s="176" t="s">
        <v>63</v>
      </c>
      <c r="K41" s="176" t="s">
        <v>62</v>
      </c>
      <c r="L41" s="176"/>
      <c r="M41" s="176" t="s">
        <v>63</v>
      </c>
      <c r="N41" s="176" t="s">
        <v>62</v>
      </c>
      <c r="O41" s="176"/>
      <c r="P41" s="176" t="s">
        <v>63</v>
      </c>
    </row>
    <row r="42" spans="1:16" x14ac:dyDescent="0.2">
      <c r="A42" s="176" t="s">
        <v>64</v>
      </c>
      <c r="B42" s="176"/>
      <c r="C42" s="176"/>
      <c r="D42" s="176">
        <f>'実質公債費比率（分子）の構造'!K$52</f>
        <v>1150</v>
      </c>
      <c r="E42" s="176"/>
      <c r="F42" s="176"/>
      <c r="G42" s="176">
        <f>'実質公債費比率（分子）の構造'!L$52</f>
        <v>1168</v>
      </c>
      <c r="H42" s="176"/>
      <c r="I42" s="176"/>
      <c r="J42" s="176">
        <f>'実質公債費比率（分子）の構造'!M$52</f>
        <v>1184</v>
      </c>
      <c r="K42" s="176"/>
      <c r="L42" s="176"/>
      <c r="M42" s="176">
        <f>'実質公債費比率（分子）の構造'!N$52</f>
        <v>1223</v>
      </c>
      <c r="N42" s="176"/>
      <c r="O42" s="176"/>
      <c r="P42" s="176">
        <f>'実質公債費比率（分子）の構造'!O$52</f>
        <v>1261</v>
      </c>
    </row>
    <row r="43" spans="1:16" x14ac:dyDescent="0.2">
      <c r="A43" s="176" t="s">
        <v>17</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0</v>
      </c>
      <c r="O43" s="176"/>
      <c r="P43" s="176"/>
    </row>
    <row r="44" spans="1:16" x14ac:dyDescent="0.2">
      <c r="A44" s="176" t="s">
        <v>65</v>
      </c>
      <c r="B44" s="176">
        <f>'実質公債費比率（分子）の構造'!K$50</f>
        <v>99</v>
      </c>
      <c r="C44" s="176"/>
      <c r="D44" s="176"/>
      <c r="E44" s="176">
        <f>'実質公債費比率（分子）の構造'!L$50</f>
        <v>99</v>
      </c>
      <c r="F44" s="176"/>
      <c r="G44" s="176"/>
      <c r="H44" s="176">
        <f>'実質公債費比率（分子）の構造'!M$50</f>
        <v>47</v>
      </c>
      <c r="I44" s="176"/>
      <c r="J44" s="176"/>
      <c r="K44" s="176">
        <f>'実質公債費比率（分子）の構造'!N$50</f>
        <v>47</v>
      </c>
      <c r="L44" s="176"/>
      <c r="M44" s="176"/>
      <c r="N44" s="176">
        <f>'実質公債費比率（分子）の構造'!O$50</f>
        <v>47</v>
      </c>
      <c r="O44" s="176"/>
      <c r="P44" s="176"/>
    </row>
    <row r="45" spans="1:16" x14ac:dyDescent="0.2">
      <c r="A45" s="176" t="s">
        <v>66</v>
      </c>
      <c r="B45" s="176">
        <f>'実質公債費比率（分子）の構造'!K$49</f>
        <v>4</v>
      </c>
      <c r="C45" s="176"/>
      <c r="D45" s="176"/>
      <c r="E45" s="176">
        <f>'実質公債費比率（分子）の構造'!L$49</f>
        <v>10</v>
      </c>
      <c r="F45" s="176"/>
      <c r="G45" s="176"/>
      <c r="H45" s="176">
        <f>'実質公債費比率（分子）の構造'!M$49</f>
        <v>46</v>
      </c>
      <c r="I45" s="176"/>
      <c r="J45" s="176"/>
      <c r="K45" s="176">
        <f>'実質公債費比率（分子）の構造'!N$49</f>
        <v>87</v>
      </c>
      <c r="L45" s="176"/>
      <c r="M45" s="176"/>
      <c r="N45" s="176">
        <f>'実質公債費比率（分子）の構造'!O$49</f>
        <v>113</v>
      </c>
      <c r="O45" s="176"/>
      <c r="P45" s="176"/>
    </row>
    <row r="46" spans="1:16" x14ac:dyDescent="0.2">
      <c r="A46" s="176" t="s">
        <v>67</v>
      </c>
      <c r="B46" s="176">
        <f>'実質公債費比率（分子）の構造'!K$48</f>
        <v>243</v>
      </c>
      <c r="C46" s="176"/>
      <c r="D46" s="176"/>
      <c r="E46" s="176">
        <f>'実質公債費比率（分子）の構造'!L$48</f>
        <v>298</v>
      </c>
      <c r="F46" s="176"/>
      <c r="G46" s="176"/>
      <c r="H46" s="176">
        <f>'実質公債費比率（分子）の構造'!M$48</f>
        <v>305</v>
      </c>
      <c r="I46" s="176"/>
      <c r="J46" s="176"/>
      <c r="K46" s="176">
        <f>'実質公債費比率（分子）の構造'!N$48</f>
        <v>333</v>
      </c>
      <c r="L46" s="176"/>
      <c r="M46" s="176"/>
      <c r="N46" s="176">
        <f>'実質公債費比率（分子）の構造'!O$48</f>
        <v>344</v>
      </c>
      <c r="O46" s="176"/>
      <c r="P46" s="176"/>
    </row>
    <row r="47" spans="1:16" x14ac:dyDescent="0.2">
      <c r="A47" s="176" t="s">
        <v>68</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69</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70</v>
      </c>
      <c r="B49" s="176">
        <f>'実質公債費比率（分子）の構造'!K$45</f>
        <v>1292</v>
      </c>
      <c r="C49" s="176"/>
      <c r="D49" s="176"/>
      <c r="E49" s="176">
        <f>'実質公債費比率（分子）の構造'!L$45</f>
        <v>1201</v>
      </c>
      <c r="F49" s="176"/>
      <c r="G49" s="176"/>
      <c r="H49" s="176">
        <f>'実質公債費比率（分子）の構造'!M$45</f>
        <v>1314</v>
      </c>
      <c r="I49" s="176"/>
      <c r="J49" s="176"/>
      <c r="K49" s="176">
        <f>'実質公債費比率（分子）の構造'!N$45</f>
        <v>1275</v>
      </c>
      <c r="L49" s="176"/>
      <c r="M49" s="176"/>
      <c r="N49" s="176">
        <f>'実質公債費比率（分子）の構造'!O$45</f>
        <v>1149</v>
      </c>
      <c r="O49" s="176"/>
      <c r="P49" s="176"/>
    </row>
    <row r="50" spans="1:16" x14ac:dyDescent="0.2">
      <c r="A50" s="176" t="s">
        <v>71</v>
      </c>
      <c r="B50" s="176" t="e">
        <f>NA()</f>
        <v>#N/A</v>
      </c>
      <c r="C50" s="176">
        <f>IF(ISNUMBER('実質公債費比率（分子）の構造'!K$53),'実質公債費比率（分子）の構造'!K$53,NA())</f>
        <v>488</v>
      </c>
      <c r="D50" s="176" t="e">
        <f>NA()</f>
        <v>#N/A</v>
      </c>
      <c r="E50" s="176" t="e">
        <f>NA()</f>
        <v>#N/A</v>
      </c>
      <c r="F50" s="176">
        <f>IF(ISNUMBER('実質公債費比率（分子）の構造'!L$53),'実質公債費比率（分子）の構造'!L$53,NA())</f>
        <v>440</v>
      </c>
      <c r="G50" s="176" t="e">
        <f>NA()</f>
        <v>#N/A</v>
      </c>
      <c r="H50" s="176" t="e">
        <f>NA()</f>
        <v>#N/A</v>
      </c>
      <c r="I50" s="176">
        <f>IF(ISNUMBER('実質公債費比率（分子）の構造'!M$53),'実質公債費比率（分子）の構造'!M$53,NA())</f>
        <v>528</v>
      </c>
      <c r="J50" s="176" t="e">
        <f>NA()</f>
        <v>#N/A</v>
      </c>
      <c r="K50" s="176" t="e">
        <f>NA()</f>
        <v>#N/A</v>
      </c>
      <c r="L50" s="176">
        <f>IF(ISNUMBER('実質公債費比率（分子）の構造'!N$53),'実質公債費比率（分子）の構造'!N$53,NA())</f>
        <v>519</v>
      </c>
      <c r="M50" s="176" t="e">
        <f>NA()</f>
        <v>#N/A</v>
      </c>
      <c r="N50" s="176" t="e">
        <f>NA()</f>
        <v>#N/A</v>
      </c>
      <c r="O50" s="176">
        <f>IF(ISNUMBER('実質公債費比率（分子）の構造'!O$53),'実質公債費比率（分子）の構造'!O$53,NA())</f>
        <v>392</v>
      </c>
      <c r="P50" s="176" t="e">
        <f>NA()</f>
        <v>#N/A</v>
      </c>
    </row>
    <row r="53" spans="1:16" x14ac:dyDescent="0.2">
      <c r="A53" s="144" t="s">
        <v>72</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73</v>
      </c>
      <c r="C55" s="175"/>
      <c r="D55" s="175" t="s">
        <v>74</v>
      </c>
      <c r="E55" s="175" t="s">
        <v>73</v>
      </c>
      <c r="F55" s="175"/>
      <c r="G55" s="175" t="s">
        <v>74</v>
      </c>
      <c r="H55" s="175" t="s">
        <v>73</v>
      </c>
      <c r="I55" s="175"/>
      <c r="J55" s="175" t="s">
        <v>74</v>
      </c>
      <c r="K55" s="175" t="s">
        <v>73</v>
      </c>
      <c r="L55" s="175"/>
      <c r="M55" s="175" t="s">
        <v>74</v>
      </c>
      <c r="N55" s="175" t="s">
        <v>73</v>
      </c>
      <c r="O55" s="175"/>
      <c r="P55" s="175" t="s">
        <v>74</v>
      </c>
    </row>
    <row r="56" spans="1:16" x14ac:dyDescent="0.2">
      <c r="A56" s="175" t="s">
        <v>44</v>
      </c>
      <c r="B56" s="175"/>
      <c r="C56" s="175"/>
      <c r="D56" s="175">
        <f>'将来負担比率（分子）の構造'!I$52</f>
        <v>12178</v>
      </c>
      <c r="E56" s="175"/>
      <c r="F56" s="175"/>
      <c r="G56" s="175">
        <f>'将来負担比率（分子）の構造'!J$52</f>
        <v>11985</v>
      </c>
      <c r="H56" s="175"/>
      <c r="I56" s="175"/>
      <c r="J56" s="175">
        <f>'将来負担比率（分子）の構造'!K$52</f>
        <v>11885</v>
      </c>
      <c r="K56" s="175"/>
      <c r="L56" s="175"/>
      <c r="M56" s="175">
        <f>'将来負担比率（分子）の構造'!L$52</f>
        <v>11462</v>
      </c>
      <c r="N56" s="175"/>
      <c r="O56" s="175"/>
      <c r="P56" s="175">
        <f>'将来負担比率（分子）の構造'!M$52</f>
        <v>11041</v>
      </c>
    </row>
    <row r="57" spans="1:16" x14ac:dyDescent="0.2">
      <c r="A57" s="175" t="s">
        <v>43</v>
      </c>
      <c r="B57" s="175"/>
      <c r="C57" s="175"/>
      <c r="D57" s="175">
        <f>'将来負担比率（分子）の構造'!I$51</f>
        <v>3061</v>
      </c>
      <c r="E57" s="175"/>
      <c r="F57" s="175"/>
      <c r="G57" s="175">
        <f>'将来負担比率（分子）の構造'!J$51</f>
        <v>2994</v>
      </c>
      <c r="H57" s="175"/>
      <c r="I57" s="175"/>
      <c r="J57" s="175">
        <f>'将来負担比率（分子）の構造'!K$51</f>
        <v>2988</v>
      </c>
      <c r="K57" s="175"/>
      <c r="L57" s="175"/>
      <c r="M57" s="175">
        <f>'将来負担比率（分子）の構造'!L$51</f>
        <v>2907</v>
      </c>
      <c r="N57" s="175"/>
      <c r="O57" s="175"/>
      <c r="P57" s="175">
        <f>'将来負担比率（分子）の構造'!M$51</f>
        <v>2488</v>
      </c>
    </row>
    <row r="58" spans="1:16" x14ac:dyDescent="0.2">
      <c r="A58" s="175" t="s">
        <v>42</v>
      </c>
      <c r="B58" s="175"/>
      <c r="C58" s="175"/>
      <c r="D58" s="175">
        <f>'将来負担比率（分子）の構造'!I$50</f>
        <v>3190</v>
      </c>
      <c r="E58" s="175"/>
      <c r="F58" s="175"/>
      <c r="G58" s="175">
        <f>'将来負担比率（分子）の構造'!J$50</f>
        <v>4078</v>
      </c>
      <c r="H58" s="175"/>
      <c r="I58" s="175"/>
      <c r="J58" s="175">
        <f>'将来負担比率（分子）の構造'!K$50</f>
        <v>4526</v>
      </c>
      <c r="K58" s="175"/>
      <c r="L58" s="175"/>
      <c r="M58" s="175">
        <f>'将来負担比率（分子）の構造'!L$50</f>
        <v>4997</v>
      </c>
      <c r="N58" s="175"/>
      <c r="O58" s="175"/>
      <c r="P58" s="175">
        <f>'将来負担比率（分子）の構造'!M$50</f>
        <v>4906</v>
      </c>
    </row>
    <row r="59" spans="1:16" x14ac:dyDescent="0.2">
      <c r="A59" s="175" t="s">
        <v>40</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39</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37</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36</v>
      </c>
      <c r="B62" s="175">
        <f>'将来負担比率（分子）の構造'!I$45</f>
        <v>2398</v>
      </c>
      <c r="C62" s="175"/>
      <c r="D62" s="175"/>
      <c r="E62" s="175">
        <f>'将来負担比率（分子）の構造'!J$45</f>
        <v>2305</v>
      </c>
      <c r="F62" s="175"/>
      <c r="G62" s="175"/>
      <c r="H62" s="175">
        <f>'将来負担比率（分子）の構造'!K$45</f>
        <v>2258</v>
      </c>
      <c r="I62" s="175"/>
      <c r="J62" s="175"/>
      <c r="K62" s="175">
        <f>'将来負担比率（分子）の構造'!L$45</f>
        <v>2084</v>
      </c>
      <c r="L62" s="175"/>
      <c r="M62" s="175"/>
      <c r="N62" s="175">
        <f>'将来負担比率（分子）の構造'!M$45</f>
        <v>2071</v>
      </c>
      <c r="O62" s="175"/>
      <c r="P62" s="175"/>
    </row>
    <row r="63" spans="1:16" x14ac:dyDescent="0.2">
      <c r="A63" s="175" t="s">
        <v>35</v>
      </c>
      <c r="B63" s="175">
        <f>'将来負担比率（分子）の構造'!I$44</f>
        <v>1271</v>
      </c>
      <c r="C63" s="175"/>
      <c r="D63" s="175"/>
      <c r="E63" s="175">
        <f>'将来負担比率（分子）の構造'!J$44</f>
        <v>1303</v>
      </c>
      <c r="F63" s="175"/>
      <c r="G63" s="175"/>
      <c r="H63" s="175">
        <f>'将来負担比率（分子）の構造'!K$44</f>
        <v>1265</v>
      </c>
      <c r="I63" s="175"/>
      <c r="J63" s="175"/>
      <c r="K63" s="175">
        <f>'将来負担比率（分子）の構造'!L$44</f>
        <v>1138</v>
      </c>
      <c r="L63" s="175"/>
      <c r="M63" s="175"/>
      <c r="N63" s="175">
        <f>'将来負担比率（分子）の構造'!M$44</f>
        <v>1067</v>
      </c>
      <c r="O63" s="175"/>
      <c r="P63" s="175"/>
    </row>
    <row r="64" spans="1:16" x14ac:dyDescent="0.2">
      <c r="A64" s="175" t="s">
        <v>34</v>
      </c>
      <c r="B64" s="175">
        <f>'将来負担比率（分子）の構造'!I$43</f>
        <v>3719</v>
      </c>
      <c r="C64" s="175"/>
      <c r="D64" s="175"/>
      <c r="E64" s="175">
        <f>'将来負担比率（分子）の構造'!J$43</f>
        <v>3751</v>
      </c>
      <c r="F64" s="175"/>
      <c r="G64" s="175"/>
      <c r="H64" s="175">
        <f>'将来負担比率（分子）の構造'!K$43</f>
        <v>4000</v>
      </c>
      <c r="I64" s="175"/>
      <c r="J64" s="175"/>
      <c r="K64" s="175">
        <f>'将来負担比率（分子）の構造'!L$43</f>
        <v>4376</v>
      </c>
      <c r="L64" s="175"/>
      <c r="M64" s="175"/>
      <c r="N64" s="175">
        <f>'将来負担比率（分子）の構造'!M$43</f>
        <v>4393</v>
      </c>
      <c r="O64" s="175"/>
      <c r="P64" s="175"/>
    </row>
    <row r="65" spans="1:16" x14ac:dyDescent="0.2">
      <c r="A65" s="175" t="s">
        <v>33</v>
      </c>
      <c r="B65" s="175">
        <f>'将来負担比率（分子）の構造'!I$42</f>
        <v>568</v>
      </c>
      <c r="C65" s="175"/>
      <c r="D65" s="175"/>
      <c r="E65" s="175">
        <f>'将来負担比率（分子）の構造'!J$42</f>
        <v>357</v>
      </c>
      <c r="F65" s="175"/>
      <c r="G65" s="175"/>
      <c r="H65" s="175">
        <f>'将来負担比率（分子）の構造'!K$42</f>
        <v>281</v>
      </c>
      <c r="I65" s="175"/>
      <c r="J65" s="175"/>
      <c r="K65" s="175">
        <f>'将来負担比率（分子）の構造'!L$42</f>
        <v>209</v>
      </c>
      <c r="L65" s="175"/>
      <c r="M65" s="175"/>
      <c r="N65" s="175">
        <f>'将来負担比率（分子）の構造'!M$42</f>
        <v>135</v>
      </c>
      <c r="O65" s="175"/>
      <c r="P65" s="175"/>
    </row>
    <row r="66" spans="1:16" x14ac:dyDescent="0.2">
      <c r="A66" s="175" t="s">
        <v>32</v>
      </c>
      <c r="B66" s="175">
        <f>'将来負担比率（分子）の構造'!I$41</f>
        <v>17609</v>
      </c>
      <c r="C66" s="175"/>
      <c r="D66" s="175"/>
      <c r="E66" s="175">
        <f>'将来負担比率（分子）の構造'!J$41</f>
        <v>17217</v>
      </c>
      <c r="F66" s="175"/>
      <c r="G66" s="175"/>
      <c r="H66" s="175">
        <f>'将来負担比率（分子）の構造'!K$41</f>
        <v>16426</v>
      </c>
      <c r="I66" s="175"/>
      <c r="J66" s="175"/>
      <c r="K66" s="175">
        <f>'将来負担比率（分子）の構造'!L$41</f>
        <v>14922</v>
      </c>
      <c r="L66" s="175"/>
      <c r="M66" s="175"/>
      <c r="N66" s="175">
        <f>'将来負担比率（分子）の構造'!M$41</f>
        <v>13432</v>
      </c>
      <c r="O66" s="175"/>
      <c r="P66" s="175"/>
    </row>
    <row r="67" spans="1:16" x14ac:dyDescent="0.2">
      <c r="A67" s="175" t="s">
        <v>75</v>
      </c>
      <c r="B67" s="175" t="e">
        <f>NA()</f>
        <v>#N/A</v>
      </c>
      <c r="C67" s="175">
        <f>IF(ISNUMBER('将来負担比率（分子）の構造'!I$53), IF('将来負担比率（分子）の構造'!I$53 &lt; 0, 0, '将来負担比率（分子）の構造'!I$53), NA())</f>
        <v>7135</v>
      </c>
      <c r="D67" s="175" t="e">
        <f>NA()</f>
        <v>#N/A</v>
      </c>
      <c r="E67" s="175" t="e">
        <f>NA()</f>
        <v>#N/A</v>
      </c>
      <c r="F67" s="175">
        <f>IF(ISNUMBER('将来負担比率（分子）の構造'!J$53), IF('将来負担比率（分子）の構造'!J$53 &lt; 0, 0, '将来負担比率（分子）の構造'!J$53), NA())</f>
        <v>5876</v>
      </c>
      <c r="G67" s="175" t="e">
        <f>NA()</f>
        <v>#N/A</v>
      </c>
      <c r="H67" s="175" t="e">
        <f>NA()</f>
        <v>#N/A</v>
      </c>
      <c r="I67" s="175">
        <f>IF(ISNUMBER('将来負担比率（分子）の構造'!K$53), IF('将来負担比率（分子）の構造'!K$53 &lt; 0, 0, '将来負担比率（分子）の構造'!K$53), NA())</f>
        <v>4832</v>
      </c>
      <c r="J67" s="175" t="e">
        <f>NA()</f>
        <v>#N/A</v>
      </c>
      <c r="K67" s="175" t="e">
        <f>NA()</f>
        <v>#N/A</v>
      </c>
      <c r="L67" s="175">
        <f>IF(ISNUMBER('将来負担比率（分子）の構造'!L$53), IF('将来負担比率（分子）の構造'!L$53 &lt; 0, 0, '将来負担比率（分子）の構造'!L$53), NA())</f>
        <v>3361</v>
      </c>
      <c r="M67" s="175" t="e">
        <f>NA()</f>
        <v>#N/A</v>
      </c>
      <c r="N67" s="175" t="e">
        <f>NA()</f>
        <v>#N/A</v>
      </c>
      <c r="O67" s="175">
        <f>IF(ISNUMBER('将来負担比率（分子）の構造'!M$53), IF('将来負担比率（分子）の構造'!M$53 &lt; 0, 0, '将来負担比率（分子）の構造'!M$53), NA())</f>
        <v>2662</v>
      </c>
      <c r="P67" s="175" t="e">
        <f>NA()</f>
        <v>#N/A</v>
      </c>
    </row>
    <row r="70" spans="1:16" x14ac:dyDescent="0.2">
      <c r="A70" s="177" t="s">
        <v>76</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77</v>
      </c>
      <c r="B72" s="179">
        <f>基金残高に係る経年分析!F55</f>
        <v>1555</v>
      </c>
      <c r="C72" s="179">
        <f>基金残高に係る経年分析!G55</f>
        <v>1555</v>
      </c>
      <c r="D72" s="179">
        <f>基金残高に係る経年分析!H55</f>
        <v>1610</v>
      </c>
    </row>
    <row r="73" spans="1:16" x14ac:dyDescent="0.2">
      <c r="A73" s="178" t="s">
        <v>78</v>
      </c>
      <c r="B73" s="179">
        <f>基金残高に係る経年分析!F56</f>
        <v>392</v>
      </c>
      <c r="C73" s="179">
        <f>基金残高に係る経年分析!G56</f>
        <v>402</v>
      </c>
      <c r="D73" s="179">
        <f>基金残高に係る経年分析!H56</f>
        <v>178</v>
      </c>
    </row>
    <row r="74" spans="1:16" x14ac:dyDescent="0.2">
      <c r="A74" s="178" t="s">
        <v>79</v>
      </c>
      <c r="B74" s="179">
        <f>基金残高に係る経年分析!F57</f>
        <v>1129</v>
      </c>
      <c r="C74" s="179">
        <f>基金残高に係る経年分析!G57</f>
        <v>1500</v>
      </c>
      <c r="D74" s="179">
        <f>基金残高に係る経年分析!H57</f>
        <v>1460</v>
      </c>
    </row>
  </sheetData>
  <sheetProtection algorithmName="SHA-512" hashValue="fA9aCj5q0xe4YHB1UQCcTikk38UhGoXlTcBtQnly0gkuU1Qxaw+ltjR0n7LEeNdN8xeF8siMyg8RAhaJCiiXKw==" saltValue="iHaLDWA/Tzwer3OGnwB4d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2024-09-12T05:09:11Z</cp:lastPrinted>
  <dcterms:created xsi:type="dcterms:W3CDTF">2024-02-05T00:06:07Z</dcterms:created>
  <dcterms:modified xsi:type="dcterms:W3CDTF">2024-09-12T05:13:26Z</dcterms:modified>
  <cp:category/>
</cp:coreProperties>
</file>