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9"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<sst xmlns="http://schemas.openxmlformats.org/spreadsheetml/2006/main" count="1119" uniqueCount="602">
  <si>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</si>
  <si>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</si>
  <si>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</si>
  <si>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</si>
  <si>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</si>
  <si>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</si>
  <si>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</si>
  <si>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</si>
  <si>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</si>
  <si>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</si>
  <si>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</si>
  <si>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</si>
  <si>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</si>
  <si>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</si>
  <si>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</si>
  <si>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</si>
  <si>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</si>
  <si>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</si>
  <si>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</si>
  <si>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</si>
  <si>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</si>
  <si>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</si>
  <si>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</si>
  <si>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</si>
  <si>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</si>
  <si>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</si>
  <si>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</si>
  <si>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</si>
  <si>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</si>
  <si>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</si>
  <si>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</si>
  <si>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</si>
  <si>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</si>
  <si>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</si>
  <si>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</si>
  <si>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</si>
  <si>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</si>
  <si>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</si>
  <si>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</si>
  <si>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</si>
  <si>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</si>
  <si>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</si>
  <si>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</si>
  <si>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</si>
  <si>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</si>
  <si>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</si>
  <si>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</si>
  <si>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</si>
  <si>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</si>
  <si>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</si>
  <si>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</si>
  <si>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</si>
  <si>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</si>
  <si>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</si>
  <si>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</si>
  <si>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</si>
  <si>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</si>
  <si>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</si>
  <si>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</si>
  <si>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</si>
  <si>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</si>
  <si>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</si>
  <si>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</si>
  <si>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</si>
  <si>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</si>
  <si>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</si>
  <si>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</si>
  <si>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</si>
  <si>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</si>
  <si>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</si>
  <si>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</si>
  <si>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</si>
  <si>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</si>
  <si>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</si>
  <si>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</si>
  <si>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</si>
  <si>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</si>
  <si>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</si>
  <si>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</si>
  <si>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</si>
  <si>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</si>
  <si>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</si>
  <si>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</si>
  <si>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</si>
  <si>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</si>
  <si>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</si>
  <si>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</si>
  <si>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</si>
  <si>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</si>
  <si>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</si>
  <si>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</si>
  <si>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</si>
  <si>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</si>
  <si>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</si>
  <si>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</si>
  <si>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</si>
  <si>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</si>
  <si>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</si>
  <si>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</si>
  <si>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</si>
  <si>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</si>
  <si>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</si>
  <si>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</si>
  <si>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</si>
  <si>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</si>
  <si>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</si>
  <si>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</si>
  <si>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</si>
  <si>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</si>
  <si>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</si>
  <si>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</si>
  <si>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</si>
  <si>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</si>
  <si>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</si>
  <si>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</si>
  <si>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</si>
  <si>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</si>
  <si>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</si>
  <si>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</si>
  <si>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</si>
  <si>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</si>
  <si>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</si>
  <si>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</si>
  <si>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</si>
  <si>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</si>
  <si>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</si>
  <si>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</si>
  <si>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</si>
  <si>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</si>
  <si>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</si>
  <si>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</si>
  <si>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</si>
  <si>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</si>
  <si>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</si>
  <si>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</si>
  <si>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</si>
  <si>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</si>
  <si>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</si>
  <si>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</si>
  <si>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</si>
  <si>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</si>
  <si>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</si>
  <si>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</si>
  <si>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</si>
  <si>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</si>
  <si>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</si>
  <si>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</si>
  <si>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</si>
  <si>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</si>
  <si>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</si>
  <si>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</si>
  <si>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</si>
  <si>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</si>
  <si>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</si>
  <si>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</si>
  <si>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</si>
  <si>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</si>
  <si>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</si>
  <si>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</si>
  <si>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</si>
  <si>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</si>
  <si>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</si>
  <si>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</si>
  <si>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</si>
  <si>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</si>
  <si>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</si>
  <si>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</si>
  <si>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</si>
  <si>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</si>
  <si>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</si>
  <si>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</si>
  <si>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</si>
  <si>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</si>
  <si>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</si>
  <si>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</si>
  <si>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</si>
  <si>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</si>
  <si>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</si>
  <si>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</si>
  <si>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</si>
  <si>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</si>
  <si>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</si>
  <si>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</si>
  <si>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</si>
  <si>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</si>
  <si>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</si>
  <si>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</si>
  <si>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</si>
  <si>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</si>
  <si>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</si>
  <si>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</si>
  <si>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</si>
  <si>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</si>
  <si>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</si>
  <si>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</si>
  <si>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</si>
  <si>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</si>
  <si>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</si>
  <si>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</si>
  <si>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</si>
  <si>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</si>
  <si>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</si>
  <si>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</si>
  <si>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</si>
  <si>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</si>
  <si>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</si>
  <si>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</si>
  <si>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</si>
  <si>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</si>
  <si>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</si>
  <si>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</si>
  <si>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</si>
  <si>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</si>
  <si>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</si>
  <si>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</si>
  <si>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</si>
  <si>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山形県新庄市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</si>
  <si>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</si>
  <si>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</si>
  <si>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</si>
  <si>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</si>
  <si>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</si>
  <si>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</si>
  <si>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</si>
  <si>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</si>
  <si>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</si>
  <si>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</si>
  <si>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</si>
  <si>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</si>
  <si>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</si>
  <si>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</si>
  <si>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</si>
  <si>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</si>
  <si>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</si>
  <si>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</si>
  <si>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</si>
  <si>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</si>
  <si>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</si>
  <si>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</si>
  <si>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</si>
  <si>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</si>
  <si>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</si>
  <si>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</si>
  <si>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</si>
  <si>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</si>
  <si>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</si>
  <si>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</si>
  <si>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</si>
  <si>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</si>
  <si>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</si>
  <si>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</si>
  <si>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</si>
  <si>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</si>
  <si>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</si>
  <si>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</si>
  <si>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</si>
  <si>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</si>
  <si>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</si>
  <si>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</si>
  <si>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</si>
  <si>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</si>
  <si>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</si>
  <si>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</si>
  <si>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</si>
  <si>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</si>
  <si>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</si>
  <si>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</si>
  <si>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</si>
  <si>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</si>
  <si>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</si>
  <si>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</si>
  <si>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</si>
  <si>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</si>
  <si>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</si>
  <si>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</si>
  <si>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</si>
  <si>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</si>
  <si>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</si>
  <si>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</si>
  <si>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</si>
  <si>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</si>
  <si>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</si>
  <si>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</si>
  <si>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</si>
  <si>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</si>
  <si>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</si>
  <si>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</si>
  <si>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</si>
  <si>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</si>
  <si>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</si>
  <si>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</si>
  <si>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</si>
  <si>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</si>
  <si>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</si>
  <si>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</si>
  <si>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</si>
  <si>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</si>
  <si>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</si>
  <si>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</si>
  <si>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</si>
  <si>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</si>
  <si>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</si>
  <si>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</si>
  <si>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</si>
  <si>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</si>
  <si>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</si>
  <si>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</si>
  <si>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</si>
  <si>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</si>
  <si>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</si>
  <si>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</si>
  <si>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</si>
  <si>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</si>
  <si>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</si>
  <si>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</si>
  <si>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</si>
  <si>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</si>
  <si>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</si>
  <si>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</si>
  <si>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</si>
  <si>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</si>
  <si>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</si>
  <si>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</si>
  <si>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</si>
  <si>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</si>
  <si>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</si>
  <si>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</si>
  <si>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</si>
  <si>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</si>
  <si>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</si>
  <si>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</si>
  <si>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</si>
  <si>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</si>
  <si>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</si>
  <si>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</si>
  <si>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</si>
  <si>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</si>
  <si>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</si>
  <si>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</si>
  <si>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</si>
  <si>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</si>
  <si>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</si>
  <si>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</si>
  <si>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</si>
  <si>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</si>
  <si>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</si>
  <si>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</si>
  <si>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</si>
  <si>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</si>
  <si>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</si>
  <si>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</si>
  <si>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</si>
  <si>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</si>
  <si>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</si>
  <si>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</si>
  <si>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</si>
  <si>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</si>
  <si>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</si>
  <si>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</si>
  <si>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</si>
  <si>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</si>
  <si>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</si>
  <si>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</si>
  <si>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</si>
  <si>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</si>
  <si>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</si>
  <si>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</si>
  <si>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</si>
  <si>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山形県新庄市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</si>
  <si>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</si>
  <si>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</si>
  <si>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</si>
  <si>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</si>
  <si>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</si>
  <si>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</si>
  <si>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</si>
  <si>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</si>
  <si>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</si>
  <si>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</si>
  <si>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</si>
  <si>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</si>
  <si>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</si>
  <si>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</si>
  <si>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</si>
  <si>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</si>
  <si>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</si>
  <si>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</si>
  <si>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</si>
  <si>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</si>
  <si>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</si>
  <si>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</si>
  <si>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</si>
  <si>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</si>
  <si>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</si>
  <si>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</si>
  <si>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</si>
  <si>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</si>
  <si>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</si>
  <si>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</si>
  <si>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</si>
  <si>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</si>
  <si>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</si>
  <si>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</si>
  <si>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</si>
  <si>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</si>
  <si>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</si>
  <si>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</si>
  <si>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</si>
  <si>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</si>
  <si>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</si>
  <si>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</si>
  <si>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</si>
  <si>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</si>
  <si>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</si>
  <si>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</si>
  <si>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</si>
  <si>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</si>
  <si>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</si>
  <si>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</si>
  <si>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</si>
  <si>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</si>
  <si>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</si>
  <si>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</si>
  <si>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</si>
  <si>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</si>
  <si>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</si>
  <si>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</si>
  <si>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</si>
  <si>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</si>
  <si>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</si>
  <si>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</si>
  <si>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</si>
  <si>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</si>
  <si>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</si>
  <si>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</si>
  <si>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</si>
  <si>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</si>
  <si>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</si>
  <si>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</si>
  <si>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</si>
  <si>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</si>
  <si>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</si>
  <si>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</si>
  <si>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</si>
  <si>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</si>
  <si>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</si>
  <si>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</si>
  <si>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</si>
  <si>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</si>
  <si>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</si>
  <si>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</si>
  <si>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</si>
  <si>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</si>
  <si>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</si>
  <si>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</si>
  <si>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</si>
  <si>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</si>
  <si>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</si>
  <si>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</si>
  <si>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</si>
  <si>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</si>
  <si>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</si>
  <si>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</si>
  <si>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</si>
  <si>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</si>
  <si>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</si>
  <si>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</si>
  <si>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</si>
  <si>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</si>
  <si>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</si>
  <si>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</si>
  <si>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</si>
  <si>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</si>
  <si>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</si>
  <si>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</si>
  <si>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</si>
  <si>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</si>
  <si>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</si>
  <si>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</si>
  <si>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</si>
  <si>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</si>
  <si>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</si>
  <si>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</si>
  <si>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</si>
  <si>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</si>
  <si>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</si>
  <si>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</si>
  <si>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</si>
  <si>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</si>
  <si>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</si>
  <si>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</si>
  <si>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</si>
  <si>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</si>
  <si>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</si>
  <si>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</si>
  <si>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</si>
  <si>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</si>
  <si>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</si>
  <si>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</si>
  <si>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</si>
  <si>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</si>
  <si>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</si>
  <si>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</si>
  <si>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</si>
  <si>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</si>
  <si>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</si>
  <si>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</si>
  <si>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</si>
  <si>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</si>
  <si>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</si>
  <si>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</si>
  <si>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</si>
  <si>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</si>
  <si>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</si>
  <si>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</si>
  <si>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</si>
  <si>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</si>
  <si>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</si>
  <si>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</si>
  <si>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</si>
  <si>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</si>
  <si>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</si>
  <si>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</si>
  <si>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</si>
  <si>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</si>
  <si>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</si>
  <si>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</si>
  <si>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</si>
  <si>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</si>
  <si>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</si>
  <si>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</si>
  <si>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</si>
  <si>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</si>
  <si>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</si>
  <si>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</si>
  <si>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</si>
  <si>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</si>
  <si>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</si>
  <si>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</si>
  <si>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</si>
  <si>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</si>
  <si>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</si>
  <si>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</si>
  <si>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</si>
  <si>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</si>
  <si>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</si>
  <si>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</si>
  <si>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</si>
  <si>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</si>
  <si>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</si>
  <si>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</si>
  <si>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</si>
  <si>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</si>
  <si>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</si>
  <si>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</si>
  <si>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</si>
  <si>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</si>
  <si>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1.28</t>
  </si>
  <si>
    <t>▲ 6.22</t>
  </si>
  <si>
    <t>▲ 1.74</t>
  </si>
  <si>
    <t>▲ 1.83</t>
  </si>
  <si>
    <t>水道事業会計</t>
  </si>
  <si>
    <t>一般会計</t>
  </si>
  <si>
    <t>国民健康保険事業特別会計</t>
  </si>
  <si>
    <t>下水道事業特別会計</t>
  </si>
  <si>
    <t>介護保険事業特別会計</t>
  </si>
  <si>
    <t>後期高齢者医療事業特別会計</t>
  </si>
  <si>
    <t>交通災害共済事業特別会計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</si>
  <si>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</si>
  <si>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</si>
  <si>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</si>
  <si>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</si>
  <si>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</si>
  <si>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</si>
  <si>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</si>
  <si>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</si>
  <si>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</si>
  <si>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</si>
  <si>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</si>
  <si>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</si>
  <si>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</si>
  <si>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</si>
  <si>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</si>
  <si>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新庄市スポーツ協会</t>
    <rPh sb="0" eb="3">
      <t>シンジョウシ</t>
    </rPh>
    <rPh sb="7" eb="9">
      <t>キョウカイ</t>
    </rPh>
    <phoneticPr fontId="2"/>
  </si>
  <si>
    <t>新庄市土地開発公社</t>
    <rPh sb="0" eb="3">
      <t>シンジョウシ</t>
    </rPh>
    <rPh sb="3" eb="9">
      <t>トチカイハツコウシャ</t>
    </rPh>
    <phoneticPr fontId="2"/>
  </si>
  <si>
    <t>市有施設整備基金</t>
    <rPh sb="0" eb="2">
      <t>シユウ</t>
    </rPh>
    <rPh sb="2" eb="4">
      <t>シセツ</t>
    </rPh>
    <rPh sb="4" eb="6">
      <t>セイビ</t>
    </rPh>
    <rPh sb="6" eb="8">
      <t>キキン</t>
    </rPh>
    <phoneticPr fontId="5"/>
  </si>
  <si>
    <t>まちづくり応援基金</t>
    <rPh sb="5" eb="7">
      <t>オウエン</t>
    </rPh>
    <rPh sb="7" eb="9">
      <t>キキン</t>
    </rPh>
    <phoneticPr fontId="5"/>
  </si>
  <si>
    <t>庁舎建設基金</t>
    <rPh sb="0" eb="2">
      <t>チョウシャ</t>
    </rPh>
    <rPh sb="2" eb="4">
      <t>ケンセツ</t>
    </rPh>
    <rPh sb="4" eb="6">
      <t>キキン</t>
    </rPh>
    <phoneticPr fontId="2"/>
  </si>
  <si>
    <t>地域福祉基金</t>
    <rPh sb="0" eb="2">
      <t>チイキ</t>
    </rPh>
    <rPh sb="2" eb="4">
      <t>フクシ</t>
    </rPh>
    <rPh sb="4" eb="6">
      <t>キキン</t>
    </rPh>
    <phoneticPr fontId="5"/>
  </si>
  <si>
    <t>中小企業緊急災害対策利子補給基金</t>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</si>
  <si>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</si>
  <si>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</si>
  <si>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</si>
  <si>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と比べ低下した。これは、地方債現在高の減少と財政調整基金などの充当可能基金の増加が主な要因である。また、有形固定資産減価償却率は、前年度の新たな学校施設の建設によりやや低下していたが、令和４年度は減価償却によりやや上昇した。今後も施設の老朽化対策に取り組んでいく必要があり、施設更新や統廃合には多額の費用がかかるため、その財源の一部となる地方債の増加による将来負担比率の上昇が懸念される。公共施設等総合管理計画に基づき老朽化対策に取り組みながらも、基金の確保や地方債残高の抑制など将来負担の管理を行い、安定した財政運営を堅持していく。</t>
    <rPh sb="7" eb="9">
      <t>ゼンネン</t>
    </rPh>
    <rPh sb="9" eb="10">
      <t>ド</t>
    </rPh>
    <rPh sb="11" eb="12">
      <t>クラ</t>
    </rPh>
    <rPh sb="22" eb="28">
      <t>チホウサイゲンザイダカ</t>
    </rPh>
    <rPh sb="29" eb="31">
      <t>ゲンショウ</t>
    </rPh>
    <rPh sb="32" eb="38">
      <t>ザイセイチョウセイキキン</t>
    </rPh>
    <rPh sb="41" eb="45">
      <t>ジュウトウカノウ</t>
    </rPh>
    <rPh sb="45" eb="47">
      <t>キキン</t>
    </rPh>
    <rPh sb="48" eb="50">
      <t>ゾウカ</t>
    </rPh>
    <rPh sb="51" eb="52">
      <t>オモ</t>
    </rPh>
    <rPh sb="53" eb="55">
      <t>ヨウイン</t>
    </rPh>
    <rPh sb="79" eb="80">
      <t>アラ</t>
    </rPh>
    <rPh sb="82" eb="84">
      <t>ガッコウ</t>
    </rPh>
    <rPh sb="84" eb="86">
      <t>シセツ</t>
    </rPh>
    <rPh sb="87" eb="89">
      <t>ケンセツ</t>
    </rPh>
    <rPh sb="94" eb="96">
      <t>テイカ</t>
    </rPh>
    <rPh sb="102" eb="104">
      <t>レイワ</t>
    </rPh>
    <rPh sb="105" eb="107">
      <t>ネンド</t>
    </rPh>
    <rPh sb="108" eb="112">
      <t>ゲンカショウキャク</t>
    </rPh>
    <rPh sb="117" eb="119">
      <t>ジョウショウ</t>
    </rPh>
    <rPh sb="122" eb="124">
      <t>コンゴ</t>
    </rPh>
    <rPh sb="246" eb="248">
      <t>ヨクセイ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</si>
  <si>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</si>
  <si>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</si>
  <si>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</si>
  <si>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</si>
  <si>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</si>
  <si>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</si>
  <si>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新規地方債発行の選定、抑制による公債費の削減などの取組みを継続してきたことにより、両比率は年々改善してきており、類似団体内平均値より良好な数値となっている。
しかし、今後も引き続き老朽化した公共施設の更新を予定しており、その費用の財源として発行する地方債の増加によって公債費が増加することが見込まれることから、両比率とも増加傾向となる見込みであるため、中期財政計画に基づき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</si>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</sst>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85173</c:v>
                </c:pt>
                <c:pt idx="1">
                  <c:v>94081</c:v>
                </c:pt>
                <c:pt idx="2">
                  <c:v>92632</c:v>
                </c:pt>
                <c:pt idx="3">
                  <c:v>96469</c:v>
                </c:pt>
                <c:pt idx="4">
                  <c:v>85743</c:v>
                </c:pt>
              </c:numCache>
            </c:numRef>
          </c:val>
          <c:smooth val="0"/>
          <c:extLst>
            <c:ext xmlns:c16="http://schemas.microsoft.com/office/drawing/2014/chart" uri="{C3380CC4-5D6E-409C-BE32-E72D297353CC}">
              <c16:uniqueId val="{00000000-7F01-4563-AF18-5B719EFE0C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36403</c:v>
                </c:pt>
                <c:pt idx="1">
                  <c:v>80917</c:v>
                </c:pt>
                <c:pt idx="2">
                  <c:v>71282</c:v>
                </c:pt>
                <c:pt idx="3">
                  <c:v>120327</c:v>
                </c:pt>
                <c:pt idx="4">
                  <c:v>47265</c:v>
                </c:pt>
              </c:numCache>
            </c:numRef>
          </c:val>
          <c:smooth val="0"/>
          <c:extLst>
            <c:ext xmlns:c16="http://schemas.microsoft.com/office/drawing/2014/chart" uri="{C3380CC4-5D6E-409C-BE32-E72D297353CC}">
              <c16:uniqueId val="{00000001-7F01-4563-AF18-5B719EFE0C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9.83</c:v>
                </c:pt>
                <c:pt idx="1">
                  <c:v>7.89</c:v>
                </c:pt>
                <c:pt idx="2">
                  <c:v>13.92</c:v>
                </c:pt>
                <c:pt idx="3">
                  <c:v>12.1</c:v>
                </c:pt>
                <c:pt idx="4">
                  <c:v>7.97</c:v>
                </c:pt>
              </c:numCache>
            </c:numRef>
          </c:val>
          <c:extLst>
            <c:ext xmlns:c16="http://schemas.microsoft.com/office/drawing/2014/chart" uri="{C3380CC4-5D6E-409C-BE32-E72D297353CC}">
              <c16:uniqueId val="{00000000-9E30-4E9C-8E6F-1E9CA902D41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22.22</c:v>
                </c:pt>
                <c:pt idx="1">
                  <c:v>22.64</c:v>
                </c:pt>
                <c:pt idx="2">
                  <c:v>9.75</c:v>
                </c:pt>
                <c:pt idx="3">
                  <c:v>15.53</c:v>
                </c:pt>
                <c:pt idx="4">
                  <c:v>24.6</c:v>
                </c:pt>
              </c:numCache>
            </c:numRef>
          </c:val>
          <c:extLst>
            <c:ext xmlns:c16="http://schemas.microsoft.com/office/drawing/2014/chart" uri="{C3380CC4-5D6E-409C-BE32-E72D297353CC}">
              <c16:uniqueId val="{00000001-9E30-4E9C-8E6F-1E9CA902D41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2.94</c:v>
                </c:pt>
                <c:pt idx="1">
                  <c:v>-1.28</c:v>
                </c:pt>
                <c:pt idx="2">
                  <c:v>-6.22</c:v>
                </c:pt>
                <c:pt idx="3">
                  <c:v>-1.74</c:v>
                </c:pt>
                <c:pt idx="4">
                  <c:v>-1.83</c:v>
                </c:pt>
              </c:numCache>
            </c:numRef>
          </c:val>
          <c:smooth val="0"/>
          <c:extLst>
            <c:ext xmlns:c16="http://schemas.microsoft.com/office/drawing/2014/chart" uri="{C3380CC4-5D6E-409C-BE32-E72D297353CC}">
              <c16:uniqueId val="{00000002-9E30-4E9C-8E6F-1E9CA902D41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0.02</c:v>
                </c:pt>
                <c:pt idx="4">
                  <c:v>#N/A</c:v>
                </c:pt>
                <c:pt idx="5">
                  <c:v>0.75</c:v>
                </c:pt>
                <c:pt idx="6">
                  <c:v>0</c:v>
                </c:pt>
                <c:pt idx="7">
                  <c:v>0</c:v>
                </c:pt>
                <c:pt idx="8">
                  <c:v>0</c:v>
                </c:pt>
                <c:pt idx="9">
                  <c:v>0</c:v>
                </c:pt>
              </c:numCache>
            </c:numRef>
          </c:val>
          <c:extLst>
            <c:ext xmlns:c16="http://schemas.microsoft.com/office/drawing/2014/chart" uri="{C3380CC4-5D6E-409C-BE32-E72D297353CC}">
              <c16:uniqueId val="{00000000-8E98-48D8-B153-DCCFF380F96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98-48D8-B153-DCCFF380F96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98-48D8-B153-DCCFF380F963}"/>
            </c:ext>
          </c:extLst>
        </c:ser>
        <c:ser>
          <c:idx val="3"/>
          <c:order val="3"/>
          <c:tx>
            <c:strRef>
              <c:f>データシート!$A$30</c:f>
              <c:strCache>
                <c:ptCount val="1"/>
                <c:pt idx="0">
                  <c:v>交通災害共済事業特別会計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3-8E98-48D8-B153-DCCFF380F963}"/>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0.11</c:v>
                </c:pt>
                <c:pt idx="2">
                  <c:v>#N/A</c:v>
                </c:pt>
                <c:pt idx="3">
                  <c:v>0.1</c:v>
                </c:pt>
                <c:pt idx="4">
                  <c:v>#N/A</c:v>
                </c:pt>
                <c:pt idx="5">
                  <c:v>0.12</c:v>
                </c:pt>
                <c:pt idx="6">
                  <c:v>#N/A</c:v>
                </c:pt>
                <c:pt idx="7">
                  <c:v>0.13</c:v>
                </c:pt>
                <c:pt idx="8">
                  <c:v>#N/A</c:v>
                </c:pt>
                <c:pt idx="9">
                  <c:v>0.13</c:v>
                </c:pt>
              </c:numCache>
            </c:numRef>
          </c:val>
          <c:extLst>
            <c:ext xmlns:c16="http://schemas.microsoft.com/office/drawing/2014/chart" uri="{C3380CC4-5D6E-409C-BE32-E72D297353CC}">
              <c16:uniqueId val="{00000004-8E98-48D8-B153-DCCFF380F963}"/>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1.17</c:v>
                </c:pt>
                <c:pt idx="2">
                  <c:v>#N/A</c:v>
                </c:pt>
                <c:pt idx="3">
                  <c:v>0.57999999999999996</c:v>
                </c:pt>
                <c:pt idx="4">
                  <c:v>#N/A</c:v>
                </c:pt>
                <c:pt idx="5">
                  <c:v>0.72</c:v>
                </c:pt>
                <c:pt idx="6">
                  <c:v>#N/A</c:v>
                </c:pt>
                <c:pt idx="7">
                  <c:v>1.43</c:v>
                </c:pt>
                <c:pt idx="8">
                  <c:v>#N/A</c:v>
                </c:pt>
                <c:pt idx="9">
                  <c:v>1.23</c:v>
                </c:pt>
              </c:numCache>
            </c:numRef>
          </c:val>
          <c:extLst>
            <c:ext xmlns:c16="http://schemas.microsoft.com/office/drawing/2014/chart" uri="{C3380CC4-5D6E-409C-BE32-E72D297353CC}">
              <c16:uniqueId val="{00000005-8E98-48D8-B153-DCCFF380F963}"/>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1.03</c:v>
                </c:pt>
                <c:pt idx="8">
                  <c:v>#N/A</c:v>
                </c:pt>
                <c:pt idx="9">
                  <c:v>1.44</c:v>
                </c:pt>
              </c:numCache>
            </c:numRef>
          </c:val>
          <c:extLst>
            <c:ext xmlns:c16="http://schemas.microsoft.com/office/drawing/2014/chart" uri="{C3380CC4-5D6E-409C-BE32-E72D297353CC}">
              <c16:uniqueId val="{00000006-8E98-48D8-B153-DCCFF380F963}"/>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6.05</c:v>
                </c:pt>
                <c:pt idx="2">
                  <c:v>#N/A</c:v>
                </c:pt>
                <c:pt idx="3">
                  <c:v>5.37</c:v>
                </c:pt>
                <c:pt idx="4">
                  <c:v>#N/A</c:v>
                </c:pt>
                <c:pt idx="5">
                  <c:v>5.93</c:v>
                </c:pt>
                <c:pt idx="6">
                  <c:v>#N/A</c:v>
                </c:pt>
                <c:pt idx="7">
                  <c:v>5.67</c:v>
                </c:pt>
                <c:pt idx="8">
                  <c:v>#N/A</c:v>
                </c:pt>
                <c:pt idx="9">
                  <c:v>4.6500000000000004</c:v>
                </c:pt>
              </c:numCache>
            </c:numRef>
          </c:val>
          <c:extLst>
            <c:ext xmlns:c16="http://schemas.microsoft.com/office/drawing/2014/chart" uri="{C3380CC4-5D6E-409C-BE32-E72D297353CC}">
              <c16:uniqueId val="{00000007-8E98-48D8-B153-DCCFF380F96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9.82</c:v>
                </c:pt>
                <c:pt idx="2">
                  <c:v>#N/A</c:v>
                </c:pt>
                <c:pt idx="3">
                  <c:v>7.89</c:v>
                </c:pt>
                <c:pt idx="4">
                  <c:v>#N/A</c:v>
                </c:pt>
                <c:pt idx="5">
                  <c:v>13.92</c:v>
                </c:pt>
                <c:pt idx="6">
                  <c:v>#N/A</c:v>
                </c:pt>
                <c:pt idx="7">
                  <c:v>12.1</c:v>
                </c:pt>
                <c:pt idx="8">
                  <c:v>#N/A</c:v>
                </c:pt>
                <c:pt idx="9">
                  <c:v>7.96</c:v>
                </c:pt>
              </c:numCache>
            </c:numRef>
          </c:val>
          <c:extLst>
            <c:ext xmlns:c16="http://schemas.microsoft.com/office/drawing/2014/chart" uri="{C3380CC4-5D6E-409C-BE32-E72D297353CC}">
              <c16:uniqueId val="{00000008-8E98-48D8-B153-DCCFF380F96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10.18</c:v>
                </c:pt>
                <c:pt idx="2">
                  <c:v>#N/A</c:v>
                </c:pt>
                <c:pt idx="3">
                  <c:v>11.12</c:v>
                </c:pt>
                <c:pt idx="4">
                  <c:v>#N/A</c:v>
                </c:pt>
                <c:pt idx="5">
                  <c:v>11.45</c:v>
                </c:pt>
                <c:pt idx="6">
                  <c:v>#N/A</c:v>
                </c:pt>
                <c:pt idx="7">
                  <c:v>11.43</c:v>
                </c:pt>
                <c:pt idx="8">
                  <c:v>#N/A</c:v>
                </c:pt>
                <c:pt idx="9">
                  <c:v>9.61</c:v>
                </c:pt>
              </c:numCache>
            </c:numRef>
          </c:val>
          <c:extLst>
            <c:ext xmlns:c16="http://schemas.microsoft.com/office/drawing/2014/chart" uri="{C3380CC4-5D6E-409C-BE32-E72D297353CC}">
              <c16:uniqueId val="{00000009-8E98-48D8-B153-DCCFF380F96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1480</c:v>
                </c:pt>
                <c:pt idx="5">
                  <c:v>1470</c:v>
                </c:pt>
                <c:pt idx="8">
                  <c:v>1464</c:v>
                </c:pt>
                <c:pt idx="11">
                  <c:v>1437</c:v>
                </c:pt>
                <c:pt idx="14">
                  <c:v>1390</c:v>
                </c:pt>
              </c:numCache>
            </c:numRef>
          </c:val>
          <c:extLst>
            <c:ext xmlns:c16="http://schemas.microsoft.com/office/drawing/2014/chart" uri="{C3380CC4-5D6E-409C-BE32-E72D297353CC}">
              <c16:uniqueId val="{00000000-FB81-4316-8DB3-829C99A05F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81-4316-8DB3-829C99A05F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53</c:v>
                </c:pt>
                <c:pt idx="3">
                  <c:v>53</c:v>
                </c:pt>
                <c:pt idx="6">
                  <c:v>53</c:v>
                </c:pt>
                <c:pt idx="9">
                  <c:v>26</c:v>
                </c:pt>
                <c:pt idx="12">
                  <c:v>26</c:v>
                </c:pt>
              </c:numCache>
            </c:numRef>
          </c:val>
          <c:extLst>
            <c:ext xmlns:c16="http://schemas.microsoft.com/office/drawing/2014/chart" uri="{C3380CC4-5D6E-409C-BE32-E72D297353CC}">
              <c16:uniqueId val="{00000002-FB81-4316-8DB3-829C99A05F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112</c:v>
                </c:pt>
                <c:pt idx="3">
                  <c:v>130</c:v>
                </c:pt>
                <c:pt idx="6">
                  <c:v>120</c:v>
                </c:pt>
                <c:pt idx="9">
                  <c:v>112</c:v>
                </c:pt>
                <c:pt idx="12">
                  <c:v>108</c:v>
                </c:pt>
              </c:numCache>
            </c:numRef>
          </c:val>
          <c:extLst>
            <c:ext xmlns:c16="http://schemas.microsoft.com/office/drawing/2014/chart" uri="{C3380CC4-5D6E-409C-BE32-E72D297353CC}">
              <c16:uniqueId val="{00000003-FB81-4316-8DB3-829C99A05F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439</c:v>
                </c:pt>
                <c:pt idx="3">
                  <c:v>472</c:v>
                </c:pt>
                <c:pt idx="6">
                  <c:v>438</c:v>
                </c:pt>
                <c:pt idx="9">
                  <c:v>425</c:v>
                </c:pt>
                <c:pt idx="12">
                  <c:v>420</c:v>
                </c:pt>
              </c:numCache>
            </c:numRef>
          </c:val>
          <c:extLst>
            <c:ext xmlns:c16="http://schemas.microsoft.com/office/drawing/2014/chart" uri="{C3380CC4-5D6E-409C-BE32-E72D297353CC}">
              <c16:uniqueId val="{00000004-FB81-4316-8DB3-829C99A05F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81-4316-8DB3-829C99A05F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81-4316-8DB3-829C99A05F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1441</c:v>
                </c:pt>
                <c:pt idx="3">
                  <c:v>1458</c:v>
                </c:pt>
                <c:pt idx="6">
                  <c:v>1452</c:v>
                </c:pt>
                <c:pt idx="9">
                  <c:v>1456</c:v>
                </c:pt>
                <c:pt idx="12">
                  <c:v>1511</c:v>
                </c:pt>
              </c:numCache>
            </c:numRef>
          </c:val>
          <c:extLst>
            <c:ext xmlns:c16="http://schemas.microsoft.com/office/drawing/2014/chart" uri="{C3380CC4-5D6E-409C-BE32-E72D297353CC}">
              <c16:uniqueId val="{00000007-FB81-4316-8DB3-829C99A05F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565</c:v>
                </c:pt>
                <c:pt idx="2">
                  <c:v>#N/A</c:v>
                </c:pt>
                <c:pt idx="3">
                  <c:v>#N/A</c:v>
                </c:pt>
                <c:pt idx="4">
                  <c:v>643</c:v>
                </c:pt>
                <c:pt idx="5">
                  <c:v>#N/A</c:v>
                </c:pt>
                <c:pt idx="6">
                  <c:v>#N/A</c:v>
                </c:pt>
                <c:pt idx="7">
                  <c:v>599</c:v>
                </c:pt>
                <c:pt idx="8">
                  <c:v>#N/A</c:v>
                </c:pt>
                <c:pt idx="9">
                  <c:v>#N/A</c:v>
                </c:pt>
                <c:pt idx="10">
                  <c:v>582</c:v>
                </c:pt>
                <c:pt idx="11">
                  <c:v>#N/A</c:v>
                </c:pt>
                <c:pt idx="12">
                  <c:v>#N/A</c:v>
                </c:pt>
                <c:pt idx="13">
                  <c:v>675</c:v>
                </c:pt>
                <c:pt idx="14">
                  <c:v>#N/A</c:v>
                </c:pt>
              </c:numCache>
            </c:numRef>
          </c:val>
          <c:smooth val="0"/>
          <c:extLst>
            <c:ext xmlns:c16="http://schemas.microsoft.com/office/drawing/2014/chart" uri="{C3380CC4-5D6E-409C-BE32-E72D297353CC}">
              <c16:uniqueId val="{00000008-FB81-4316-8DB3-829C99A05F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14045</c:v>
                </c:pt>
                <c:pt idx="5">
                  <c:v>14264</c:v>
                </c:pt>
                <c:pt idx="8">
                  <c:v>14676</c:v>
                </c:pt>
                <c:pt idx="11">
                  <c:v>14830</c:v>
                </c:pt>
                <c:pt idx="14">
                  <c:v>14407</c:v>
                </c:pt>
              </c:numCache>
            </c:numRef>
          </c:val>
          <c:extLst>
            <c:ext xmlns:c16="http://schemas.microsoft.com/office/drawing/2014/chart" uri="{C3380CC4-5D6E-409C-BE32-E72D297353CC}">
              <c16:uniqueId val="{00000000-ABF8-45EE-BE40-B290FBEA4B4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2720</c:v>
                </c:pt>
                <c:pt idx="5">
                  <c:v>2725</c:v>
                </c:pt>
                <c:pt idx="8">
                  <c:v>2324</c:v>
                </c:pt>
                <c:pt idx="11">
                  <c:v>2008</c:v>
                </c:pt>
                <c:pt idx="14">
                  <c:v>1748</c:v>
                </c:pt>
              </c:numCache>
            </c:numRef>
          </c:val>
          <c:extLst>
            <c:ext xmlns:c16="http://schemas.microsoft.com/office/drawing/2014/chart" uri="{C3380CC4-5D6E-409C-BE32-E72D297353CC}">
              <c16:uniqueId val="{00000001-ABF8-45EE-BE40-B290FBEA4B4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4358</c:v>
                </c:pt>
                <c:pt idx="5">
                  <c:v>4998</c:v>
                </c:pt>
                <c:pt idx="8">
                  <c:v>4867</c:v>
                </c:pt>
                <c:pt idx="11">
                  <c:v>6111</c:v>
                </c:pt>
                <c:pt idx="14">
                  <c:v>7275</c:v>
                </c:pt>
              </c:numCache>
            </c:numRef>
          </c:val>
          <c:extLst>
            <c:ext xmlns:c16="http://schemas.microsoft.com/office/drawing/2014/chart" uri="{C3380CC4-5D6E-409C-BE32-E72D297353CC}">
              <c16:uniqueId val="{00000002-ABF8-45EE-BE40-B290FBEA4B4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F8-45EE-BE40-B290FBEA4B4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F8-45EE-BE40-B290FBEA4B4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F8-45EE-BE40-B290FBEA4B4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2348</c:v>
                </c:pt>
                <c:pt idx="3">
                  <c:v>2271</c:v>
                </c:pt>
                <c:pt idx="6">
                  <c:v>2187</c:v>
                </c:pt>
                <c:pt idx="9">
                  <c:v>2165</c:v>
                </c:pt>
                <c:pt idx="12">
                  <c:v>2143</c:v>
                </c:pt>
              </c:numCache>
            </c:numRef>
          </c:val>
          <c:extLst>
            <c:ext xmlns:c16="http://schemas.microsoft.com/office/drawing/2014/chart" uri="{C3380CC4-5D6E-409C-BE32-E72D297353CC}">
              <c16:uniqueId val="{00000006-ABF8-45EE-BE40-B290FBEA4B4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1043</c:v>
                </c:pt>
                <c:pt idx="3">
                  <c:v>915</c:v>
                </c:pt>
                <c:pt idx="6">
                  <c:v>797</c:v>
                </c:pt>
                <c:pt idx="9">
                  <c:v>763</c:v>
                </c:pt>
                <c:pt idx="12">
                  <c:v>665</c:v>
                </c:pt>
              </c:numCache>
            </c:numRef>
          </c:val>
          <c:extLst>
            <c:ext xmlns:c16="http://schemas.microsoft.com/office/drawing/2014/chart" uri="{C3380CC4-5D6E-409C-BE32-E72D297353CC}">
              <c16:uniqueId val="{00000007-ABF8-45EE-BE40-B290FBEA4B4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5379</c:v>
                </c:pt>
                <c:pt idx="3">
                  <c:v>5604</c:v>
                </c:pt>
                <c:pt idx="6">
                  <c:v>4816</c:v>
                </c:pt>
                <c:pt idx="9">
                  <c:v>4482</c:v>
                </c:pt>
                <c:pt idx="12">
                  <c:v>4084</c:v>
                </c:pt>
              </c:numCache>
            </c:numRef>
          </c:val>
          <c:extLst>
            <c:ext xmlns:c16="http://schemas.microsoft.com/office/drawing/2014/chart" uri="{C3380CC4-5D6E-409C-BE32-E72D297353CC}">
              <c16:uniqueId val="{00000008-ABF8-45EE-BE40-B290FBEA4B4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207</c:v>
                </c:pt>
                <c:pt idx="3">
                  <c:v>154</c:v>
                </c:pt>
                <c:pt idx="6">
                  <c:v>102</c:v>
                </c:pt>
                <c:pt idx="9">
                  <c:v>51</c:v>
                </c:pt>
                <c:pt idx="12">
                  <c:v>25</c:v>
                </c:pt>
              </c:numCache>
            </c:numRef>
          </c:val>
          <c:extLst>
            <c:ext xmlns:c16="http://schemas.microsoft.com/office/drawing/2014/chart" uri="{C3380CC4-5D6E-409C-BE32-E72D297353CC}">
              <c16:uniqueId val="{00000009-ABF8-45EE-BE40-B290FBEA4B4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14359</c:v>
                </c:pt>
                <c:pt idx="3">
                  <c:v>15171</c:v>
                </c:pt>
                <c:pt idx="6">
                  <c:v>15488</c:v>
                </c:pt>
                <c:pt idx="9">
                  <c:v>17207</c:v>
                </c:pt>
                <c:pt idx="12">
                  <c:v>16693</c:v>
                </c:pt>
              </c:numCache>
            </c:numRef>
          </c:val>
          <c:extLst>
            <c:ext xmlns:c16="http://schemas.microsoft.com/office/drawing/2014/chart" uri="{C3380CC4-5D6E-409C-BE32-E72D297353CC}">
              <c16:uniqueId val="{0000000A-ABF8-45EE-BE40-B290FBEA4B4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2213</c:v>
                </c:pt>
                <c:pt idx="2">
                  <c:v>#N/A</c:v>
                </c:pt>
                <c:pt idx="3">
                  <c:v>#N/A</c:v>
                </c:pt>
                <c:pt idx="4">
                  <c:v>2129</c:v>
                </c:pt>
                <c:pt idx="5">
                  <c:v>#N/A</c:v>
                </c:pt>
                <c:pt idx="6">
                  <c:v>#N/A</c:v>
                </c:pt>
                <c:pt idx="7">
                  <c:v>1522</c:v>
                </c:pt>
                <c:pt idx="8">
                  <c:v>#N/A</c:v>
                </c:pt>
                <c:pt idx="9">
                  <c:v>#N/A</c:v>
                </c:pt>
                <c:pt idx="10">
                  <c:v>1720</c:v>
                </c:pt>
                <c:pt idx="11">
                  <c:v>#N/A</c:v>
                </c:pt>
                <c:pt idx="12">
                  <c:v>#N/A</c:v>
                </c:pt>
                <c:pt idx="13">
                  <c:v>181</c:v>
                </c:pt>
                <c:pt idx="14">
                  <c:v>#N/A</c:v>
                </c:pt>
              </c:numCache>
            </c:numRef>
          </c:val>
          <c:smooth val="0"/>
          <c:extLst>
            <c:ext xmlns:c16="http://schemas.microsoft.com/office/drawing/2014/chart" uri="{C3380CC4-5D6E-409C-BE32-E72D297353CC}">
              <c16:uniqueId val="{0000000B-ABF8-45EE-BE40-B290FBEA4B4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940</c:v>
                </c:pt>
                <c:pt idx="1">
                  <c:v>1567</c:v>
                </c:pt>
                <c:pt idx="2">
                  <c:v>2437</c:v>
                </c:pt>
              </c:numCache>
            </c:numRef>
          </c:val>
          <c:extLst>
            <c:ext xmlns:c16="http://schemas.microsoft.com/office/drawing/2014/chart" uri="{C3380CC4-5D6E-409C-BE32-E72D297353CC}">
              <c16:uniqueId val="{00000000-901E-4D57-9514-C7828A3820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45</c:v>
                </c:pt>
                <c:pt idx="1">
                  <c:v>215</c:v>
                </c:pt>
                <c:pt idx="2">
                  <c:v>230</c:v>
                </c:pt>
              </c:numCache>
            </c:numRef>
          </c:val>
          <c:extLst>
            <c:ext xmlns:c16="http://schemas.microsoft.com/office/drawing/2014/chart" uri="{C3380CC4-5D6E-409C-BE32-E72D297353CC}">
              <c16:uniqueId val="{00000001-901E-4D57-9514-C7828A3820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2934</c:v>
                </c:pt>
                <c:pt idx="1">
                  <c:v>3327</c:v>
                </c:pt>
                <c:pt idx="2">
                  <c:v>3456</c:v>
                </c:pt>
              </c:numCache>
            </c:numRef>
          </c:val>
          <c:extLst>
            <c:ext xmlns:c16="http://schemas.microsoft.com/office/drawing/2014/chart" uri="{C3380CC4-5D6E-409C-BE32-E72D297353CC}">
              <c16:uniqueId val="{00000002-901E-4D57-9514-C7828A3820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{AA4B1E36-D387-46F5-A10D-CD1CFF77445E}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079-45F6-B92A-685A5637A2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{67457346-27D0-4546-8C26-192F735A6904}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79-45F6-B92A-685A5637A2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{F9E3342B-2530-4F6F-8706-6726531FBB12}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79-45F6-B92A-685A5637A2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{6C6424D0-C4F0-4B14-9199-1028C7B1FFA7}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79-45F6-B92A-685A5637A2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{AC7223FA-9C7B-4890-A3E9-1FC1D7E08877}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79-45F6-B92A-685A5637A2C9}"/>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{2721C45A-FBDB-45C8-8683-F722B818B32A}</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079-45F6-B92A-685A5637A2C9}"/>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{2CFD1FAB-B187-44BE-B802-C6A1C682218B}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079-45F6-B92A-685A5637A2C9}"/>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{EBD60E26-5190-40C7-B196-A407B4749534}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079-45F6-B92A-685A5637A2C9}"/>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{E536A6DF-00CE-40F7-8A5B-417E2C450D7C}</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079-45F6-B92A-685A5637A2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58.8</c:v>
                </c:pt>
                <c:pt idx="16">
                  <c:v>60</c:v>
                </c:pt>
                <c:pt idx="24">
                  <c:v>57.6</c:v>
                </c:pt>
                <c:pt idx="32">
                  <c:v>59.1</c:v>
                </c:pt>
              </c:numCache>
            </c:numRef>
          </c:xVal>
          <c:yVal>
            <c:numRef>
              <c:f>公会計指標分析・財政指標組合せ分析表!$BP$51:$DC$51</c:f>
              <c:numCache>
                <c:formatCode>#,##0.0;"▲ "#,##0.0</c:formatCode>
                <c:ptCount val="40"/>
                <c:pt idx="0">
                  <c:v>26.8</c:v>
                </c:pt>
                <c:pt idx="8">
                  <c:v>25.8</c:v>
                </c:pt>
                <c:pt idx="16">
                  <c:v>18</c:v>
                </c:pt>
                <c:pt idx="24">
                  <c:v>19.3</c:v>
                </c:pt>
                <c:pt idx="32">
                  <c:v>2</c:v>
                </c:pt>
              </c:numCache>
            </c:numRef>
          </c:yVal>
          <c:smooth val="0"/>
          <c:extLst>
            <c:ext xmlns:c16="http://schemas.microsoft.com/office/drawing/2014/chart" uri="{C3380CC4-5D6E-409C-BE32-E72D297353CC}">
              <c16:uniqueId val="{00000009-E079-45F6-B92A-685A5637A2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005722293588694E-2"/>
                  <c:y val="-6.4739042105865174E-2"/>
                </c:manualLayout>
              </c:layout>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{B69E8E0C-0D6C-4218-A528-889C62FD193D}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079-45F6-B92A-685A5637A2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{D543ADA0-31D6-408F-AA9F-746DE036A5C3}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79-45F6-B92A-685A5637A2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{54C264F6-54A5-48FF-A201-D24FF8DD19D5}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79-45F6-B92A-685A5637A2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{B1F876B1-EAE1-4B49-A02F-F7D84FB9219A}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79-45F6-B92A-685A5637A2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{F87B59E0-FCA7-46E8-8209-78F3DEB8033E}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79-45F6-B92A-685A5637A2C9}"/>
                </c:ext>
              </c:extLst>
            </c:dLbl>
            <c:dLbl>
              <c:idx val="8"/>
              <c:layout>
                <c:manualLayout>
                  <c:x val="-3.7155228826217766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{F83B8E6D-F17F-47D0-A6A1-502DBBD33A47}</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079-45F6-B92A-685A5637A2C9}"/>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{B27A1082-18C7-45EF-89F6-1025F0FF489B}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079-45F6-B92A-685A5637A2C9}"/>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{E936EA7E-4E14-45FC-BAFC-37D30E2DDD84}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079-45F6-B92A-685A5637A2C9}"/>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{1EC91E86-35CE-4168-B1FE-D1BEA5849167}</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079-45F6-B92A-685A5637A2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c:v>
                </c:pt>
                <c:pt idx="16">
                  <c:v>61.7</c:v>
                </c:pt>
                <c:pt idx="24">
                  <c:v>62.5</c:v>
                </c:pt>
                <c:pt idx="32">
                  <c:v>65</c:v>
                </c:pt>
              </c:numCache>
            </c:numRef>
          </c:xVal>
          <c:yVal>
            <c:numRef>
              <c:f>公会計指標分析・財政指標組合せ分析表!$BP$55:$DC$55</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E079-45F6-B92A-685A5637A2C9}"/>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{B33C3F85-ED84-4548-96A6-C2FC41242C17}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36AE-4FC4-BD83-C96D4F71FC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{1912DE06-79BE-41F8-BBEA-46EEB248C4C3}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AE-4FC4-BD83-C96D4F71FC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{08B817D6-A0EE-43E3-83CF-E43EB678D292}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AE-4FC4-BD83-C96D4F71FC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{F1B4F34C-58B5-47B1-B433-E939519B31DF}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AE-4FC4-BD83-C96D4F71FC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{D83C6ACC-A2D0-4A75-9206-D5E08F9EF4D2}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AE-4FC4-BD83-C96D4F71FCAD}"/>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{484066B5-CBDF-4FDC-AEE0-A7C39F07C15A}</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36AE-4FC4-BD83-C96D4F71FCAD}"/>
                </c:ext>
              </c:extLst>
            </c:dLbl>
            <c:dLbl>
              <c:idx val="16"/>
              <c:layout>
                <c:manualLayout>
                  <c:x val="-3.4310845302750435E-2"/>
                  <c:y val="-7.4102665443757723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{A297B5C4-6416-4743-B678-178AF2BEFBBF}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36AE-4FC4-BD83-C96D4F71FCAD}"/>
                </c:ext>
              </c:extLst>
            </c:dLbl>
            <c:dLbl>
              <c:idx val="24"/>
              <c:layout>
                <c:manualLayout>
                  <c:x val="-2.8829840147400865E-2"/>
                  <c:y val="-5.073097121939963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{8641DC1A-D8A1-405E-8030-3D0FF05B96EE}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36AE-4FC4-BD83-C96D4F71FCAD}"/>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{5E6243CF-C119-43FF-80A9-9D81357E97E1}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36AE-4FC4-BD83-C96D4F71FC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c:v>
                </c:pt>
                <c:pt idx="16">
                  <c:v>7.2</c:v>
                </c:pt>
                <c:pt idx="24">
                  <c:v>7.1</c:v>
                </c:pt>
                <c:pt idx="32">
                  <c:v>7.1</c:v>
                </c:pt>
              </c:numCache>
            </c:numRef>
          </c:xVal>
          <c:yVal>
            <c:numRef>
              <c:f>公会計指標分析・財政指標組合せ分析表!$BP$73:$DC$73</c:f>
              <c:numCache>
                <c:formatCode>#,##0.0;"▲ "#,##0.0</c:formatCode>
                <c:ptCount val="40"/>
                <c:pt idx="0">
                  <c:v>26.8</c:v>
                </c:pt>
                <c:pt idx="8">
                  <c:v>25.8</c:v>
                </c:pt>
                <c:pt idx="16">
                  <c:v>18</c:v>
                </c:pt>
                <c:pt idx="24">
                  <c:v>19.3</c:v>
                </c:pt>
                <c:pt idx="32">
                  <c:v>2</c:v>
                </c:pt>
              </c:numCache>
            </c:numRef>
          </c:yVal>
          <c:smooth val="0"/>
          <c:extLst>
            <c:ext xmlns:c16="http://schemas.microsoft.com/office/drawing/2014/chart" uri="{C3380CC4-5D6E-409C-BE32-E72D297353CC}">
              <c16:uniqueId val="{00000009-36AE-4FC4-BD83-C96D4F71FC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2798931712773406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{D0CF2691-85E3-4086-9455-3AB837D1274A}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36AE-4FC4-BD83-C96D4F71FC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{2F332BEB-1E2A-4FCE-B806-A2424A94CDCD}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AE-4FC4-BD83-C96D4F71FC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{E86A3962-95D7-4F3A-9B6B-C7CB7F944CA1}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AE-4FC4-BD83-C96D4F71FC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{CD211D3F-2DD0-4988-943B-1023E838BF2D}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AE-4FC4-BD83-C96D4F71FC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{055AA7FD-9ADD-40BA-ABF4-B7F74EA70034}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AE-4FC4-BD83-C96D4F71FCAD}"/>
                </c:ext>
              </c:extLst>
            </c:dLbl>
            <c:dLbl>
              <c:idx val="8"/>
              <c:layout>
                <c:manualLayout>
                  <c:x val="0"/>
                  <c:y val="1.2798931712773486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{26B85964-9F2F-42BA-827F-34437F563E49}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36AE-4FC4-BD83-C96D4F71FCAD}"/>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{98B6A06C-14D0-4E14-9EB8-722F996976BD}</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36AE-4FC4-BD83-C96D4F71FCAD}"/>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{5EA8294D-9A49-43D1-B7DB-4FAEF0B19F0B}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36AE-4FC4-BD83-C96D4F71FCAD}"/>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{5238BFA2-13E5-4505-A5B6-FEEC5877C9D9}</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36AE-4FC4-BD83-C96D4F71FC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9.5</c:v>
                </c:pt>
                <c:pt idx="16">
                  <c:v>9.1999999999999993</c:v>
                </c:pt>
                <c:pt idx="24">
                  <c:v>8.9</c:v>
                </c:pt>
                <c:pt idx="32">
                  <c:v>8.9</c:v>
                </c:pt>
              </c:numCache>
            </c:numRef>
          </c:xVal>
          <c:yVal>
            <c:numRef>
              <c:f>公会計指標分析・財政指標組合せ分析表!$BP$77:$DC$77</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36AE-4FC4-BD83-C96D4F71FCAD}"/>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E64D286-DA6B-40EA-B284-B082747B6E0C}"/>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916EC92-1A6F-473C-99DE-1643C9F78B3A}"/>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6EAD21E-8D55-4A34-8804-80B6A4ACEF9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2B446B2-91B3-41F8-9D51-5A00BF52E7E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C2AAE1B-6723-4ABD-BBB2-AE96D0B6E13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E9DE437-80A4-4112-8822-0C97EBC1F624}"/>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EB6D981-C68A-444F-B354-3896CBDE0ADD}"/>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F591C930-162D-42E4-B78C-944A58E6C76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9391BB0-E729-4A1B-9D77-7184208F650C}"/>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D7399DB-C575-4E78-AE54-5BC659691CD4}"/>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6431084-4FD6-4556-AA9D-86D20586716B}"/>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614B8BA-02B6-4760-ACAD-FA3DC572A60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663EC42-C445-4705-8C8E-F5631D06649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7F54126-3CDB-45E8-845C-2F7E6DB55D1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72613A5-033E-4FE5-B70E-4C433C99EFA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C4D3E4F-D2D2-4471-BB12-84F7F8E6960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BC8B2DE-BF30-4A7A-8D4E-86D7C200FEE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347F1F-BC48-490E-9F4D-67FD15F9151D}"/>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FDB61AD-08F7-4254-8310-93917B39D107}"/>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6BD94B7-D124-48C2-9368-9604428630B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9197CF3-8777-44DB-A648-C1D2AF49403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C8147F7-0AE5-4C9A-9B00-D59452B467E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6AD0847-0899-41C3-8E8F-20D57E8E076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E3A61B0-AF4B-4309-9385-DED82D33E58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910C0B5-7925-417B-AD83-D383CB49CFFC}"/>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2E1888C-E4A2-432F-BBBC-A358FC1E982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A8B8647-8C34-47EA-8D53-94CF0F5B2AF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B5E4487-219D-4506-BB60-C4833872407B}"/>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48A6CF9B-9841-4C67-BE67-1759BA4AF44F}"/>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40F0492B-07EE-4EA1-A7D3-6EA131CE1F1E}"/>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BA4122A9-2859-4333-B439-FE5D3D12109F}"/>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9CE3647-436C-49B3-A81F-51022C781815}"/>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5408A5CE-1BBB-4BD6-9F14-DC466C0D450B}"/>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6EC8ECF8-4DBE-4081-9E0B-29ED052C51DA}"/>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8BE89C7-5A69-4E73-B413-AC851A92F76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CFEC111-233B-4449-92BD-A6CB03DA95C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61CBBBE-57FE-40CF-BB36-8D53E0A276C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EDCFF63-47A1-4E65-8043-8414438A5D9A}"/>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8C6392E-C360-4641-AFCC-A2C555E780BE}"/>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0ECC06E-0650-4807-ACC8-B94B526F314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8CF9EEFB-9109-40D6-9B4A-E8E8C319546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21BF43F-F50F-41E0-9313-4044CB8396F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1EECDE1-FC27-4516-AE99-3615BB7B86D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F837ABE-D101-4084-A8D6-C2878E0D7C6F}"/>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24DB182-E166-4FDB-9EC9-4C8E7698158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ABCA847-C2C5-4588-84B7-6B4C784D2F8D}"/>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B2B0E76-1C58-4583-B173-B93F496571A5}"/>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latin typeface="ＭＳ Ｐゴシック" panose="020B0600070205080204" pitchFamily="50" charset="-128"/>
              <a:ea typeface="ＭＳ Ｐゴシック" panose="020B0600070205080204" pitchFamily="50" charset="-128"/>
            </a:rPr>
            <a:t>0.13</a:t>
          </a:r>
          <a:r>
            <a:rPr kumimoji="1" lang="ja-JP" altLang="en-US" sz="1300">
              <a:latin typeface="ＭＳ Ｐゴシック" panose="020B0600070205080204" pitchFamily="50" charset="-128"/>
              <a:ea typeface="ＭＳ Ｐゴシック" panose="020B0600070205080204" pitchFamily="50" charset="-128"/>
            </a:rPr>
            <a:t>ポイント上回っており、前年度より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ポイント減少している。これは、令和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年度普通交付税の個別算定経費に臨時財政対策費及び臨時財政対策債償還基金費が令和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年度限りで加わっていたためであり、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か年平均を引き下げていることが影響している。また、令和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年度は、財政力指数の分母となる基準財政需要額は前年度より</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百万円ほど増加し、基分子となる基準財政収入額が</a:t>
          </a:r>
          <a:r>
            <a:rPr kumimoji="1" lang="en-US" altLang="ja-JP" sz="1300">
              <a:latin typeface="ＭＳ Ｐゴシック" panose="020B0600070205080204" pitchFamily="50" charset="-128"/>
              <a:ea typeface="ＭＳ Ｐゴシック" panose="020B0600070205080204" pitchFamily="50" charset="-128"/>
            </a:rPr>
            <a:t>203</a:t>
          </a:r>
          <a:r>
            <a:rPr kumimoji="1" lang="ja-JP" altLang="en-US" sz="1300">
              <a:latin typeface="ＭＳ Ｐゴシック" panose="020B0600070205080204" pitchFamily="50" charset="-128"/>
              <a:ea typeface="ＭＳ Ｐゴシック" panose="020B0600070205080204" pitchFamily="50" charset="-128"/>
            </a:rPr>
            <a:t>百万円増加したことで、単年度の財政力指数は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ポイント増加している。今後も中期財政計画等に基づき、交付税措置のある有利な市債の活用に努めていく。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C115016-0FE8-41D7-B103-3FA57983031D}"/>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DE9FEFB8-36E7-4618-BAB4-3B1900B7D6EC}"/>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2001184C-44AF-460D-8DFB-669F08C47078}"/>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3A375FCE-A6CF-4E02-9C57-1B13851AA362}"/>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D761F799-5C25-459A-8B2D-1A69CE1FB2CF}"/>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BBB2102E-1B2D-48ED-B02E-C8D240329BCD}"/>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DCFF84C2-B6A9-45F6-9035-4A0300EB3426}"/>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369DF466-1CF6-490E-8D15-E4854B8EF8FE}"/>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1BA52E16-2AF6-4786-A90B-EB63E30B3B75}"/>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E1D0FE7-0D71-4CE9-B9E4-F9E908FFE882}"/>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1FC0C313-09F2-4829-B8BF-266FDB6057C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F82CA273-7D26-49D9-86ED-567DD1B9682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171908AE-DD3F-4E80-A5FC-8B39F9DAF07A}"/>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E260CCFF-3EAC-4AB8-B895-3844318CA074}"/>
            </a:ext>
          </a:extLst>
        </xdr:cNvPr>
        <xdr:cNvCxnSpPr/>
      </xdr:nvCxnSpPr>
      <xdr:spPr>
        <a:xfrm flipV="1">
          <a:off x="4953000" y="635762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012FDBD8-FB26-4380-BBDA-A7B98BB6A41F}"/>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CEC16F8C-FA00-4245-8D66-C6CFC1D5720D}"/>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E89E23E1-EC74-414C-B530-FE576C1A16BF}"/>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EF168FED-C516-4BF5-A5EF-297F51BDB949}"/>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78740</xdr:rowOff>
    </xdr:from>
    <xdr:to>
      <xdr:col>23</xdr:col>
      <xdr:colOff>133350</xdr:colOff>
      <xdr:row>40</xdr:row>
      <xdr:rowOff>102870</xdr:rowOff>
    </xdr:to>
    <xdr:cxnSp macro="">
      <xdr:nvCxnSpPr>
        <xdr:cNvPr id="67" name="直線コネクタ 66">
          <a:extLst>
            <a:ext uri="{FF2B5EF4-FFF2-40B4-BE49-F238E27FC236}">
              <a16:creationId xmlns:a16="http://schemas.microsoft.com/office/drawing/2014/main" id="{EB5F17B3-9B5B-4E5E-B0ED-9D0F8D124C57}"/>
            </a:ext>
          </a:extLst>
        </xdr:cNvPr>
        <xdr:cNvCxnSpPr/>
      </xdr:nvCxnSpPr>
      <xdr:spPr>
        <a:xfrm>
          <a:off x="4114800" y="69367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FCA01030-CCE1-432F-AA47-8FB4CC02E98B}"/>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770B4A43-F54B-4527-A84D-6EC7BCB25D7E}"/>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54610</xdr:rowOff>
    </xdr:from>
    <xdr:to>
      <xdr:col>19</xdr:col>
      <xdr:colOff>133350</xdr:colOff>
      <xdr:row>40</xdr:row>
      <xdr:rowOff>78740</xdr:rowOff>
    </xdr:to>
    <xdr:cxnSp macro="">
      <xdr:nvCxnSpPr>
        <xdr:cNvPr id="70" name="直線コネクタ 69">
          <a:extLst>
            <a:ext uri="{FF2B5EF4-FFF2-40B4-BE49-F238E27FC236}">
              <a16:creationId xmlns:a16="http://schemas.microsoft.com/office/drawing/2014/main" id="{C076C4C7-47EB-4374-BC8A-DB8EB64E3E5C}"/>
            </a:ext>
          </a:extLst>
        </xdr:cNvPr>
        <xdr:cNvCxnSpPr/>
      </xdr:nvCxnSpPr>
      <xdr:spPr>
        <a:xfrm>
          <a:off x="3225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56EE8C53-ABF5-47F8-874D-5F314DD8341B}"/>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238FB336-EDC5-45BA-8518-1519FB96961A}"/>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54610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CEBD68CA-56D7-46B5-A221-CD17FF2F068E}"/>
            </a:ext>
          </a:extLst>
        </xdr:cNvPr>
        <xdr:cNvCxnSpPr/>
      </xdr:nvCxnSpPr>
      <xdr:spPr>
        <a:xfrm flipV="1">
          <a:off x="2336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B9243830-00BB-48A2-BCD3-A2D725C31A9E}"/>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8F5F7DB8-9B7C-4B0D-B9E8-081D92F9C63F}"/>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78740</xdr:rowOff>
    </xdr:from>
    <xdr:to>
      <xdr:col>11</xdr:col>
      <xdr:colOff>31750</xdr:colOff>
      <xdr:row>40</xdr:row>
      <xdr:rowOff>78740</xdr:rowOff>
    </xdr:to>
    <xdr:cxnSp macro="">
      <xdr:nvCxnSpPr>
        <xdr:cNvPr id="76" name="直線コネクタ 75">
          <a:extLst>
            <a:ext uri="{FF2B5EF4-FFF2-40B4-BE49-F238E27FC236}">
              <a16:creationId xmlns:a16="http://schemas.microsoft.com/office/drawing/2014/main" id="{DEB27C3D-582E-46A8-8B36-C6EB1CB01406}"/>
            </a:ext>
          </a:extLst>
        </xdr:cNvPr>
        <xdr:cNvCxnSpPr/>
      </xdr:nvCxnSpPr>
      <xdr:spPr>
        <a:xfrm>
          <a:off x="1447800" y="693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BE4E5DF4-10A9-4AAB-B88E-54109C51C98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4890540-1D80-456F-992B-FB62D526686A}"/>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73440BB4-F7C0-49B1-B051-360EDEC22098}"/>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73C5CAC9-F0BE-4A9A-9574-289599C8CE0D}"/>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C449FC33-7310-49A7-908B-F4199598DA6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DAF6A347-AFAB-4C88-BE8B-E9D45810811E}"/>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8E4AD74E-475E-49AC-963F-6A97374B1F5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D2269EB-0F00-4DCA-90A2-7891B27935D6}"/>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8115D26-72E5-4FFA-901E-E0373D174F1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52070</xdr:rowOff>
    </xdr:from>
    <xdr:to>
      <xdr:col>23</xdr:col>
      <xdr:colOff>184150</xdr:colOff>
      <xdr:row>40</xdr:row>
      <xdr:rowOff>153670</xdr:rowOff>
    </xdr:to>
    <xdr:sp macro="" textlink="">
      <xdr:nvSpPr>
        <xdr:cNvPr id="86" name="楕円 85">
          <a:extLst>
            <a:ext uri="{FF2B5EF4-FFF2-40B4-BE49-F238E27FC236}">
              <a16:creationId xmlns:a16="http://schemas.microsoft.com/office/drawing/2014/main" id="{C113F8E7-7A28-446B-AFDF-4D75AC62C553}"/>
            </a:ext>
          </a:extLst>
        </xdr:cNvPr>
        <xdr:cNvSpPr/>
      </xdr:nvSpPr>
      <xdr:spPr>
        <a:xfrm>
          <a:off x="4902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68597</xdr:rowOff>
    </xdr:from>
    <xdr:ext cx="762000" cy="259045"/>
    <xdr:sp macro="" textlink="">
      <xdr:nvSpPr>
        <xdr:cNvPr id="87" name="財政力該当値テキスト">
          <a:extLst>
            <a:ext uri="{FF2B5EF4-FFF2-40B4-BE49-F238E27FC236}">
              <a16:creationId xmlns:a16="http://schemas.microsoft.com/office/drawing/2014/main" id="{0C261991-EC5A-4740-92B5-55A72FA8EF37}"/>
            </a:ext>
          </a:extLst>
        </xdr:cNvPr>
        <xdr:cNvSpPr txBox="1"/>
      </xdr:nvSpPr>
      <xdr:spPr>
        <a:xfrm>
          <a:off x="5041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27940</xdr:rowOff>
    </xdr:from>
    <xdr:to>
      <xdr:col>19</xdr:col>
      <xdr:colOff>184150</xdr:colOff>
      <xdr:row>40</xdr:row>
      <xdr:rowOff>129540</xdr:rowOff>
    </xdr:to>
    <xdr:sp macro="" textlink="">
      <xdr:nvSpPr>
        <xdr:cNvPr id="88" name="楕円 87">
          <a:extLst>
            <a:ext uri="{FF2B5EF4-FFF2-40B4-BE49-F238E27FC236}">
              <a16:creationId xmlns:a16="http://schemas.microsoft.com/office/drawing/2014/main" id="{B3D33664-1423-4AFF-8C12-18446CA25655}"/>
            </a:ext>
          </a:extLst>
        </xdr:cNvPr>
        <xdr:cNvSpPr/>
      </xdr:nvSpPr>
      <xdr:spPr>
        <a:xfrm>
          <a:off x="4064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139717</xdr:rowOff>
    </xdr:from>
    <xdr:ext cx="736600" cy="259045"/>
    <xdr:sp macro="" textlink="">
      <xdr:nvSpPr>
        <xdr:cNvPr id="89" name="テキスト ボックス 88">
          <a:extLst>
            <a:ext uri="{FF2B5EF4-FFF2-40B4-BE49-F238E27FC236}">
              <a16:creationId xmlns:a16="http://schemas.microsoft.com/office/drawing/2014/main" id="{4495E525-6BFC-4FBE-850C-AA74285EEE74}"/>
            </a:ext>
          </a:extLst>
        </xdr:cNvPr>
        <xdr:cNvSpPr txBox="1"/>
      </xdr:nvSpPr>
      <xdr:spPr>
        <a:xfrm>
          <a:off x="3733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3810</xdr:rowOff>
    </xdr:from>
    <xdr:to>
      <xdr:col>15</xdr:col>
      <xdr:colOff>133350</xdr:colOff>
      <xdr:row>40</xdr:row>
      <xdr:rowOff>105410</xdr:rowOff>
    </xdr:to>
    <xdr:sp macro="" textlink="">
      <xdr:nvSpPr>
        <xdr:cNvPr id="90" name="楕円 89">
          <a:extLst>
            <a:ext uri="{FF2B5EF4-FFF2-40B4-BE49-F238E27FC236}">
              <a16:creationId xmlns:a16="http://schemas.microsoft.com/office/drawing/2014/main" id="{A935E05F-4B48-4A04-A619-CF762352C666}"/>
            </a:ext>
          </a:extLst>
        </xdr:cNvPr>
        <xdr:cNvSpPr/>
      </xdr:nvSpPr>
      <xdr:spPr>
        <a:xfrm>
          <a:off x="3175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115587</xdr:rowOff>
    </xdr:from>
    <xdr:ext cx="762000" cy="259045"/>
    <xdr:sp macro="" textlink="">
      <xdr:nvSpPr>
        <xdr:cNvPr id="91" name="テキスト ボックス 90">
          <a:extLst>
            <a:ext uri="{FF2B5EF4-FFF2-40B4-BE49-F238E27FC236}">
              <a16:creationId xmlns:a16="http://schemas.microsoft.com/office/drawing/2014/main" id="{9D3A4585-1FC6-4334-ADB3-F3A5DD58025C}"/>
            </a:ext>
          </a:extLst>
        </xdr:cNvPr>
        <xdr:cNvSpPr txBox="1"/>
      </xdr:nvSpPr>
      <xdr:spPr>
        <a:xfrm>
          <a:off x="2844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27940</xdr:rowOff>
    </xdr:from>
    <xdr:to>
      <xdr:col>11</xdr:col>
      <xdr:colOff>82550</xdr:colOff>
      <xdr:row>40</xdr:row>
      <xdr:rowOff>129540</xdr:rowOff>
    </xdr:to>
    <xdr:sp macro="" textlink="">
      <xdr:nvSpPr>
        <xdr:cNvPr id="92" name="楕円 91">
          <a:extLst>
            <a:ext uri="{FF2B5EF4-FFF2-40B4-BE49-F238E27FC236}">
              <a16:creationId xmlns:a16="http://schemas.microsoft.com/office/drawing/2014/main" id="{0D828691-6AA7-4E15-9051-70843DA14599}"/>
            </a:ext>
          </a:extLst>
        </xdr:cNvPr>
        <xdr:cNvSpPr/>
      </xdr:nvSpPr>
      <xdr:spPr>
        <a:xfrm>
          <a:off x="2286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139717</xdr:rowOff>
    </xdr:from>
    <xdr:ext cx="762000" cy="259045"/>
    <xdr:sp macro="" textlink="">
      <xdr:nvSpPr>
        <xdr:cNvPr id="93" name="テキスト ボックス 92">
          <a:extLst>
            <a:ext uri="{FF2B5EF4-FFF2-40B4-BE49-F238E27FC236}">
              <a16:creationId xmlns:a16="http://schemas.microsoft.com/office/drawing/2014/main" id="{7BF496CD-3EBD-4C70-8580-B91D609D5C2A}"/>
            </a:ext>
          </a:extLst>
        </xdr:cNvPr>
        <xdr:cNvSpPr txBox="1"/>
      </xdr:nvSpPr>
      <xdr:spPr>
        <a:xfrm>
          <a:off x="1955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94" name="楕円 93">
          <a:extLst>
            <a:ext uri="{FF2B5EF4-FFF2-40B4-BE49-F238E27FC236}">
              <a16:creationId xmlns:a16="http://schemas.microsoft.com/office/drawing/2014/main" id="{0F235834-D218-4106-80DD-EC9E1B37D777}"/>
            </a:ext>
          </a:extLst>
        </xdr:cNvPr>
        <xdr:cNvSpPr/>
      </xdr:nvSpPr>
      <xdr:spPr>
        <a:xfrm>
          <a:off x="1397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95" name="テキスト ボックス 94">
          <a:extLst>
            <a:ext uri="{FF2B5EF4-FFF2-40B4-BE49-F238E27FC236}">
              <a16:creationId xmlns:a16="http://schemas.microsoft.com/office/drawing/2014/main" id="{230CBEA3-FD54-4F08-B6CA-CBBC792D6A0F}"/>
            </a:ext>
          </a:extLst>
        </xdr:cNvPr>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1E2E896C-1D63-45EA-89D5-29928558606B}"/>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A5DBA41D-6A17-4DF1-948D-FE6AF7A9013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4D18F250-9B23-4598-AF82-B57D8C6966F1}"/>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4E8D4FCD-2E96-42DF-8691-43D5682F18EE}"/>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AF2DF918-4396-4133-9738-AC082D29721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DBD591A2-62B0-4C5B-99B6-441B077BE5C5}"/>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2D63CA19-4022-4F9B-994E-645932E1E22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6FD78B1C-C282-4657-8F68-16974B854AE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55FB63C5-EBD6-4F28-9D37-5AC532E1D3E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886202D9-230A-46B7-82D1-96B1151C52F6}"/>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42390AFA-9FA4-436F-AD6C-DED5D9E1E33D}"/>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B45C8E81-6127-4B72-B82D-D640E102ED98}"/>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973AC398-D509-46EF-B0C9-FFD644D9020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類似団体内平均値と比較すると</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ポイント上回り、前年度と比べ大幅に悪化している。これは、前年度より普通交付税が</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百万円ほど減少、地方特例交付金が</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百万円ほど減少したことで、経常収支比率の分母である経常一般財源が</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百万円ほど減少したことに加え、分子である経常経費充当一般財源が、人件費や物件費、公債費などの増加により</a:t>
          </a:r>
          <a:r>
            <a:rPr kumimoji="1" lang="en-US" altLang="ja-JP" sz="1200">
              <a:latin typeface="ＭＳ Ｐゴシック" panose="020B0600070205080204" pitchFamily="50" charset="-128"/>
              <a:ea typeface="ＭＳ Ｐゴシック" panose="020B0600070205080204" pitchFamily="50" charset="-128"/>
            </a:rPr>
            <a:t>327</a:t>
          </a:r>
          <a:r>
            <a:rPr kumimoji="1" lang="ja-JP" altLang="en-US" sz="1200">
              <a:latin typeface="ＭＳ Ｐゴシック" panose="020B0600070205080204" pitchFamily="50" charset="-128"/>
              <a:ea typeface="ＭＳ Ｐゴシック" panose="020B0600070205080204" pitchFamily="50" charset="-128"/>
            </a:rPr>
            <a:t>百万円と大幅に増加したことが、要因と考えられる。また、前年度に普通交付税が時限的に増加していたことも悪化要因の一つである。今後も人件費や市有施設の改修等に伴う地方債の償還が増加していくことが見込まれるため、注視していく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81539DC4-BF4B-401B-A67B-A83D976503D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3F6945DE-8366-4DDB-9AFA-FE56CDDF614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68437183-9D9B-4813-8211-3BD12EF92F39}"/>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E8300DFD-D2DE-4B0F-A04D-F0C05B7FAF71}"/>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F9642867-CAE9-4894-BC96-B8E26953BC81}"/>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DCDE8F81-9313-4EB0-A08C-A9C39EAD9A9C}"/>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25BE8DC8-533F-4C89-9D87-0138FBE5623C}"/>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59A06909-5BD2-40EA-A7B9-3E9808C4D377}"/>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A912EDB0-8DD3-4733-A9BD-59D9A0B170DF}"/>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372AB359-B4C4-42CA-97A7-8E3EB634E4A8}"/>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EBCC75DF-FE77-4B99-9654-899A93F5DD0D}"/>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508FC355-9A5E-40B0-BE3A-DF5BCCB2A7BC}"/>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AC78DFE5-FEBB-4638-ACD4-98A98CB07BD6}"/>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170D3D08-DB1E-4B5D-9EFC-A5BB4E25F7BC}"/>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D561C8FA-2026-472A-A5CD-65CE2CA034F7}"/>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494CBF94-0446-4825-81E1-F58703388087}"/>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A007661B-E070-4E53-98A4-0BD2506A34B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4751512-9C3B-45B7-9FB8-B1350EF5A22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32476618-3684-4144-8090-9BFBFDA51D1A}"/>
            </a:ext>
          </a:extLst>
        </xdr:cNvPr>
        <xdr:cNvCxnSpPr/>
      </xdr:nvCxnSpPr>
      <xdr:spPr>
        <a:xfrm flipV="1">
          <a:off x="4953000" y="10022840"/>
          <a:ext cx="0" cy="14098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903310D3-6EC1-44E5-9355-8B8E6FEA3C1C}"/>
            </a:ext>
          </a:extLst>
        </xdr:cNvPr>
        <xdr:cNvSpPr txBox="1"/>
      </xdr:nvSpPr>
      <xdr:spPr>
        <a:xfrm>
          <a:off x="5041900" y="114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3EC8186F-93A9-468E-8FF3-26634DB3357C}"/>
            </a:ext>
          </a:extLst>
        </xdr:cNvPr>
        <xdr:cNvCxnSpPr/>
      </xdr:nvCxnSpPr>
      <xdr:spPr>
        <a:xfrm>
          <a:off x="4864100" y="1143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0" name="財政構造の弾力性最大値テキスト">
          <a:extLst>
            <a:ext uri="{FF2B5EF4-FFF2-40B4-BE49-F238E27FC236}">
              <a16:creationId xmlns:a16="http://schemas.microsoft.com/office/drawing/2014/main" id="{FA554CE9-42EE-49DA-BE50-B07156E44A5D}"/>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1A07B3C8-AA21-407E-BDA4-3CE6B6C2D702}"/>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58965</xdr:rowOff>
    </xdr:from>
    <xdr:to>
      <xdr:col>23</xdr:col>
      <xdr:colOff>133350</xdr:colOff>
      <xdr:row>60</xdr:row>
      <xdr:rowOff>125367</xdr:rowOff>
    </xdr:to>
    <xdr:cxnSp macro="">
      <xdr:nvCxnSpPr>
        <xdr:cNvPr id="132" name="直線コネクタ 131">
          <a:extLst>
            <a:ext uri="{FF2B5EF4-FFF2-40B4-BE49-F238E27FC236}">
              <a16:creationId xmlns:a16="http://schemas.microsoft.com/office/drawing/2014/main" id="{259615BD-23F2-4953-935C-AA2D0219493A}"/>
            </a:ext>
          </a:extLst>
        </xdr:cNvPr>
        <xdr:cNvCxnSpPr/>
      </xdr:nvCxnSpPr>
      <xdr:spPr>
        <a:xfrm>
          <a:off x="4114800" y="10174515"/>
          <a:ext cx="838200" cy="23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35940</xdr:rowOff>
    </xdr:from>
    <xdr:ext cx="762000" cy="259045"/>
    <xdr:sp macro="" textlink="">
      <xdr:nvSpPr>
        <xdr:cNvPr id="133" name="財政構造の弾力性平均値テキスト">
          <a:extLst>
            <a:ext uri="{FF2B5EF4-FFF2-40B4-BE49-F238E27FC236}">
              <a16:creationId xmlns:a16="http://schemas.microsoft.com/office/drawing/2014/main" id="{C51840E0-1337-4C7D-9F23-D569D3BCFD27}"/>
            </a:ext>
          </a:extLst>
        </xdr:cNvPr>
        <xdr:cNvSpPr txBox="1"/>
      </xdr:nvSpPr>
      <xdr:spPr>
        <a:xfrm>
          <a:off x="5041900" y="10151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macro="" textlink="">
      <xdr:nvSpPr>
        <xdr:cNvPr id="134" name="フローチャート: 判断 133">
          <a:extLst>
            <a:ext uri="{FF2B5EF4-FFF2-40B4-BE49-F238E27FC236}">
              <a16:creationId xmlns:a16="http://schemas.microsoft.com/office/drawing/2014/main" id="{72D2C307-1455-47DB-81ED-8FC9284F3DEB}"/>
            </a:ext>
          </a:extLst>
        </xdr:cNvPr>
        <xdr:cNvSpPr/>
      </xdr:nvSpPr>
      <xdr:spPr>
        <a:xfrm>
          <a:off x="49022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58965</xdr:rowOff>
    </xdr:from>
    <xdr:to>
      <xdr:col>19</xdr:col>
      <xdr:colOff>133350</xdr:colOff>
      <xdr:row>60</xdr:row>
      <xdr:rowOff>132262</xdr:rowOff>
    </xdr:to>
    <xdr:cxnSp macro="">
      <xdr:nvCxnSpPr>
        <xdr:cNvPr id="135" name="直線コネクタ 134">
          <a:extLst>
            <a:ext uri="{FF2B5EF4-FFF2-40B4-BE49-F238E27FC236}">
              <a16:creationId xmlns:a16="http://schemas.microsoft.com/office/drawing/2014/main" id="{6DF49275-EEAF-4DBB-B1A5-016F537A99DF}"/>
            </a:ext>
          </a:extLst>
        </xdr:cNvPr>
        <xdr:cNvCxnSpPr/>
      </xdr:nvCxnSpPr>
      <xdr:spPr>
        <a:xfrm flipV="1">
          <a:off x="3225800" y="10174515"/>
          <a:ext cx="8890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macro="" textlink="">
      <xdr:nvSpPr>
        <xdr:cNvPr id="136" name="フローチャート: 判断 135">
          <a:extLst>
            <a:ext uri="{FF2B5EF4-FFF2-40B4-BE49-F238E27FC236}">
              <a16:creationId xmlns:a16="http://schemas.microsoft.com/office/drawing/2014/main" id="{2930242F-0551-4AA4-A480-72000B7D3E26}"/>
            </a:ext>
          </a:extLst>
        </xdr:cNvPr>
        <xdr:cNvSpPr/>
      </xdr:nvSpPr>
      <xdr:spPr>
        <a:xfrm>
          <a:off x="4064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146249</xdr:rowOff>
    </xdr:from>
    <xdr:ext cx="736600" cy="259045"/>
    <xdr:sp macro="" textlink="">
      <xdr:nvSpPr>
        <xdr:cNvPr id="137" name="テキスト ボックス 136">
          <a:extLst>
            <a:ext uri="{FF2B5EF4-FFF2-40B4-BE49-F238E27FC236}">
              <a16:creationId xmlns:a16="http://schemas.microsoft.com/office/drawing/2014/main" id="{C0FE2D51-FAC1-4697-BC80-8B5E68A0EAD3}"/>
            </a:ext>
          </a:extLst>
        </xdr:cNvPr>
        <xdr:cNvSpPr txBox="1"/>
      </xdr:nvSpPr>
      <xdr:spPr>
        <a:xfrm>
          <a:off x="3733800" y="10261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132262</xdr:rowOff>
    </xdr:from>
    <xdr:to>
      <xdr:col>15</xdr:col>
      <xdr:colOff>82550</xdr:colOff>
      <xdr:row>61</xdr:row>
      <xdr:rowOff>19413</xdr:rowOff>
    </xdr:to>
    <xdr:cxnSp macro="">
      <xdr:nvCxnSpPr>
        <xdr:cNvPr id="138" name="直線コネクタ 137">
          <a:extLst>
            <a:ext uri="{FF2B5EF4-FFF2-40B4-BE49-F238E27FC236}">
              <a16:creationId xmlns:a16="http://schemas.microsoft.com/office/drawing/2014/main" id="{78C50D28-0C00-4C01-84DD-903C4CCF832F}"/>
            </a:ext>
          </a:extLst>
        </xdr:cNvPr>
        <xdr:cNvCxnSpPr/>
      </xdr:nvCxnSpPr>
      <xdr:spPr>
        <a:xfrm flipV="1">
          <a:off x="2336800" y="10419262"/>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macro="" textlink="">
      <xdr:nvSpPr>
        <xdr:cNvPr id="139" name="フローチャート: 判断 138">
          <a:extLst>
            <a:ext uri="{FF2B5EF4-FFF2-40B4-BE49-F238E27FC236}">
              <a16:creationId xmlns:a16="http://schemas.microsoft.com/office/drawing/2014/main" id="{37BDDB09-AB5D-4EF2-B80A-729381945720}"/>
            </a:ext>
          </a:extLst>
        </xdr:cNvPr>
        <xdr:cNvSpPr/>
      </xdr:nvSpPr>
      <xdr:spPr>
        <a:xfrm>
          <a:off x="3175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138084</xdr:rowOff>
    </xdr:from>
    <xdr:ext cx="762000" cy="259045"/>
    <xdr:sp macro="" textlink="">
      <xdr:nvSpPr>
        <xdr:cNvPr id="140" name="テキスト ボックス 139">
          <a:extLst>
            <a:ext uri="{FF2B5EF4-FFF2-40B4-BE49-F238E27FC236}">
              <a16:creationId xmlns:a16="http://schemas.microsoft.com/office/drawing/2014/main" id="{C282A741-8532-457E-A234-D197C5EE93F4}"/>
            </a:ext>
          </a:extLst>
        </xdr:cNvPr>
        <xdr:cNvSpPr txBox="1"/>
      </xdr:nvSpPr>
      <xdr:spPr>
        <a:xfrm>
          <a:off x="2844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80554</xdr:rowOff>
    </xdr:from>
    <xdr:to>
      <xdr:col>11</xdr:col>
      <xdr:colOff>31750</xdr:colOff>
      <xdr:row>61</xdr:row>
      <xdr:rowOff>19413</xdr:rowOff>
    </xdr:to>
    <xdr:cxnSp macro="">
      <xdr:nvCxnSpPr>
        <xdr:cNvPr id="141" name="直線コネクタ 140">
          <a:extLst>
            <a:ext uri="{FF2B5EF4-FFF2-40B4-BE49-F238E27FC236}">
              <a16:creationId xmlns:a16="http://schemas.microsoft.com/office/drawing/2014/main" id="{F355F732-1A84-4F2C-9E96-996E86E0FDE0}"/>
            </a:ext>
          </a:extLst>
        </xdr:cNvPr>
        <xdr:cNvCxnSpPr/>
      </xdr:nvCxnSpPr>
      <xdr:spPr>
        <a:xfrm>
          <a:off x="1447800" y="10367554"/>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67673</xdr:rowOff>
    </xdr:from>
    <xdr:to>
      <xdr:col>11</xdr:col>
      <xdr:colOff>82550</xdr:colOff>
      <xdr:row>60</xdr:row>
      <xdr:rowOff>169273</xdr:rowOff>
    </xdr:to>
    <xdr:sp macro="" textlink="">
      <xdr:nvSpPr>
        <xdr:cNvPr id="142" name="フローチャート: 判断 141">
          <a:extLst>
            <a:ext uri="{FF2B5EF4-FFF2-40B4-BE49-F238E27FC236}">
              <a16:creationId xmlns:a16="http://schemas.microsoft.com/office/drawing/2014/main" id="{5FE08DAB-46C2-47CA-9B64-0C882052A823}"/>
            </a:ext>
          </a:extLst>
        </xdr:cNvPr>
        <xdr:cNvSpPr/>
      </xdr:nvSpPr>
      <xdr:spPr>
        <a:xfrm>
          <a:off x="2286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8000</xdr:rowOff>
    </xdr:from>
    <xdr:ext cx="762000" cy="259045"/>
    <xdr:sp macro="" textlink="">
      <xdr:nvSpPr>
        <xdr:cNvPr id="143" name="テキスト ボックス 142">
          <a:extLst>
            <a:ext uri="{FF2B5EF4-FFF2-40B4-BE49-F238E27FC236}">
              <a16:creationId xmlns:a16="http://schemas.microsoft.com/office/drawing/2014/main" id="{EBB6B9F5-EBA8-43B8-826A-E462355382CD}"/>
            </a:ext>
          </a:extLst>
        </xdr:cNvPr>
        <xdr:cNvSpPr txBox="1"/>
      </xdr:nvSpPr>
      <xdr:spPr>
        <a:xfrm>
          <a:off x="1955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44" name="フローチャート: 判断 143">
          <a:extLst>
            <a:ext uri="{FF2B5EF4-FFF2-40B4-BE49-F238E27FC236}">
              <a16:creationId xmlns:a16="http://schemas.microsoft.com/office/drawing/2014/main" id="{59C99616-3167-49BD-BDCB-A4F150F7E2B2}"/>
            </a:ext>
          </a:extLst>
        </xdr:cNvPr>
        <xdr:cNvSpPr/>
      </xdr:nvSpPr>
      <xdr:spPr>
        <a:xfrm>
          <a:off x="1397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129920</xdr:rowOff>
    </xdr:from>
    <xdr:ext cx="762000" cy="259045"/>
    <xdr:sp macro="" textlink="">
      <xdr:nvSpPr>
        <xdr:cNvPr id="145" name="テキスト ボックス 144">
          <a:extLst>
            <a:ext uri="{FF2B5EF4-FFF2-40B4-BE49-F238E27FC236}">
              <a16:creationId xmlns:a16="http://schemas.microsoft.com/office/drawing/2014/main" id="{7D2DE4DB-BCCF-45D4-B4F4-AA8495E29A1F}"/>
            </a:ext>
          </a:extLst>
        </xdr:cNvPr>
        <xdr:cNvSpPr txBox="1"/>
      </xdr:nvSpPr>
      <xdr:spPr>
        <a:xfrm>
          <a:off x="1066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FCDC326C-56D5-4E86-97B3-D80BFFA1C2E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4198A584-6ECE-4095-B38E-D9D181CDF778}"/>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E033C55-B6BE-4F2D-AC2D-E5359F47E92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C168450-D6BB-4CB7-8DCE-1DF82988C5D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E5BEC23-AE1B-42B9-8563-0BDC0CF1ADC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74567</xdr:rowOff>
    </xdr:from>
    <xdr:to>
      <xdr:col>23</xdr:col>
      <xdr:colOff>184150</xdr:colOff>
      <xdr:row>61</xdr:row>
      <xdr:rowOff>4717</xdr:rowOff>
    </xdr:to>
    <xdr:sp macro="" textlink="">
      <xdr:nvSpPr>
        <xdr:cNvPr id="151" name="楕円 150">
          <a:extLst>
            <a:ext uri="{FF2B5EF4-FFF2-40B4-BE49-F238E27FC236}">
              <a16:creationId xmlns:a16="http://schemas.microsoft.com/office/drawing/2014/main" id="{622A7398-3ABD-4B7F-BDBB-BA1B9DC38A8A}"/>
            </a:ext>
          </a:extLst>
        </xdr:cNvPr>
        <xdr:cNvSpPr/>
      </xdr:nvSpPr>
      <xdr:spPr>
        <a:xfrm>
          <a:off x="49022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46644</xdr:rowOff>
    </xdr:from>
    <xdr:ext cx="762000" cy="259045"/>
    <xdr:sp macro="" textlink="">
      <xdr:nvSpPr>
        <xdr:cNvPr id="152" name="財政構造の弾力性該当値テキスト">
          <a:extLst>
            <a:ext uri="{FF2B5EF4-FFF2-40B4-BE49-F238E27FC236}">
              <a16:creationId xmlns:a16="http://schemas.microsoft.com/office/drawing/2014/main" id="{20DA38B2-74EC-4623-9089-A4305347DFC5}"/>
            </a:ext>
          </a:extLst>
        </xdr:cNvPr>
        <xdr:cNvSpPr txBox="1"/>
      </xdr:nvSpPr>
      <xdr:spPr>
        <a:xfrm>
          <a:off x="5041900" y="10333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8165</xdr:rowOff>
    </xdr:from>
    <xdr:to>
      <xdr:col>19</xdr:col>
      <xdr:colOff>184150</xdr:colOff>
      <xdr:row>59</xdr:row>
      <xdr:rowOff>109765</xdr:rowOff>
    </xdr:to>
    <xdr:sp macro="" textlink="">
      <xdr:nvSpPr>
        <xdr:cNvPr id="153" name="楕円 152">
          <a:extLst>
            <a:ext uri="{FF2B5EF4-FFF2-40B4-BE49-F238E27FC236}">
              <a16:creationId xmlns:a16="http://schemas.microsoft.com/office/drawing/2014/main" id="{BE4ACAA4-CE48-42DC-8CD8-96A79DA574CB}"/>
            </a:ext>
          </a:extLst>
        </xdr:cNvPr>
        <xdr:cNvSpPr/>
      </xdr:nvSpPr>
      <xdr:spPr>
        <a:xfrm>
          <a:off x="4064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119942</xdr:rowOff>
    </xdr:from>
    <xdr:ext cx="736600" cy="259045"/>
    <xdr:sp macro="" textlink="">
      <xdr:nvSpPr>
        <xdr:cNvPr id="154" name="テキスト ボックス 153">
          <a:extLst>
            <a:ext uri="{FF2B5EF4-FFF2-40B4-BE49-F238E27FC236}">
              <a16:creationId xmlns:a16="http://schemas.microsoft.com/office/drawing/2014/main" id="{FCDE5015-40FF-4470-BCE2-424AC0CE3B8B}"/>
            </a:ext>
          </a:extLst>
        </xdr:cNvPr>
        <xdr:cNvSpPr txBox="1"/>
      </xdr:nvSpPr>
      <xdr:spPr>
        <a:xfrm>
          <a:off x="3733800" y="9892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81462</xdr:rowOff>
    </xdr:from>
    <xdr:to>
      <xdr:col>15</xdr:col>
      <xdr:colOff>133350</xdr:colOff>
      <xdr:row>61</xdr:row>
      <xdr:rowOff>11612</xdr:rowOff>
    </xdr:to>
    <xdr:sp macro="" textlink="">
      <xdr:nvSpPr>
        <xdr:cNvPr id="155" name="楕円 154">
          <a:extLst>
            <a:ext uri="{FF2B5EF4-FFF2-40B4-BE49-F238E27FC236}">
              <a16:creationId xmlns:a16="http://schemas.microsoft.com/office/drawing/2014/main" id="{EA6BAD56-1BCA-4D05-B8AD-EB206EA672DD}"/>
            </a:ext>
          </a:extLst>
        </xdr:cNvPr>
        <xdr:cNvSpPr/>
      </xdr:nvSpPr>
      <xdr:spPr>
        <a:xfrm>
          <a:off x="3175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167839</xdr:rowOff>
    </xdr:from>
    <xdr:ext cx="762000" cy="259045"/>
    <xdr:sp macro="" textlink="">
      <xdr:nvSpPr>
        <xdr:cNvPr id="156" name="テキスト ボックス 155">
          <a:extLst>
            <a:ext uri="{FF2B5EF4-FFF2-40B4-BE49-F238E27FC236}">
              <a16:creationId xmlns:a16="http://schemas.microsoft.com/office/drawing/2014/main" id="{6BFAB126-C043-41BC-B03B-C1FD5520F8A6}"/>
            </a:ext>
          </a:extLst>
        </xdr:cNvPr>
        <xdr:cNvSpPr txBox="1"/>
      </xdr:nvSpPr>
      <xdr:spPr>
        <a:xfrm>
          <a:off x="2844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140063</xdr:rowOff>
    </xdr:from>
    <xdr:to>
      <xdr:col>11</xdr:col>
      <xdr:colOff>82550</xdr:colOff>
      <xdr:row>61</xdr:row>
      <xdr:rowOff>70213</xdr:rowOff>
    </xdr:to>
    <xdr:sp macro="" textlink="">
      <xdr:nvSpPr>
        <xdr:cNvPr id="157" name="楕円 156">
          <a:extLst>
            <a:ext uri="{FF2B5EF4-FFF2-40B4-BE49-F238E27FC236}">
              <a16:creationId xmlns:a16="http://schemas.microsoft.com/office/drawing/2014/main" id="{0C39D128-0FB6-42EC-94D3-AB0B307E82ED}"/>
            </a:ext>
          </a:extLst>
        </xdr:cNvPr>
        <xdr:cNvSpPr/>
      </xdr:nvSpPr>
      <xdr:spPr>
        <a:xfrm>
          <a:off x="2286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54990</xdr:rowOff>
    </xdr:from>
    <xdr:ext cx="762000" cy="259045"/>
    <xdr:sp macro="" textlink="">
      <xdr:nvSpPr>
        <xdr:cNvPr id="158" name="テキスト ボックス 157">
          <a:extLst>
            <a:ext uri="{FF2B5EF4-FFF2-40B4-BE49-F238E27FC236}">
              <a16:creationId xmlns:a16="http://schemas.microsoft.com/office/drawing/2014/main" id="{9ACB135B-484F-49D8-A1D9-47FB754ACD1C}"/>
            </a:ext>
          </a:extLst>
        </xdr:cNvPr>
        <xdr:cNvSpPr txBox="1"/>
      </xdr:nvSpPr>
      <xdr:spPr>
        <a:xfrm>
          <a:off x="1955800" y="1051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29754</xdr:rowOff>
    </xdr:from>
    <xdr:to>
      <xdr:col>7</xdr:col>
      <xdr:colOff>31750</xdr:colOff>
      <xdr:row>60</xdr:row>
      <xdr:rowOff>131354</xdr:rowOff>
    </xdr:to>
    <xdr:sp macro="" textlink="">
      <xdr:nvSpPr>
        <xdr:cNvPr id="159" name="楕円 158">
          <a:extLst>
            <a:ext uri="{FF2B5EF4-FFF2-40B4-BE49-F238E27FC236}">
              <a16:creationId xmlns:a16="http://schemas.microsoft.com/office/drawing/2014/main" id="{3958C988-B438-4E21-813C-D368E8E95184}"/>
            </a:ext>
          </a:extLst>
        </xdr:cNvPr>
        <xdr:cNvSpPr/>
      </xdr:nvSpPr>
      <xdr:spPr>
        <a:xfrm>
          <a:off x="1397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141531</xdr:rowOff>
    </xdr:from>
    <xdr:ext cx="762000" cy="259045"/>
    <xdr:sp macro="" textlink="">
      <xdr:nvSpPr>
        <xdr:cNvPr id="160" name="テキスト ボックス 159">
          <a:extLst>
            <a:ext uri="{FF2B5EF4-FFF2-40B4-BE49-F238E27FC236}">
              <a16:creationId xmlns:a16="http://schemas.microsoft.com/office/drawing/2014/main" id="{1A73576A-B237-459B-9534-BBC0942E7151}"/>
            </a:ext>
          </a:extLst>
        </xdr:cNvPr>
        <xdr:cNvSpPr txBox="1"/>
      </xdr:nvSpPr>
      <xdr:spPr>
        <a:xfrm>
          <a:off x="1066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A0FFCFE1-C18E-40D1-8D28-9AC393D6676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3DC4A660-1209-4227-8CE4-0F84E83E835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13887503-B65E-48FF-A528-8AF09DB936A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DAFE933A-332D-4B1D-81CD-91301F6CD847}"/>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F26E629-34B8-4C1B-AFDC-08F5CE068CE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DE0DF07D-D8CC-46CD-ACEF-737E0881001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A031B3D2-6F71-4ABD-BDE6-8A532EA7D1D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C4FA87F1-BE09-49D9-8722-B3E18AD48D6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7847D625-3915-4A28-8F7C-E861A0AAE4A6}"/>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F35353FF-E3BB-48F5-A6F0-5C3BE6C911E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CD003BA5-21BC-4AD2-B88C-E9C3A1DD974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DE166B45-97FC-424A-BCC9-AEAF10AC8F9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B5AE235B-C7B6-4712-9832-58411AD7C31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概ね同額となっているが、本市ではごみ処理業務や消防業務などを一部事務組合で行っていることから、本来人件費や物件費となるべきものが一部事務組合分担金の性質である補助費等に振り替わっていることを考慮すると、この数値は類似団体より高額になっていることが推察される。本市の行財政改革プランや定員管理計画などに基づき、持続可能な財政基盤の確立に向けて取り組みを進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DDA26082-3A41-49C7-9EDD-712261780CBD}"/>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BE2EC66F-617F-4F5C-84EB-3FD4C8CF1E3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933BD47E-3C56-4B8E-9F4F-A6B76357EB0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93078D43-A123-441D-BFDB-3F156A5CD6A7}"/>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77355631-F361-4DEE-834C-36F5F77D5298}"/>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CA5F32CC-F949-4111-85AF-887893206FDB}"/>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3BBADE24-A3DB-4A75-B92C-C932E8CCA935}"/>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E97BDFAC-2AC1-45F1-BE9B-0A79457BF536}"/>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8B3A2943-A09E-48C6-AF00-59AB85E39975}"/>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D3ADCBB4-CBB4-47DA-A804-3C96DEE6B528}"/>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121A30E-F8AE-4EC4-8E7F-BC5F201352EF}"/>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FAFDA069-2036-4810-A69D-8238A32970F1}"/>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6E18FFDB-A347-4E58-8A83-D4E66A1B6B52}"/>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9E56C745-24E2-418D-80E6-35D77830E766}"/>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9A87E5BF-9660-4BBE-A40D-8746CDCEA239}"/>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B8B135CD-778C-4D2E-A201-C453BD09C78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6BA7457D-0544-4743-A373-6037DFFF561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8CE4E699-28B6-40D1-B34E-620A45FB7DF2}"/>
            </a:ext>
          </a:extLst>
        </xdr:cNvPr>
        <xdr:cNvCxnSpPr/>
      </xdr:nvCxnSpPr>
      <xdr:spPr>
        <a:xfrm flipV="1">
          <a:off x="4953000" y="13948369"/>
          <a:ext cx="0" cy="1273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macro="" textlink="">
      <xdr:nvSpPr>
        <xdr:cNvPr id="192" name="人件費・物件費等の状況最小値テキスト">
          <a:extLst>
            <a:ext uri="{FF2B5EF4-FFF2-40B4-BE49-F238E27FC236}">
              <a16:creationId xmlns:a16="http://schemas.microsoft.com/office/drawing/2014/main" id="{473E0A9F-EC0E-4DDD-8734-8BB8313E961A}"/>
            </a:ext>
          </a:extLst>
        </xdr:cNvPr>
        <xdr:cNvSpPr txBox="1"/>
      </xdr:nvSpPr>
      <xdr:spPr>
        <a:xfrm>
          <a:off x="5041900" y="1519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A9F2B881-28A9-41DA-94BB-B41CFD891C2C}"/>
            </a:ext>
          </a:extLst>
        </xdr:cNvPr>
        <xdr:cNvCxnSpPr/>
      </xdr:nvCxnSpPr>
      <xdr:spPr>
        <a:xfrm>
          <a:off x="4864100" y="1522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macro="" textlink="">
      <xdr:nvSpPr>
        <xdr:cNvPr id="194" name="人件費・物件費等の状況最大値テキスト">
          <a:extLst>
            <a:ext uri="{FF2B5EF4-FFF2-40B4-BE49-F238E27FC236}">
              <a16:creationId xmlns:a16="http://schemas.microsoft.com/office/drawing/2014/main" id="{0B06CFE9-6A79-4FE5-8685-A120A5A9E6D3}"/>
            </a:ext>
          </a:extLst>
        </xdr:cNvPr>
        <xdr:cNvSpPr txBox="1"/>
      </xdr:nvSpPr>
      <xdr:spPr>
        <a:xfrm>
          <a:off x="5041900" y="1369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39A0232B-44E4-4A80-A783-9215987D0947}"/>
            </a:ext>
          </a:extLst>
        </xdr:cNvPr>
        <xdr:cNvCxnSpPr/>
      </xdr:nvCxnSpPr>
      <xdr:spPr>
        <a:xfrm>
          <a:off x="4864100" y="13948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22303</xdr:rowOff>
    </xdr:from>
    <xdr:to>
      <xdr:col>23</xdr:col>
      <xdr:colOff>133350</xdr:colOff>
      <xdr:row>82</xdr:row>
      <xdr:rowOff>36450</xdr:rowOff>
    </xdr:to>
    <xdr:cxnSp macro="">
      <xdr:nvCxnSpPr>
        <xdr:cNvPr id="196" name="直線コネクタ 195">
          <a:extLst>
            <a:ext uri="{FF2B5EF4-FFF2-40B4-BE49-F238E27FC236}">
              <a16:creationId xmlns:a16="http://schemas.microsoft.com/office/drawing/2014/main" id="{3E3C810E-FFD9-434C-9FFF-88D255D5ECEC}"/>
            </a:ext>
          </a:extLst>
        </xdr:cNvPr>
        <xdr:cNvCxnSpPr/>
      </xdr:nvCxnSpPr>
      <xdr:spPr>
        <a:xfrm flipV="1">
          <a:off x="4114800" y="14081203"/>
          <a:ext cx="838200" cy="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144866</xdr:rowOff>
    </xdr:from>
    <xdr:ext cx="762000" cy="259045"/>
    <xdr:sp macro="" textlink="">
      <xdr:nvSpPr>
        <xdr:cNvPr id="197" name="人件費・物件費等の状況平均値テキスト">
          <a:extLst>
            <a:ext uri="{FF2B5EF4-FFF2-40B4-BE49-F238E27FC236}">
              <a16:creationId xmlns:a16="http://schemas.microsoft.com/office/drawing/2014/main" id="{2CEB1A42-3E5B-4EF4-B17E-610AB7D11F8A}"/>
            </a:ext>
          </a:extLst>
        </xdr:cNvPr>
        <xdr:cNvSpPr txBox="1"/>
      </xdr:nvSpPr>
      <xdr:spPr>
        <a:xfrm>
          <a:off x="5041900" y="1403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macro="" textlink="">
      <xdr:nvSpPr>
        <xdr:cNvPr id="198" name="フローチャート: 判断 197">
          <a:extLst>
            <a:ext uri="{FF2B5EF4-FFF2-40B4-BE49-F238E27FC236}">
              <a16:creationId xmlns:a16="http://schemas.microsoft.com/office/drawing/2014/main" id="{4F5A0E18-E9A6-47B9-8701-AE2FDF381A4D}"/>
            </a:ext>
          </a:extLst>
        </xdr:cNvPr>
        <xdr:cNvSpPr/>
      </xdr:nvSpPr>
      <xdr:spPr>
        <a:xfrm>
          <a:off x="49022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168385</xdr:rowOff>
    </xdr:from>
    <xdr:to>
      <xdr:col>19</xdr:col>
      <xdr:colOff>133350</xdr:colOff>
      <xdr:row>82</xdr:row>
      <xdr:rowOff>36450</xdr:rowOff>
    </xdr:to>
    <xdr:cxnSp macro="">
      <xdr:nvCxnSpPr>
        <xdr:cNvPr id="199" name="直線コネクタ 198">
          <a:extLst>
            <a:ext uri="{FF2B5EF4-FFF2-40B4-BE49-F238E27FC236}">
              <a16:creationId xmlns:a16="http://schemas.microsoft.com/office/drawing/2014/main" id="{AF60411B-D961-48EA-A3F8-BBB00EC33EB0}"/>
            </a:ext>
          </a:extLst>
        </xdr:cNvPr>
        <xdr:cNvCxnSpPr/>
      </xdr:nvCxnSpPr>
      <xdr:spPr>
        <a:xfrm>
          <a:off x="3225800" y="14055835"/>
          <a:ext cx="889000" cy="3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macro="" textlink="">
      <xdr:nvSpPr>
        <xdr:cNvPr id="200" name="フローチャート: 判断 199">
          <a:extLst>
            <a:ext uri="{FF2B5EF4-FFF2-40B4-BE49-F238E27FC236}">
              <a16:creationId xmlns:a16="http://schemas.microsoft.com/office/drawing/2014/main" id="{1FA9332A-C501-4810-9E04-91B6AC180AB0}"/>
            </a:ext>
          </a:extLst>
        </xdr:cNvPr>
        <xdr:cNvSpPr/>
      </xdr:nvSpPr>
      <xdr:spPr>
        <a:xfrm>
          <a:off x="4064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macro="" textlink="">
      <xdr:nvSpPr>
        <xdr:cNvPr id="201" name="テキスト ボックス 200">
          <a:extLst>
            <a:ext uri="{FF2B5EF4-FFF2-40B4-BE49-F238E27FC236}">
              <a16:creationId xmlns:a16="http://schemas.microsoft.com/office/drawing/2014/main" id="{B2DFFBD9-33D9-42A5-9FDE-5DD2700C2445}"/>
            </a:ext>
          </a:extLst>
        </xdr:cNvPr>
        <xdr:cNvSpPr txBox="1"/>
      </xdr:nvSpPr>
      <xdr:spPr>
        <a:xfrm>
          <a:off x="3733800" y="14135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75498</xdr:rowOff>
    </xdr:from>
    <xdr:to>
      <xdr:col>15</xdr:col>
      <xdr:colOff>82550</xdr:colOff>
      <xdr:row>81</xdr:row>
      <xdr:rowOff>168385</xdr:rowOff>
    </xdr:to>
    <xdr:cxnSp macro="">
      <xdr:nvCxnSpPr>
        <xdr:cNvPr id="202" name="直線コネクタ 201">
          <a:extLst>
            <a:ext uri="{FF2B5EF4-FFF2-40B4-BE49-F238E27FC236}">
              <a16:creationId xmlns:a16="http://schemas.microsoft.com/office/drawing/2014/main" id="{36A5630B-C5B5-4C42-8F6E-3BFD91BC105F}"/>
            </a:ext>
          </a:extLst>
        </xdr:cNvPr>
        <xdr:cNvCxnSpPr/>
      </xdr:nvCxnSpPr>
      <xdr:spPr>
        <a:xfrm>
          <a:off x="2336800" y="13962948"/>
          <a:ext cx="889000" cy="9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macro="" textlink="">
      <xdr:nvSpPr>
        <xdr:cNvPr id="203" name="フローチャート: 判断 202">
          <a:extLst>
            <a:ext uri="{FF2B5EF4-FFF2-40B4-BE49-F238E27FC236}">
              <a16:creationId xmlns:a16="http://schemas.microsoft.com/office/drawing/2014/main" id="{57F810A3-85CF-44E6-93F9-E7CE62B54B85}"/>
            </a:ext>
          </a:extLst>
        </xdr:cNvPr>
        <xdr:cNvSpPr/>
      </xdr:nvSpPr>
      <xdr:spPr>
        <a:xfrm>
          <a:off x="3175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56055</xdr:rowOff>
    </xdr:from>
    <xdr:ext cx="762000" cy="259045"/>
    <xdr:sp macro="" textlink="">
      <xdr:nvSpPr>
        <xdr:cNvPr id="204" name="テキスト ボックス 203">
          <a:extLst>
            <a:ext uri="{FF2B5EF4-FFF2-40B4-BE49-F238E27FC236}">
              <a16:creationId xmlns:a16="http://schemas.microsoft.com/office/drawing/2014/main" id="{F6513D58-8761-46F2-B0B2-76011894417B}"/>
            </a:ext>
          </a:extLst>
        </xdr:cNvPr>
        <xdr:cNvSpPr txBox="1"/>
      </xdr:nvSpPr>
      <xdr:spPr>
        <a:xfrm>
          <a:off x="2844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75498</xdr:rowOff>
    </xdr:from>
    <xdr:to>
      <xdr:col>11</xdr:col>
      <xdr:colOff>31750</xdr:colOff>
      <xdr:row>81</xdr:row>
      <xdr:rowOff>104098</xdr:rowOff>
    </xdr:to>
    <xdr:cxnSp macro="">
      <xdr:nvCxnSpPr>
        <xdr:cNvPr id="205" name="直線コネクタ 204">
          <a:extLst>
            <a:ext uri="{FF2B5EF4-FFF2-40B4-BE49-F238E27FC236}">
              <a16:creationId xmlns:a16="http://schemas.microsoft.com/office/drawing/2014/main" id="{B847204A-CFA8-4A0C-A4DD-286E19F8B89A}"/>
            </a:ext>
          </a:extLst>
        </xdr:cNvPr>
        <xdr:cNvCxnSpPr/>
      </xdr:nvCxnSpPr>
      <xdr:spPr>
        <a:xfrm flipV="1">
          <a:off x="1447800" y="13962948"/>
          <a:ext cx="889000" cy="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113015</xdr:rowOff>
    </xdr:from>
    <xdr:to>
      <xdr:col>11</xdr:col>
      <xdr:colOff>82550</xdr:colOff>
      <xdr:row>82</xdr:row>
      <xdr:rowOff>43165</xdr:rowOff>
    </xdr:to>
    <xdr:sp macro="" textlink="">
      <xdr:nvSpPr>
        <xdr:cNvPr id="206" name="フローチャート: 判断 205">
          <a:extLst>
            <a:ext uri="{FF2B5EF4-FFF2-40B4-BE49-F238E27FC236}">
              <a16:creationId xmlns:a16="http://schemas.microsoft.com/office/drawing/2014/main" id="{CC7AE9FD-EE6B-4318-AF58-18684B28261E}"/>
            </a:ext>
          </a:extLst>
        </xdr:cNvPr>
        <xdr:cNvSpPr/>
      </xdr:nvSpPr>
      <xdr:spPr>
        <a:xfrm>
          <a:off x="2286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27942</xdr:rowOff>
    </xdr:from>
    <xdr:ext cx="762000" cy="259045"/>
    <xdr:sp macro="" textlink="">
      <xdr:nvSpPr>
        <xdr:cNvPr id="207" name="テキスト ボックス 206">
          <a:extLst>
            <a:ext uri="{FF2B5EF4-FFF2-40B4-BE49-F238E27FC236}">
              <a16:creationId xmlns:a16="http://schemas.microsoft.com/office/drawing/2014/main" id="{27185BF6-5DE7-40D8-BE11-BC6EF934372A}"/>
            </a:ext>
          </a:extLst>
        </xdr:cNvPr>
        <xdr:cNvSpPr txBox="1"/>
      </xdr:nvSpPr>
      <xdr:spPr>
        <a:xfrm>
          <a:off x="1955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102119</xdr:rowOff>
    </xdr:from>
    <xdr:to>
      <xdr:col>7</xdr:col>
      <xdr:colOff>31750</xdr:colOff>
      <xdr:row>82</xdr:row>
      <xdr:rowOff>32269</xdr:rowOff>
    </xdr:to>
    <xdr:sp macro="" textlink="">
      <xdr:nvSpPr>
        <xdr:cNvPr id="208" name="フローチャート: 判断 207">
          <a:extLst>
            <a:ext uri="{FF2B5EF4-FFF2-40B4-BE49-F238E27FC236}">
              <a16:creationId xmlns:a16="http://schemas.microsoft.com/office/drawing/2014/main" id="{E99ADDA9-9AB4-49C5-8059-B1A7184224D8}"/>
            </a:ext>
          </a:extLst>
        </xdr:cNvPr>
        <xdr:cNvSpPr/>
      </xdr:nvSpPr>
      <xdr:spPr>
        <a:xfrm>
          <a:off x="1397000" y="1398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17046</xdr:rowOff>
    </xdr:from>
    <xdr:ext cx="762000" cy="259045"/>
    <xdr:sp macro="" textlink="">
      <xdr:nvSpPr>
        <xdr:cNvPr id="209" name="テキスト ボックス 208">
          <a:extLst>
            <a:ext uri="{FF2B5EF4-FFF2-40B4-BE49-F238E27FC236}">
              <a16:creationId xmlns:a16="http://schemas.microsoft.com/office/drawing/2014/main" id="{781B54C9-771A-477E-8847-5DD2191821E3}"/>
            </a:ext>
          </a:extLst>
        </xdr:cNvPr>
        <xdr:cNvSpPr txBox="1"/>
      </xdr:nvSpPr>
      <xdr:spPr>
        <a:xfrm>
          <a:off x="1066800" y="140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CDA16F3-C6B4-4A3C-B529-00C86EC7A11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9797DF4F-6298-4D4F-ACCC-9FF206818E7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F7890E9E-12D6-40CC-906E-0E28079AF95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F591F1F-9E33-4C6C-85F8-EE65B484D344}"/>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2F0AAD59-0616-40E1-93D9-9BCAAFAAF6D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142953</xdr:rowOff>
    </xdr:from>
    <xdr:to>
      <xdr:col>23</xdr:col>
      <xdr:colOff>184150</xdr:colOff>
      <xdr:row>82</xdr:row>
      <xdr:rowOff>73103</xdr:rowOff>
    </xdr:to>
    <xdr:sp macro="" textlink="">
      <xdr:nvSpPr>
        <xdr:cNvPr id="215" name="楕円 214">
          <a:extLst>
            <a:ext uri="{FF2B5EF4-FFF2-40B4-BE49-F238E27FC236}">
              <a16:creationId xmlns:a16="http://schemas.microsoft.com/office/drawing/2014/main" id="{BAE97303-92FA-447F-A39B-0916F0D06869}"/>
            </a:ext>
          </a:extLst>
        </xdr:cNvPr>
        <xdr:cNvSpPr/>
      </xdr:nvSpPr>
      <xdr:spPr>
        <a:xfrm>
          <a:off x="4902200" y="1403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159480</xdr:rowOff>
    </xdr:from>
    <xdr:ext cx="762000" cy="259045"/>
    <xdr:sp macro="" textlink="">
      <xdr:nvSpPr>
        <xdr:cNvPr id="216" name="人件費・物件費等の状況該当値テキスト">
          <a:extLst>
            <a:ext uri="{FF2B5EF4-FFF2-40B4-BE49-F238E27FC236}">
              <a16:creationId xmlns:a16="http://schemas.microsoft.com/office/drawing/2014/main" id="{C2A08EE1-88A3-4CE2-9E5A-97A9F3858E1B}"/>
            </a:ext>
          </a:extLst>
        </xdr:cNvPr>
        <xdr:cNvSpPr txBox="1"/>
      </xdr:nvSpPr>
      <xdr:spPr>
        <a:xfrm>
          <a:off x="5041900" y="1387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157100</xdr:rowOff>
    </xdr:from>
    <xdr:to>
      <xdr:col>19</xdr:col>
      <xdr:colOff>184150</xdr:colOff>
      <xdr:row>82</xdr:row>
      <xdr:rowOff>87250</xdr:rowOff>
    </xdr:to>
    <xdr:sp macro="" textlink="">
      <xdr:nvSpPr>
        <xdr:cNvPr id="217" name="楕円 216">
          <a:extLst>
            <a:ext uri="{FF2B5EF4-FFF2-40B4-BE49-F238E27FC236}">
              <a16:creationId xmlns:a16="http://schemas.microsoft.com/office/drawing/2014/main" id="{DF267A6D-A62C-4F77-9F85-16FB54CBD706}"/>
            </a:ext>
          </a:extLst>
        </xdr:cNvPr>
        <xdr:cNvSpPr/>
      </xdr:nvSpPr>
      <xdr:spPr>
        <a:xfrm>
          <a:off x="4064000" y="140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97427</xdr:rowOff>
    </xdr:from>
    <xdr:ext cx="736600" cy="259045"/>
    <xdr:sp macro="" textlink="">
      <xdr:nvSpPr>
        <xdr:cNvPr id="218" name="テキスト ボックス 217">
          <a:extLst>
            <a:ext uri="{FF2B5EF4-FFF2-40B4-BE49-F238E27FC236}">
              <a16:creationId xmlns:a16="http://schemas.microsoft.com/office/drawing/2014/main" id="{451AA43A-E5F5-4446-963B-9FFB95BD14BE}"/>
            </a:ext>
          </a:extLst>
        </xdr:cNvPr>
        <xdr:cNvSpPr txBox="1"/>
      </xdr:nvSpPr>
      <xdr:spPr>
        <a:xfrm>
          <a:off x="3733800" y="1381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117585</xdr:rowOff>
    </xdr:from>
    <xdr:to>
      <xdr:col>15</xdr:col>
      <xdr:colOff>133350</xdr:colOff>
      <xdr:row>82</xdr:row>
      <xdr:rowOff>47735</xdr:rowOff>
    </xdr:to>
    <xdr:sp macro="" textlink="">
      <xdr:nvSpPr>
        <xdr:cNvPr id="219" name="楕円 218">
          <a:extLst>
            <a:ext uri="{FF2B5EF4-FFF2-40B4-BE49-F238E27FC236}">
              <a16:creationId xmlns:a16="http://schemas.microsoft.com/office/drawing/2014/main" id="{1CC6AC1D-816A-42C5-B469-A22195DDF300}"/>
            </a:ext>
          </a:extLst>
        </xdr:cNvPr>
        <xdr:cNvSpPr/>
      </xdr:nvSpPr>
      <xdr:spPr>
        <a:xfrm>
          <a:off x="3175000" y="140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57912</xdr:rowOff>
    </xdr:from>
    <xdr:ext cx="762000" cy="259045"/>
    <xdr:sp macro="" textlink="">
      <xdr:nvSpPr>
        <xdr:cNvPr id="220" name="テキスト ボックス 219">
          <a:extLst>
            <a:ext uri="{FF2B5EF4-FFF2-40B4-BE49-F238E27FC236}">
              <a16:creationId xmlns:a16="http://schemas.microsoft.com/office/drawing/2014/main" id="{130B74A5-AB4E-4BC9-A52F-8EC9915796D7}"/>
            </a:ext>
          </a:extLst>
        </xdr:cNvPr>
        <xdr:cNvSpPr txBox="1"/>
      </xdr:nvSpPr>
      <xdr:spPr>
        <a:xfrm>
          <a:off x="2844800" y="1377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24698</xdr:rowOff>
    </xdr:from>
    <xdr:to>
      <xdr:col>11</xdr:col>
      <xdr:colOff>82550</xdr:colOff>
      <xdr:row>81</xdr:row>
      <xdr:rowOff>126298</xdr:rowOff>
    </xdr:to>
    <xdr:sp macro="" textlink="">
      <xdr:nvSpPr>
        <xdr:cNvPr id="221" name="楕円 220">
          <a:extLst>
            <a:ext uri="{FF2B5EF4-FFF2-40B4-BE49-F238E27FC236}">
              <a16:creationId xmlns:a16="http://schemas.microsoft.com/office/drawing/2014/main" id="{C4E32DC1-598C-4BD5-8F2C-D186BB90D0AC}"/>
            </a:ext>
          </a:extLst>
        </xdr:cNvPr>
        <xdr:cNvSpPr/>
      </xdr:nvSpPr>
      <xdr:spPr>
        <a:xfrm>
          <a:off x="2286000" y="139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136475</xdr:rowOff>
    </xdr:from>
    <xdr:ext cx="762000" cy="259045"/>
    <xdr:sp macro="" textlink="">
      <xdr:nvSpPr>
        <xdr:cNvPr id="222" name="テキスト ボックス 221">
          <a:extLst>
            <a:ext uri="{FF2B5EF4-FFF2-40B4-BE49-F238E27FC236}">
              <a16:creationId xmlns:a16="http://schemas.microsoft.com/office/drawing/2014/main" id="{19DAFB43-D396-4DED-ACE7-5B05A86691C4}"/>
            </a:ext>
          </a:extLst>
        </xdr:cNvPr>
        <xdr:cNvSpPr txBox="1"/>
      </xdr:nvSpPr>
      <xdr:spPr>
        <a:xfrm>
          <a:off x="1955800" y="1368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53298</xdr:rowOff>
    </xdr:from>
    <xdr:to>
      <xdr:col>7</xdr:col>
      <xdr:colOff>31750</xdr:colOff>
      <xdr:row>81</xdr:row>
      <xdr:rowOff>154898</xdr:rowOff>
    </xdr:to>
    <xdr:sp macro="" textlink="">
      <xdr:nvSpPr>
        <xdr:cNvPr id="223" name="楕円 222">
          <a:extLst>
            <a:ext uri="{FF2B5EF4-FFF2-40B4-BE49-F238E27FC236}">
              <a16:creationId xmlns:a16="http://schemas.microsoft.com/office/drawing/2014/main" id="{82A62B6D-DE66-46D4-A2DC-16FB445B870D}"/>
            </a:ext>
          </a:extLst>
        </xdr:cNvPr>
        <xdr:cNvSpPr/>
      </xdr:nvSpPr>
      <xdr:spPr>
        <a:xfrm>
          <a:off x="1397000" y="1394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165075</xdr:rowOff>
    </xdr:from>
    <xdr:ext cx="762000" cy="259045"/>
    <xdr:sp macro="" textlink="">
      <xdr:nvSpPr>
        <xdr:cNvPr id="224" name="テキスト ボックス 223">
          <a:extLst>
            <a:ext uri="{FF2B5EF4-FFF2-40B4-BE49-F238E27FC236}">
              <a16:creationId xmlns:a16="http://schemas.microsoft.com/office/drawing/2014/main" id="{83034865-F136-4D63-8035-50676B086D2F}"/>
            </a:ext>
          </a:extLst>
        </xdr:cNvPr>
        <xdr:cNvSpPr txBox="1"/>
      </xdr:nvSpPr>
      <xdr:spPr>
        <a:xfrm>
          <a:off x="1066800" y="1370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3A08BC6B-7CDC-4D02-9DE6-EEB1E583413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B7AD41F-306C-4B8B-8B86-9900609C229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E4F12A63-EB4F-4554-8893-CF89CC8188F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6C0E7308-B5AF-4B0B-8F71-B0E75FFB947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9398AC2F-6A6D-4FA2-B5BD-FA58442AF5E6}"/>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508E7C42-C1D9-44B7-B0EF-513F3218095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D3C89D82-0415-4304-80BB-8ADE6ABEAA27}"/>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C1237E14-6B9E-48A9-A030-02BB2D3E1B7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4987A0D-981A-4336-837B-E91857CBFF69}"/>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8CDCBCDB-BE4C-422F-BCDA-1CFFCC64208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617E2436-89A9-4133-9A05-0C5AFF03E43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3A7FC347-C4EF-47B3-B963-B8F9B4212AC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1C2C1223-D5D2-416C-AF00-30EF6A080012}"/>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連続で県に準じた給与改定を行っていることなどにより類似団体平均値より高く、その間はほぼ同水準となっ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6524880E-040D-4623-BD60-38E43156CF8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48151419-293A-4A1C-8BC9-7AA2D9E4F55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463052C-5957-44DD-9740-F17A8E7752F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B42A49E-8CB4-4F53-B363-CC6DBD1EDC28}"/>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4800C3A5-EB68-499F-920D-E368672B0C45}"/>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5E280375-23F2-4970-A5FB-3B5D4A267088}"/>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65E5E100-9C6F-48E1-B03D-F31B9755B207}"/>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CA99EA4-5457-44B7-B4B0-E6DC46CFFCC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5980DBBB-8066-4A12-BC89-1CEC09B887C9}"/>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BF80C2B8-9D55-4DCD-8476-C976BF7BDE2A}"/>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9893A37A-A2E9-4974-AB8E-9C3278375E7E}"/>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571B1E8C-2651-4F47-9AE1-9F3A892BD4A6}"/>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D37C5AD-F8A8-4E95-A6A9-3766C078F8D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F8C0B3E0-D96E-455D-99DB-D85EA63AA15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D414F3A7-853E-4BBB-9150-F7D2DC257E98}"/>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7ABB9450-B9AE-4079-BF44-3F42A832F0A4}"/>
            </a:ext>
          </a:extLst>
        </xdr:cNvPr>
        <xdr:cNvCxnSpPr/>
      </xdr:nvCxnSpPr>
      <xdr:spPr>
        <a:xfrm flipV="1">
          <a:off x="17018000" y="13720234"/>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4" name="給与水準   （国との比較）最小値テキスト">
          <a:extLst>
            <a:ext uri="{FF2B5EF4-FFF2-40B4-BE49-F238E27FC236}">
              <a16:creationId xmlns:a16="http://schemas.microsoft.com/office/drawing/2014/main" id="{A1EAF21A-D9E5-40F7-9265-33FC3176ECE1}"/>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3B276865-A5E6-47DB-9520-2C69E4A011E6}"/>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6" name="給与水準   （国との比較）最大値テキスト">
          <a:extLst>
            <a:ext uri="{FF2B5EF4-FFF2-40B4-BE49-F238E27FC236}">
              <a16:creationId xmlns:a16="http://schemas.microsoft.com/office/drawing/2014/main" id="{40DB612F-D3FD-4BB4-A69E-63E438BA6E1D}"/>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A5CC8373-A016-4016-9109-6EC6DE4CC247}"/>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117828</xdr:rowOff>
    </xdr:from>
    <xdr:to>
      <xdr:col>81</xdr:col>
      <xdr:colOff>44450</xdr:colOff>
      <xdr:row>87</xdr:row>
      <xdr:rowOff>131234</xdr:rowOff>
    </xdr:to>
    <xdr:cxnSp macro="">
      <xdr:nvCxnSpPr>
        <xdr:cNvPr id="258" name="直線コネクタ 257">
          <a:extLst>
            <a:ext uri="{FF2B5EF4-FFF2-40B4-BE49-F238E27FC236}">
              <a16:creationId xmlns:a16="http://schemas.microsoft.com/office/drawing/2014/main" id="{88E0D27E-7F71-4B9D-97B3-687C3B676248}"/>
            </a:ext>
          </a:extLst>
        </xdr:cNvPr>
        <xdr:cNvCxnSpPr/>
      </xdr:nvCxnSpPr>
      <xdr:spPr>
        <a:xfrm flipV="1">
          <a:off x="16179800" y="15033978"/>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macro="" textlink="">
      <xdr:nvSpPr>
        <xdr:cNvPr id="259" name="給与水準   （国との比較）平均値テキスト">
          <a:extLst>
            <a:ext uri="{FF2B5EF4-FFF2-40B4-BE49-F238E27FC236}">
              <a16:creationId xmlns:a16="http://schemas.microsoft.com/office/drawing/2014/main" id="{BDC80B7D-B165-401B-A9B4-ED95A4D87486}"/>
            </a:ext>
          </a:extLst>
        </xdr:cNvPr>
        <xdr:cNvSpPr txBox="1"/>
      </xdr:nvSpPr>
      <xdr:spPr>
        <a:xfrm>
          <a:off x="17106900" y="14586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60" name="フローチャート: 判断 259">
          <a:extLst>
            <a:ext uri="{FF2B5EF4-FFF2-40B4-BE49-F238E27FC236}">
              <a16:creationId xmlns:a16="http://schemas.microsoft.com/office/drawing/2014/main" id="{C6039D33-E08A-4E85-83EC-287EB2B332A1}"/>
            </a:ext>
          </a:extLst>
        </xdr:cNvPr>
        <xdr:cNvSpPr/>
      </xdr:nvSpPr>
      <xdr:spPr>
        <a:xfrm>
          <a:off x="169672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88</xdr:row>
      <xdr:rowOff>0</xdr:rowOff>
    </xdr:to>
    <xdr:cxnSp macro="">
      <xdr:nvCxnSpPr>
        <xdr:cNvPr id="261" name="直線コネクタ 260">
          <a:extLst>
            <a:ext uri="{FF2B5EF4-FFF2-40B4-BE49-F238E27FC236}">
              <a16:creationId xmlns:a16="http://schemas.microsoft.com/office/drawing/2014/main" id="{FBF23576-7569-49F9-8277-6201A1363D45}"/>
            </a:ext>
          </a:extLst>
        </xdr:cNvPr>
        <xdr:cNvCxnSpPr/>
      </xdr:nvCxnSpPr>
      <xdr:spPr>
        <a:xfrm flipV="1">
          <a:off x="15290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2" name="フローチャート: 判断 261">
          <a:extLst>
            <a:ext uri="{FF2B5EF4-FFF2-40B4-BE49-F238E27FC236}">
              <a16:creationId xmlns:a16="http://schemas.microsoft.com/office/drawing/2014/main" id="{22FA0BD7-EF81-4FEA-AC1B-7C66B631E14D}"/>
            </a:ext>
          </a:extLst>
        </xdr:cNvPr>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3" name="テキスト ボックス 262">
          <a:extLst>
            <a:ext uri="{FF2B5EF4-FFF2-40B4-BE49-F238E27FC236}">
              <a16:creationId xmlns:a16="http://schemas.microsoft.com/office/drawing/2014/main" id="{7409A054-ABD2-4961-B0EC-1A49877FEF58}"/>
            </a:ext>
          </a:extLst>
        </xdr:cNvPr>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158045</xdr:rowOff>
    </xdr:from>
    <xdr:to>
      <xdr:col>72</xdr:col>
      <xdr:colOff>203200</xdr:colOff>
      <xdr:row>88</xdr:row>
      <xdr:rowOff>0</xdr:rowOff>
    </xdr:to>
    <xdr:cxnSp macro="">
      <xdr:nvCxnSpPr>
        <xdr:cNvPr id="264" name="直線コネクタ 263">
          <a:extLst>
            <a:ext uri="{FF2B5EF4-FFF2-40B4-BE49-F238E27FC236}">
              <a16:creationId xmlns:a16="http://schemas.microsoft.com/office/drawing/2014/main" id="{E6235DE1-792D-4C80-8FE4-5A4C37FE7754}"/>
            </a:ext>
          </a:extLst>
        </xdr:cNvPr>
        <xdr:cNvCxnSpPr/>
      </xdr:nvCxnSpPr>
      <xdr:spPr>
        <a:xfrm>
          <a:off x="14401800" y="1507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5" name="フローチャート: 判断 264">
          <a:extLst>
            <a:ext uri="{FF2B5EF4-FFF2-40B4-BE49-F238E27FC236}">
              <a16:creationId xmlns:a16="http://schemas.microsoft.com/office/drawing/2014/main" id="{34EAA9FE-4945-47C6-8465-471338E58835}"/>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6" name="テキスト ボックス 265">
          <a:extLst>
            <a:ext uri="{FF2B5EF4-FFF2-40B4-BE49-F238E27FC236}">
              <a16:creationId xmlns:a16="http://schemas.microsoft.com/office/drawing/2014/main" id="{9CD55132-5452-4B27-BDFA-1FAC5B59AEAB}"/>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87</xdr:row>
      <xdr:rowOff>158045</xdr:rowOff>
    </xdr:to>
    <xdr:cxnSp macro="">
      <xdr:nvCxnSpPr>
        <xdr:cNvPr id="267" name="直線コネクタ 266">
          <a:extLst>
            <a:ext uri="{FF2B5EF4-FFF2-40B4-BE49-F238E27FC236}">
              <a16:creationId xmlns:a16="http://schemas.microsoft.com/office/drawing/2014/main" id="{27E3219F-E41C-454B-98F1-BFF6A7F8E67D}"/>
            </a:ext>
          </a:extLst>
        </xdr:cNvPr>
        <xdr:cNvCxnSpPr/>
      </xdr:nvCxnSpPr>
      <xdr:spPr>
        <a:xfrm>
          <a:off x="13512800" y="150473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8" name="フローチャート: 判断 267">
          <a:extLst>
            <a:ext uri="{FF2B5EF4-FFF2-40B4-BE49-F238E27FC236}">
              <a16:creationId xmlns:a16="http://schemas.microsoft.com/office/drawing/2014/main" id="{BEBCAFEB-26E3-4CB8-BF9F-D4CFB4F62285}"/>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9" name="テキスト ボックス 268">
          <a:extLst>
            <a:ext uri="{FF2B5EF4-FFF2-40B4-BE49-F238E27FC236}">
              <a16:creationId xmlns:a16="http://schemas.microsoft.com/office/drawing/2014/main" id="{E456412F-BA23-4259-9684-ECAEE3557957}"/>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70" name="フローチャート: 判断 269">
          <a:extLst>
            <a:ext uri="{FF2B5EF4-FFF2-40B4-BE49-F238E27FC236}">
              <a16:creationId xmlns:a16="http://schemas.microsoft.com/office/drawing/2014/main" id="{A325EE15-0366-4A24-8C56-B51006B9D513}"/>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71" name="テキスト ボックス 270">
          <a:extLst>
            <a:ext uri="{FF2B5EF4-FFF2-40B4-BE49-F238E27FC236}">
              <a16:creationId xmlns:a16="http://schemas.microsoft.com/office/drawing/2014/main" id="{B278C218-B328-49A5-9CB1-9AAB91569ADA}"/>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A77217C-3154-4988-B296-275226566B4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F3BAE2B-6345-468D-8AE7-4DB3D96D2AA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AEB53F3-702B-4861-8B14-9B201914FC6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AC376962-0506-4FB0-9F3B-2F817180E33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7FBDDC1B-02F2-4F16-87F7-8242F639C36F}"/>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67028</xdr:rowOff>
    </xdr:from>
    <xdr:to>
      <xdr:col>81</xdr:col>
      <xdr:colOff>95250</xdr:colOff>
      <xdr:row>87</xdr:row>
      <xdr:rowOff>168628</xdr:rowOff>
    </xdr:to>
    <xdr:sp macro="" textlink="">
      <xdr:nvSpPr>
        <xdr:cNvPr id="277" name="楕円 276">
          <a:extLst>
            <a:ext uri="{FF2B5EF4-FFF2-40B4-BE49-F238E27FC236}">
              <a16:creationId xmlns:a16="http://schemas.microsoft.com/office/drawing/2014/main" id="{DED96ACE-3F1F-487C-A2AF-9660EF08AAC7}"/>
            </a:ext>
          </a:extLst>
        </xdr:cNvPr>
        <xdr:cNvSpPr/>
      </xdr:nvSpPr>
      <xdr:spPr>
        <a:xfrm>
          <a:off x="169672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39105</xdr:rowOff>
    </xdr:from>
    <xdr:ext cx="762000" cy="259045"/>
    <xdr:sp macro="" textlink="">
      <xdr:nvSpPr>
        <xdr:cNvPr id="278" name="給与水準   （国との比較）該当値テキスト">
          <a:extLst>
            <a:ext uri="{FF2B5EF4-FFF2-40B4-BE49-F238E27FC236}">
              <a16:creationId xmlns:a16="http://schemas.microsoft.com/office/drawing/2014/main" id="{2757B070-4A2F-4DE6-ADD7-CC63363B5AFF}"/>
            </a:ext>
          </a:extLst>
        </xdr:cNvPr>
        <xdr:cNvSpPr txBox="1"/>
      </xdr:nvSpPr>
      <xdr:spPr>
        <a:xfrm>
          <a:off x="17106900" y="1495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79" name="楕円 278">
          <a:extLst>
            <a:ext uri="{FF2B5EF4-FFF2-40B4-BE49-F238E27FC236}">
              <a16:creationId xmlns:a16="http://schemas.microsoft.com/office/drawing/2014/main" id="{8208BBA3-2CAA-4661-8705-452C78AAB9E3}"/>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0" name="テキスト ボックス 279">
          <a:extLst>
            <a:ext uri="{FF2B5EF4-FFF2-40B4-BE49-F238E27FC236}">
              <a16:creationId xmlns:a16="http://schemas.microsoft.com/office/drawing/2014/main" id="{DEAE2012-AFD0-4EC2-903D-71619AB6A52C}"/>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1" name="楕円 280">
          <a:extLst>
            <a:ext uri="{FF2B5EF4-FFF2-40B4-BE49-F238E27FC236}">
              <a16:creationId xmlns:a16="http://schemas.microsoft.com/office/drawing/2014/main" id="{32BDCE50-05A3-4F5B-A651-AC2AD268E1AD}"/>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2" name="テキスト ボックス 281">
          <a:extLst>
            <a:ext uri="{FF2B5EF4-FFF2-40B4-BE49-F238E27FC236}">
              <a16:creationId xmlns:a16="http://schemas.microsoft.com/office/drawing/2014/main" id="{28814121-C3E2-4F1B-AFED-1325427C1BD6}"/>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83" name="楕円 282">
          <a:extLst>
            <a:ext uri="{FF2B5EF4-FFF2-40B4-BE49-F238E27FC236}">
              <a16:creationId xmlns:a16="http://schemas.microsoft.com/office/drawing/2014/main" id="{26A134DB-D6F8-4162-9158-293419272666}"/>
            </a:ext>
          </a:extLst>
        </xdr:cNvPr>
        <xdr:cNvSpPr/>
      </xdr:nvSpPr>
      <xdr:spPr>
        <a:xfrm>
          <a:off x="14351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4" name="テキスト ボックス 283">
          <a:extLst>
            <a:ext uri="{FF2B5EF4-FFF2-40B4-BE49-F238E27FC236}">
              <a16:creationId xmlns:a16="http://schemas.microsoft.com/office/drawing/2014/main" id="{82001DF9-6B85-41C5-A01B-A671E83A246B}"/>
            </a:ext>
          </a:extLst>
        </xdr:cNvPr>
        <xdr:cNvSpPr txBox="1"/>
      </xdr:nvSpPr>
      <xdr:spPr>
        <a:xfrm>
          <a:off x="14020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5" name="楕円 284">
          <a:extLst>
            <a:ext uri="{FF2B5EF4-FFF2-40B4-BE49-F238E27FC236}">
              <a16:creationId xmlns:a16="http://schemas.microsoft.com/office/drawing/2014/main" id="{59EFB130-4BCD-4969-8E9A-A8D0E259C933}"/>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6" name="テキスト ボックス 285">
          <a:extLst>
            <a:ext uri="{FF2B5EF4-FFF2-40B4-BE49-F238E27FC236}">
              <a16:creationId xmlns:a16="http://schemas.microsoft.com/office/drawing/2014/main" id="{0A409F09-9465-46F1-B9F4-3593CFCF30E9}"/>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6C2F2A5E-D8BD-42DC-8C01-353D483A7DDD}"/>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86FCE569-3B10-4184-BD94-334DC0BDD91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F1629DBE-FEB0-4156-A433-2C791E159FA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F3B3EADD-D951-420D-B891-9705C13FDC6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9EB3D5B1-C191-4A4D-AF28-5F7C1C90289F}"/>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4E0C337C-D3F2-4EE3-9FF8-3D857454321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CF4AFCC9-24D1-4199-BA96-E0F717F117A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107EB945-F73E-4B5A-BFA6-D59273327D2C}"/>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74C26CF3-EFDC-441D-BBD2-B35936DD8C8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8271C56E-DC4C-4BCB-815F-5CA68EF1E6E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4FE31740-BCE0-4DE1-94AF-6AC255FCC5A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82F547F6-21C8-4AF4-8DF7-2CAC445F7CC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E51DA83B-954A-49FB-9EF8-D318918C8DD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大きく下回っている。今後も、住民サービスを低下させることのないよう効率的な人員配置や業務の民間委託化により、職員数の適正化を推進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51EBF153-28A9-4E49-B0A4-3A1FA9EB4D8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F6287A9C-FFA8-421E-8301-143F1CB1D26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8736F60E-D8E6-4525-B391-CDC0DEDFBA1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BA4F0BF0-B31C-4E8D-956F-E5506EA5D448}"/>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A37FE4-F7E7-4252-8540-C28009384522}"/>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729E1CC5-4AE8-48B6-8A5F-E4A1058A1CF9}"/>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FE083059-59F4-4B32-9371-79731915E145}"/>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6DE3BE8B-5816-4E2E-8EFF-2A85F29D3F96}"/>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72D3367-0285-4AD1-B285-49C91FDAC32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62A70264-57A5-407D-A1D2-4C61AB10EB61}"/>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63D5B282-D790-4D0F-BC69-74E997FE594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360D2540-1BAD-4C2D-AC4D-1D64DF77D7B5}"/>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8E95472A-B5DD-4459-9BB5-8EA18F0A57F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9DE5A243-7A10-4C87-B8AC-A74F959788E9}"/>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15E99781-F261-44A6-A4B8-2D729721C776}"/>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E4A527F5-E495-4FBB-A213-2DE7FE39EB1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48882AA9-69B8-4CC7-9C55-54ADEF563AB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E091923F-C1AC-40C8-9E76-19646356099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9F46E2D9-7BF3-4B77-A99F-7AC62B9C79D7}"/>
            </a:ext>
          </a:extLst>
        </xdr:cNvPr>
        <xdr:cNvCxnSpPr/>
      </xdr:nvCxnSpPr>
      <xdr:spPr>
        <a:xfrm flipV="1">
          <a:off x="17018000" y="9972282"/>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macro="" textlink="">
      <xdr:nvSpPr>
        <xdr:cNvPr id="319" name="定員管理の状況最小値テキスト">
          <a:extLst>
            <a:ext uri="{FF2B5EF4-FFF2-40B4-BE49-F238E27FC236}">
              <a16:creationId xmlns:a16="http://schemas.microsoft.com/office/drawing/2014/main" id="{0880376C-22F8-41ED-8CB1-65103E57F685}"/>
            </a:ext>
          </a:extLst>
        </xdr:cNvPr>
        <xdr:cNvSpPr txBox="1"/>
      </xdr:nvSpPr>
      <xdr:spPr>
        <a:xfrm>
          <a:off x="17106900" y="1152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93D453C7-A50A-4A8F-95D5-08F10F71567E}"/>
            </a:ext>
          </a:extLst>
        </xdr:cNvPr>
        <xdr:cNvCxnSpPr/>
      </xdr:nvCxnSpPr>
      <xdr:spPr>
        <a:xfrm>
          <a:off x="16929100" y="1154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macro="" textlink="">
      <xdr:nvSpPr>
        <xdr:cNvPr id="321" name="定員管理の状況最大値テキスト">
          <a:extLst>
            <a:ext uri="{FF2B5EF4-FFF2-40B4-BE49-F238E27FC236}">
              <a16:creationId xmlns:a16="http://schemas.microsoft.com/office/drawing/2014/main" id="{E44E59BC-4191-4E3C-880E-DF662FA41969}"/>
            </a:ext>
          </a:extLst>
        </xdr:cNvPr>
        <xdr:cNvSpPr txBox="1"/>
      </xdr:nvSpPr>
      <xdr:spPr>
        <a:xfrm>
          <a:off x="17106900" y="971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D55ABC9B-F9A0-449D-BB22-BA25C52DE9AE}"/>
            </a:ext>
          </a:extLst>
        </xdr:cNvPr>
        <xdr:cNvCxnSpPr/>
      </xdr:nvCxnSpPr>
      <xdr:spPr>
        <a:xfrm>
          <a:off x="16929100" y="997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107466</xdr:rowOff>
    </xdr:from>
    <xdr:to>
      <xdr:col>81</xdr:col>
      <xdr:colOff>44450</xdr:colOff>
      <xdr:row>58</xdr:row>
      <xdr:rowOff>122404</xdr:rowOff>
    </xdr:to>
    <xdr:cxnSp macro="">
      <xdr:nvCxnSpPr>
        <xdr:cNvPr id="323" name="直線コネクタ 322">
          <a:extLst>
            <a:ext uri="{FF2B5EF4-FFF2-40B4-BE49-F238E27FC236}">
              <a16:creationId xmlns:a16="http://schemas.microsoft.com/office/drawing/2014/main" id="{32F182C9-3D8A-4145-9D9D-E2C7240BA69C}"/>
            </a:ext>
          </a:extLst>
        </xdr:cNvPr>
        <xdr:cNvCxnSpPr/>
      </xdr:nvCxnSpPr>
      <xdr:spPr>
        <a:xfrm>
          <a:off x="16179800" y="10051566"/>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106394</xdr:rowOff>
    </xdr:from>
    <xdr:ext cx="762000" cy="259045"/>
    <xdr:sp macro="" textlink="">
      <xdr:nvSpPr>
        <xdr:cNvPr id="324" name="定員管理の状況平均値テキスト">
          <a:extLst>
            <a:ext uri="{FF2B5EF4-FFF2-40B4-BE49-F238E27FC236}">
              <a16:creationId xmlns:a16="http://schemas.microsoft.com/office/drawing/2014/main" id="{B24F12F1-0E95-44EA-A480-157227109DBD}"/>
            </a:ext>
          </a:extLst>
        </xdr:cNvPr>
        <xdr:cNvSpPr txBox="1"/>
      </xdr:nvSpPr>
      <xdr:spPr>
        <a:xfrm>
          <a:off x="17106900" y="10393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macro="" textlink="">
      <xdr:nvSpPr>
        <xdr:cNvPr id="325" name="フローチャート: 判断 324">
          <a:extLst>
            <a:ext uri="{FF2B5EF4-FFF2-40B4-BE49-F238E27FC236}">
              <a16:creationId xmlns:a16="http://schemas.microsoft.com/office/drawing/2014/main" id="{32030E98-D7C3-48E5-BB65-8049A623E397}"/>
            </a:ext>
          </a:extLst>
        </xdr:cNvPr>
        <xdr:cNvSpPr/>
      </xdr:nvSpPr>
      <xdr:spPr>
        <a:xfrm>
          <a:off x="16967200" y="104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92528</xdr:rowOff>
    </xdr:from>
    <xdr:to>
      <xdr:col>77</xdr:col>
      <xdr:colOff>44450</xdr:colOff>
      <xdr:row>58</xdr:row>
      <xdr:rowOff>107466</xdr:rowOff>
    </xdr:to>
    <xdr:cxnSp macro="">
      <xdr:nvCxnSpPr>
        <xdr:cNvPr id="326" name="直線コネクタ 325">
          <a:extLst>
            <a:ext uri="{FF2B5EF4-FFF2-40B4-BE49-F238E27FC236}">
              <a16:creationId xmlns:a16="http://schemas.microsoft.com/office/drawing/2014/main" id="{E8E5E744-CF7E-47F7-B944-52853147D01D}"/>
            </a:ext>
          </a:extLst>
        </xdr:cNvPr>
        <xdr:cNvCxnSpPr/>
      </xdr:nvCxnSpPr>
      <xdr:spPr>
        <a:xfrm>
          <a:off x="15290800" y="10036628"/>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macro="" textlink="">
      <xdr:nvSpPr>
        <xdr:cNvPr id="327" name="フローチャート: 判断 326">
          <a:extLst>
            <a:ext uri="{FF2B5EF4-FFF2-40B4-BE49-F238E27FC236}">
              <a16:creationId xmlns:a16="http://schemas.microsoft.com/office/drawing/2014/main" id="{CEE776DE-DE4E-42EB-8A63-9B231F21E5B1}"/>
            </a:ext>
          </a:extLst>
        </xdr:cNvPr>
        <xdr:cNvSpPr/>
      </xdr:nvSpPr>
      <xdr:spPr>
        <a:xfrm>
          <a:off x="16129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38903</xdr:rowOff>
    </xdr:from>
    <xdr:ext cx="736600" cy="259045"/>
    <xdr:sp macro="" textlink="">
      <xdr:nvSpPr>
        <xdr:cNvPr id="328" name="テキスト ボックス 327">
          <a:extLst>
            <a:ext uri="{FF2B5EF4-FFF2-40B4-BE49-F238E27FC236}">
              <a16:creationId xmlns:a16="http://schemas.microsoft.com/office/drawing/2014/main" id="{F47AB4E5-946A-4968-AF08-2C8366EF11C5}"/>
            </a:ext>
          </a:extLst>
        </xdr:cNvPr>
        <xdr:cNvSpPr txBox="1"/>
      </xdr:nvSpPr>
      <xdr:spPr>
        <a:xfrm>
          <a:off x="15798800" y="1049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76442</xdr:rowOff>
    </xdr:from>
    <xdr:to>
      <xdr:col>72</xdr:col>
      <xdr:colOff>203200</xdr:colOff>
      <xdr:row>58</xdr:row>
      <xdr:rowOff>92528</xdr:rowOff>
    </xdr:to>
    <xdr:cxnSp macro="">
      <xdr:nvCxnSpPr>
        <xdr:cNvPr id="329" name="直線コネクタ 328">
          <a:extLst>
            <a:ext uri="{FF2B5EF4-FFF2-40B4-BE49-F238E27FC236}">
              <a16:creationId xmlns:a16="http://schemas.microsoft.com/office/drawing/2014/main" id="{49E6CAB0-BC96-4727-A291-1D73933E976B}"/>
            </a:ext>
          </a:extLst>
        </xdr:cNvPr>
        <xdr:cNvCxnSpPr/>
      </xdr:nvCxnSpPr>
      <xdr:spPr>
        <a:xfrm>
          <a:off x="14401800" y="1002054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macro="" textlink="">
      <xdr:nvSpPr>
        <xdr:cNvPr id="330" name="フローチャート: 判断 329">
          <a:extLst>
            <a:ext uri="{FF2B5EF4-FFF2-40B4-BE49-F238E27FC236}">
              <a16:creationId xmlns:a16="http://schemas.microsoft.com/office/drawing/2014/main" id="{89F19DDF-C7AA-4661-B3DC-3D2C24C927E5}"/>
            </a:ext>
          </a:extLst>
        </xdr:cNvPr>
        <xdr:cNvSpPr/>
      </xdr:nvSpPr>
      <xdr:spPr>
        <a:xfrm>
          <a:off x="15240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171286</xdr:rowOff>
    </xdr:from>
    <xdr:ext cx="762000" cy="259045"/>
    <xdr:sp macro="" textlink="">
      <xdr:nvSpPr>
        <xdr:cNvPr id="331" name="テキスト ボックス 330">
          <a:extLst>
            <a:ext uri="{FF2B5EF4-FFF2-40B4-BE49-F238E27FC236}">
              <a16:creationId xmlns:a16="http://schemas.microsoft.com/office/drawing/2014/main" id="{A396D634-9DD3-48D6-A2D2-47B994820244}"/>
            </a:ext>
          </a:extLst>
        </xdr:cNvPr>
        <xdr:cNvSpPr txBox="1"/>
      </xdr:nvSpPr>
      <xdr:spPr>
        <a:xfrm>
          <a:off x="14909800" y="1045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76442</xdr:rowOff>
    </xdr:from>
    <xdr:to>
      <xdr:col>68</xdr:col>
      <xdr:colOff>152400</xdr:colOff>
      <xdr:row>58</xdr:row>
      <xdr:rowOff>82187</xdr:rowOff>
    </xdr:to>
    <xdr:cxnSp macro="">
      <xdr:nvCxnSpPr>
        <xdr:cNvPr id="332" name="直線コネクタ 331">
          <a:extLst>
            <a:ext uri="{FF2B5EF4-FFF2-40B4-BE49-F238E27FC236}">
              <a16:creationId xmlns:a16="http://schemas.microsoft.com/office/drawing/2014/main" id="{AF4C0B42-9C9B-493B-8A1D-8DB740DB6373}"/>
            </a:ext>
          </a:extLst>
        </xdr:cNvPr>
        <xdr:cNvCxnSpPr/>
      </xdr:nvCxnSpPr>
      <xdr:spPr>
        <a:xfrm flipV="1">
          <a:off x="13512800" y="10020542"/>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75716</xdr:rowOff>
    </xdr:from>
    <xdr:to>
      <xdr:col>68</xdr:col>
      <xdr:colOff>203200</xdr:colOff>
      <xdr:row>61</xdr:row>
      <xdr:rowOff>5866</xdr:rowOff>
    </xdr:to>
    <xdr:sp macro="" textlink="">
      <xdr:nvSpPr>
        <xdr:cNvPr id="333" name="フローチャート: 判断 332">
          <a:extLst>
            <a:ext uri="{FF2B5EF4-FFF2-40B4-BE49-F238E27FC236}">
              <a16:creationId xmlns:a16="http://schemas.microsoft.com/office/drawing/2014/main" id="{DDBA4973-A106-4F6C-B8F5-B66E1C664744}"/>
            </a:ext>
          </a:extLst>
        </xdr:cNvPr>
        <xdr:cNvSpPr/>
      </xdr:nvSpPr>
      <xdr:spPr>
        <a:xfrm>
          <a:off x="14351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162093</xdr:rowOff>
    </xdr:from>
    <xdr:ext cx="762000" cy="259045"/>
    <xdr:sp macro="" textlink="">
      <xdr:nvSpPr>
        <xdr:cNvPr id="334" name="テキスト ボックス 333">
          <a:extLst>
            <a:ext uri="{FF2B5EF4-FFF2-40B4-BE49-F238E27FC236}">
              <a16:creationId xmlns:a16="http://schemas.microsoft.com/office/drawing/2014/main" id="{605A83C3-6345-46B0-8A01-BE9194120FC9}"/>
            </a:ext>
          </a:extLst>
        </xdr:cNvPr>
        <xdr:cNvSpPr txBox="1"/>
      </xdr:nvSpPr>
      <xdr:spPr>
        <a:xfrm>
          <a:off x="14020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macro="" textlink="">
      <xdr:nvSpPr>
        <xdr:cNvPr id="335" name="フローチャート: 判断 334">
          <a:extLst>
            <a:ext uri="{FF2B5EF4-FFF2-40B4-BE49-F238E27FC236}">
              <a16:creationId xmlns:a16="http://schemas.microsoft.com/office/drawing/2014/main" id="{C0694FE7-9227-4EB7-95C8-63C57753C662}"/>
            </a:ext>
          </a:extLst>
        </xdr:cNvPr>
        <xdr:cNvSpPr/>
      </xdr:nvSpPr>
      <xdr:spPr>
        <a:xfrm>
          <a:off x="13462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149454</xdr:rowOff>
    </xdr:from>
    <xdr:ext cx="762000" cy="259045"/>
    <xdr:sp macro="" textlink="">
      <xdr:nvSpPr>
        <xdr:cNvPr id="336" name="テキスト ボックス 335">
          <a:extLst>
            <a:ext uri="{FF2B5EF4-FFF2-40B4-BE49-F238E27FC236}">
              <a16:creationId xmlns:a16="http://schemas.microsoft.com/office/drawing/2014/main" id="{056B17D2-2917-464E-AD16-4B71D958692F}"/>
            </a:ext>
          </a:extLst>
        </xdr:cNvPr>
        <xdr:cNvSpPr txBox="1"/>
      </xdr:nvSpPr>
      <xdr:spPr>
        <a:xfrm>
          <a:off x="13131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B204698-C9D6-47BA-985B-D6DD6BDA6F6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694A878-85A8-4969-8788-11CD6FCA85D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737E516B-9CA7-40DA-9AF1-D2A6B3AA197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5AAF1EF1-3F4B-4EB3-8864-4AA6CF70B30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5D3FE70B-68AA-4990-B702-FCFEC9D5687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71604</xdr:rowOff>
    </xdr:from>
    <xdr:to>
      <xdr:col>81</xdr:col>
      <xdr:colOff>95250</xdr:colOff>
      <xdr:row>59</xdr:row>
      <xdr:rowOff>1754</xdr:rowOff>
    </xdr:to>
    <xdr:sp macro="" textlink="">
      <xdr:nvSpPr>
        <xdr:cNvPr id="342" name="楕円 341">
          <a:extLst>
            <a:ext uri="{FF2B5EF4-FFF2-40B4-BE49-F238E27FC236}">
              <a16:creationId xmlns:a16="http://schemas.microsoft.com/office/drawing/2014/main" id="{FC5EB432-34CC-475A-9DAD-95905AB54401}"/>
            </a:ext>
          </a:extLst>
        </xdr:cNvPr>
        <xdr:cNvSpPr/>
      </xdr:nvSpPr>
      <xdr:spPr>
        <a:xfrm>
          <a:off x="16967200" y="1001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164331</xdr:rowOff>
    </xdr:from>
    <xdr:ext cx="762000" cy="259045"/>
    <xdr:sp macro="" textlink="">
      <xdr:nvSpPr>
        <xdr:cNvPr id="343" name="定員管理の状況該当値テキスト">
          <a:extLst>
            <a:ext uri="{FF2B5EF4-FFF2-40B4-BE49-F238E27FC236}">
              <a16:creationId xmlns:a16="http://schemas.microsoft.com/office/drawing/2014/main" id="{08AAF702-C827-49E0-B4C1-A83577193F64}"/>
            </a:ext>
          </a:extLst>
        </xdr:cNvPr>
        <xdr:cNvSpPr txBox="1"/>
      </xdr:nvSpPr>
      <xdr:spPr>
        <a:xfrm>
          <a:off x="17106900" y="9936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56666</xdr:rowOff>
    </xdr:from>
    <xdr:to>
      <xdr:col>77</xdr:col>
      <xdr:colOff>95250</xdr:colOff>
      <xdr:row>58</xdr:row>
      <xdr:rowOff>158266</xdr:rowOff>
    </xdr:to>
    <xdr:sp macro="" textlink="">
      <xdr:nvSpPr>
        <xdr:cNvPr id="344" name="楕円 343">
          <a:extLst>
            <a:ext uri="{FF2B5EF4-FFF2-40B4-BE49-F238E27FC236}">
              <a16:creationId xmlns:a16="http://schemas.microsoft.com/office/drawing/2014/main" id="{C7AA0040-3559-4C31-93DE-59C5C0DE6FB1}"/>
            </a:ext>
          </a:extLst>
        </xdr:cNvPr>
        <xdr:cNvSpPr/>
      </xdr:nvSpPr>
      <xdr:spPr>
        <a:xfrm>
          <a:off x="16129000" y="100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168443</xdr:rowOff>
    </xdr:from>
    <xdr:ext cx="736600" cy="259045"/>
    <xdr:sp macro="" textlink="">
      <xdr:nvSpPr>
        <xdr:cNvPr id="345" name="テキスト ボックス 344">
          <a:extLst>
            <a:ext uri="{FF2B5EF4-FFF2-40B4-BE49-F238E27FC236}">
              <a16:creationId xmlns:a16="http://schemas.microsoft.com/office/drawing/2014/main" id="{2809CA03-C2BA-453D-B7EF-D3ED621F85A3}"/>
            </a:ext>
          </a:extLst>
        </xdr:cNvPr>
        <xdr:cNvSpPr txBox="1"/>
      </xdr:nvSpPr>
      <xdr:spPr>
        <a:xfrm>
          <a:off x="15798800" y="9769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41728</xdr:rowOff>
    </xdr:from>
    <xdr:to>
      <xdr:col>73</xdr:col>
      <xdr:colOff>44450</xdr:colOff>
      <xdr:row>58</xdr:row>
      <xdr:rowOff>143328</xdr:rowOff>
    </xdr:to>
    <xdr:sp macro="" textlink="">
      <xdr:nvSpPr>
        <xdr:cNvPr id="346" name="楕円 345">
          <a:extLst>
            <a:ext uri="{FF2B5EF4-FFF2-40B4-BE49-F238E27FC236}">
              <a16:creationId xmlns:a16="http://schemas.microsoft.com/office/drawing/2014/main" id="{1AB977D4-7981-4938-8EAD-A1D430EFB25F}"/>
            </a:ext>
          </a:extLst>
        </xdr:cNvPr>
        <xdr:cNvSpPr/>
      </xdr:nvSpPr>
      <xdr:spPr>
        <a:xfrm>
          <a:off x="152400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153505</xdr:rowOff>
    </xdr:from>
    <xdr:ext cx="762000" cy="259045"/>
    <xdr:sp macro="" textlink="">
      <xdr:nvSpPr>
        <xdr:cNvPr id="347" name="テキスト ボックス 346">
          <a:extLst>
            <a:ext uri="{FF2B5EF4-FFF2-40B4-BE49-F238E27FC236}">
              <a16:creationId xmlns:a16="http://schemas.microsoft.com/office/drawing/2014/main" id="{305D87D9-095B-4AFA-8CC8-F93ACF3CF3A2}"/>
            </a:ext>
          </a:extLst>
        </xdr:cNvPr>
        <xdr:cNvSpPr txBox="1"/>
      </xdr:nvSpPr>
      <xdr:spPr>
        <a:xfrm>
          <a:off x="14909800" y="975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25642</xdr:rowOff>
    </xdr:from>
    <xdr:to>
      <xdr:col>68</xdr:col>
      <xdr:colOff>203200</xdr:colOff>
      <xdr:row>58</xdr:row>
      <xdr:rowOff>127242</xdr:rowOff>
    </xdr:to>
    <xdr:sp macro="" textlink="">
      <xdr:nvSpPr>
        <xdr:cNvPr id="348" name="楕円 347">
          <a:extLst>
            <a:ext uri="{FF2B5EF4-FFF2-40B4-BE49-F238E27FC236}">
              <a16:creationId xmlns:a16="http://schemas.microsoft.com/office/drawing/2014/main" id="{87892443-0FFF-4288-9A91-792047C40AB4}"/>
            </a:ext>
          </a:extLst>
        </xdr:cNvPr>
        <xdr:cNvSpPr/>
      </xdr:nvSpPr>
      <xdr:spPr>
        <a:xfrm>
          <a:off x="14351000" y="996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137419</xdr:rowOff>
    </xdr:from>
    <xdr:ext cx="762000" cy="259045"/>
    <xdr:sp macro="" textlink="">
      <xdr:nvSpPr>
        <xdr:cNvPr id="349" name="テキスト ボックス 348">
          <a:extLst>
            <a:ext uri="{FF2B5EF4-FFF2-40B4-BE49-F238E27FC236}">
              <a16:creationId xmlns:a16="http://schemas.microsoft.com/office/drawing/2014/main" id="{1D9BA328-E4AB-439F-860A-747641BF55B7}"/>
            </a:ext>
          </a:extLst>
        </xdr:cNvPr>
        <xdr:cNvSpPr txBox="1"/>
      </xdr:nvSpPr>
      <xdr:spPr>
        <a:xfrm>
          <a:off x="14020800" y="97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31387</xdr:rowOff>
    </xdr:from>
    <xdr:to>
      <xdr:col>64</xdr:col>
      <xdr:colOff>152400</xdr:colOff>
      <xdr:row>58</xdr:row>
      <xdr:rowOff>132987</xdr:rowOff>
    </xdr:to>
    <xdr:sp macro="" textlink="">
      <xdr:nvSpPr>
        <xdr:cNvPr id="350" name="楕円 349">
          <a:extLst>
            <a:ext uri="{FF2B5EF4-FFF2-40B4-BE49-F238E27FC236}">
              <a16:creationId xmlns:a16="http://schemas.microsoft.com/office/drawing/2014/main" id="{91DB979E-9525-4DE0-B7C0-EC580BFDF052}"/>
            </a:ext>
          </a:extLst>
        </xdr:cNvPr>
        <xdr:cNvSpPr/>
      </xdr:nvSpPr>
      <xdr:spPr>
        <a:xfrm>
          <a:off x="13462000" y="99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143164</xdr:rowOff>
    </xdr:from>
    <xdr:ext cx="762000" cy="259045"/>
    <xdr:sp macro="" textlink="">
      <xdr:nvSpPr>
        <xdr:cNvPr id="351" name="テキスト ボックス 350">
          <a:extLst>
            <a:ext uri="{FF2B5EF4-FFF2-40B4-BE49-F238E27FC236}">
              <a16:creationId xmlns:a16="http://schemas.microsoft.com/office/drawing/2014/main" id="{CA2CF199-4A69-40D4-8453-788AB60ACEB5}"/>
            </a:ext>
          </a:extLst>
        </xdr:cNvPr>
        <xdr:cNvSpPr txBox="1"/>
      </xdr:nvSpPr>
      <xdr:spPr>
        <a:xfrm>
          <a:off x="13131800" y="974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248C5949-58A6-4834-9ED2-D13A66ABEAB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E29455FC-0C7A-48D0-BF6F-40D3594FA2E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A05A2C0F-6C08-4046-ABB3-CCC7D2DB434C}"/>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F1FC9535-AD45-4591-AFF0-A10E2919E61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B39D0C02-45F0-4EE7-A6E1-E4CD622AEC0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F61F82E6-4546-4A22-92EE-8B25168030A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53AA90D0-3BC1-4831-87B7-B091D3AA8A8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F0A6B8C0-0F88-4E99-AB8C-2875E9399F0A}"/>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2D770019-8B36-4001-A8E9-3DB0C6A5337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BEB7B49-51E9-40A1-B8C3-C1CA0555BC7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12909917-F400-4175-8A5C-F31291D2CA6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F114DB40-1F17-4BF3-9966-8BC50F8A58A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497C654C-E843-4BF9-BE91-DA15FF8C0A4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実質公債費比率適正化に向けた取り組みを着実に実施した結果、平成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ポイントの減少と改善している。</a:t>
          </a:r>
        </a:p>
        <a:p>
          <a:r>
            <a:rPr kumimoji="1" lang="ja-JP" altLang="en-US" sz="1300">
              <a:latin typeface="ＭＳ Ｐゴシック" panose="020B0600070205080204" pitchFamily="50" charset="-128"/>
              <a:ea typeface="ＭＳ Ｐゴシック" panose="020B0600070205080204" pitchFamily="50" charset="-128"/>
            </a:rPr>
            <a:t>今後は、老朽化した公共施設の改修などの実施に伴い、市債残高や公債費は増加していくことが見込まれるが、中期財政計画に基づき市債の発行を交付税措置のあるものなど必要最小限に抑制し、健全な財政運営に努め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44730032-337E-4993-8E78-5026DF1D5C0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700D4BF2-7B26-4A2E-9A03-59E69D2B365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E53B9B23-3812-40D7-AC53-FCF568EBB9F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39ED97EC-B844-40AE-B432-26D743B148D4}"/>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BD5C1E30-779F-4D30-B0CD-FDADB1F9967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31AA8E77-12D5-4C9C-B9E7-F5E0B6D9585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435104B0-CA3A-4140-B901-63DC3546B3B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D7FC1786-9A79-4031-A5D9-7FF254FB63B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6070F033-FEE0-48C8-996B-7B9A0639E39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69E4C3AA-E0F7-4D8D-A737-D7387B41CCFB}"/>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95708C79-C6CE-4F24-AED6-ABAE75CACB75}"/>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84087D21-11D5-45F8-9E85-267E8DCBC9A2}"/>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09525314-F36C-4893-8DC4-36F0CB7332C3}"/>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42176075-6D50-4335-AD8F-FD972FBDE93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5A6C02E8-D574-40FD-BEC8-26D71E045DC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771C58BB-D6B7-4EEE-A37D-E5BB0BE70F93}"/>
            </a:ext>
          </a:extLst>
        </xdr:cNvPr>
        <xdr:cNvCxnSpPr/>
      </xdr:nvCxnSpPr>
      <xdr:spPr>
        <a:xfrm flipV="1">
          <a:off x="17018000" y="6082136"/>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macro="" textlink="">
      <xdr:nvSpPr>
        <xdr:cNvPr id="381" name="公債費負担の状況最小値テキスト">
          <a:extLst>
            <a:ext uri="{FF2B5EF4-FFF2-40B4-BE49-F238E27FC236}">
              <a16:creationId xmlns:a16="http://schemas.microsoft.com/office/drawing/2014/main" id="{1E196FFA-1BF8-41C4-B0BE-2A3014B82829}"/>
            </a:ext>
          </a:extLst>
        </xdr:cNvPr>
        <xdr:cNvSpPr txBox="1"/>
      </xdr:nvSpPr>
      <xdr:spPr>
        <a:xfrm>
          <a:off x="17106900" y="750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7767733B-A6A9-48DE-89BA-3DD75A67B399}"/>
            </a:ext>
          </a:extLst>
        </xdr:cNvPr>
        <xdr:cNvCxnSpPr/>
      </xdr:nvCxnSpPr>
      <xdr:spPr>
        <a:xfrm>
          <a:off x="16929100" y="753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macro="" textlink="">
      <xdr:nvSpPr>
        <xdr:cNvPr id="383" name="公債費負担の状況最大値テキスト">
          <a:extLst>
            <a:ext uri="{FF2B5EF4-FFF2-40B4-BE49-F238E27FC236}">
              <a16:creationId xmlns:a16="http://schemas.microsoft.com/office/drawing/2014/main" id="{1A74CAD3-E0E9-49DB-AB24-8182AC9D0E96}"/>
            </a:ext>
          </a:extLst>
        </xdr:cNvPr>
        <xdr:cNvSpPr txBox="1"/>
      </xdr:nvSpPr>
      <xdr:spPr>
        <a:xfrm>
          <a:off x="17106900" y="582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61B3AA22-F9AF-435F-9F37-893B1E032EC9}"/>
            </a:ext>
          </a:extLst>
        </xdr:cNvPr>
        <xdr:cNvCxnSpPr/>
      </xdr:nvCxnSpPr>
      <xdr:spPr>
        <a:xfrm>
          <a:off x="16929100" y="6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151236</xdr:rowOff>
    </xdr:to>
    <xdr:cxnSp macro="">
      <xdr:nvCxnSpPr>
        <xdr:cNvPr id="385" name="直線コネクタ 384">
          <a:extLst>
            <a:ext uri="{FF2B5EF4-FFF2-40B4-BE49-F238E27FC236}">
              <a16:creationId xmlns:a16="http://schemas.microsoft.com/office/drawing/2014/main" id="{4EA3CC46-AE76-420B-AF9F-4D03B6897ECE}"/>
            </a:ext>
          </a:extLst>
        </xdr:cNvPr>
        <xdr:cNvCxnSpPr/>
      </xdr:nvCxnSpPr>
      <xdr:spPr>
        <a:xfrm>
          <a:off x="16179800" y="63234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6" name="公債費負担の状況平均値テキスト">
          <a:extLst>
            <a:ext uri="{FF2B5EF4-FFF2-40B4-BE49-F238E27FC236}">
              <a16:creationId xmlns:a16="http://schemas.microsoft.com/office/drawing/2014/main" id="{7EAAA57F-FF6C-422D-8BD5-1F2E69101C4E}"/>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7" name="フローチャート: 判断 386">
          <a:extLst>
            <a:ext uri="{FF2B5EF4-FFF2-40B4-BE49-F238E27FC236}">
              <a16:creationId xmlns:a16="http://schemas.microsoft.com/office/drawing/2014/main" id="{2957CE73-3A4F-4AB8-A5E2-A4B538E9A3BC}"/>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151236</xdr:rowOff>
    </xdr:from>
    <xdr:to>
      <xdr:col>77</xdr:col>
      <xdr:colOff>44450</xdr:colOff>
      <xdr:row>36</xdr:row>
      <xdr:rowOff>153247</xdr:rowOff>
    </xdr:to>
    <xdr:cxnSp macro="">
      <xdr:nvCxnSpPr>
        <xdr:cNvPr id="388" name="直線コネクタ 387">
          <a:extLst>
            <a:ext uri="{FF2B5EF4-FFF2-40B4-BE49-F238E27FC236}">
              <a16:creationId xmlns:a16="http://schemas.microsoft.com/office/drawing/2014/main" id="{8A17CF12-290A-4D5D-BBD8-978245EF4264}"/>
            </a:ext>
          </a:extLst>
        </xdr:cNvPr>
        <xdr:cNvCxnSpPr/>
      </xdr:nvCxnSpPr>
      <xdr:spPr>
        <a:xfrm flipV="1">
          <a:off x="15290800" y="632343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9" name="フローチャート: 判断 388">
          <a:extLst>
            <a:ext uri="{FF2B5EF4-FFF2-40B4-BE49-F238E27FC236}">
              <a16:creationId xmlns:a16="http://schemas.microsoft.com/office/drawing/2014/main" id="{E9B9B1E2-5CE4-4E67-98D8-9658998D3FB7}"/>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90" name="テキスト ボックス 389">
          <a:extLst>
            <a:ext uri="{FF2B5EF4-FFF2-40B4-BE49-F238E27FC236}">
              <a16:creationId xmlns:a16="http://schemas.microsoft.com/office/drawing/2014/main" id="{D287A3E1-6DD4-43D8-8EDF-9C4ADB8E6F1C}"/>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153247</xdr:rowOff>
    </xdr:from>
    <xdr:to>
      <xdr:col>72</xdr:col>
      <xdr:colOff>203200</xdr:colOff>
      <xdr:row>36</xdr:row>
      <xdr:rowOff>169333</xdr:rowOff>
    </xdr:to>
    <xdr:cxnSp macro="">
      <xdr:nvCxnSpPr>
        <xdr:cNvPr id="391" name="直線コネクタ 390">
          <a:extLst>
            <a:ext uri="{FF2B5EF4-FFF2-40B4-BE49-F238E27FC236}">
              <a16:creationId xmlns:a16="http://schemas.microsoft.com/office/drawing/2014/main" id="{01679ADE-EF2D-44DA-B736-DDF522466203}"/>
            </a:ext>
          </a:extLst>
        </xdr:cNvPr>
        <xdr:cNvCxnSpPr/>
      </xdr:nvCxnSpPr>
      <xdr:spPr>
        <a:xfrm flipV="1">
          <a:off x="14401800" y="632544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macro="" textlink="">
      <xdr:nvSpPr>
        <xdr:cNvPr id="392" name="フローチャート: 判断 391">
          <a:extLst>
            <a:ext uri="{FF2B5EF4-FFF2-40B4-BE49-F238E27FC236}">
              <a16:creationId xmlns:a16="http://schemas.microsoft.com/office/drawing/2014/main" id="{480F0790-AED4-442D-A764-AFD6B6E4D472}"/>
            </a:ext>
          </a:extLst>
        </xdr:cNvPr>
        <xdr:cNvSpPr/>
      </xdr:nvSpPr>
      <xdr:spPr>
        <a:xfrm>
          <a:off x="15240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57590</xdr:rowOff>
    </xdr:from>
    <xdr:ext cx="762000" cy="259045"/>
    <xdr:sp macro="" textlink="">
      <xdr:nvSpPr>
        <xdr:cNvPr id="393" name="テキスト ボックス 392">
          <a:extLst>
            <a:ext uri="{FF2B5EF4-FFF2-40B4-BE49-F238E27FC236}">
              <a16:creationId xmlns:a16="http://schemas.microsoft.com/office/drawing/2014/main" id="{8B481A40-9F00-4306-A832-7640D15D09F9}"/>
            </a:ext>
          </a:extLst>
        </xdr:cNvPr>
        <xdr:cNvSpPr txBox="1"/>
      </xdr:nvSpPr>
      <xdr:spPr>
        <a:xfrm>
          <a:off x="14909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169333</xdr:rowOff>
    </xdr:from>
    <xdr:to>
      <xdr:col>68</xdr:col>
      <xdr:colOff>152400</xdr:colOff>
      <xdr:row>37</xdr:row>
      <xdr:rowOff>5927</xdr:rowOff>
    </xdr:to>
    <xdr:cxnSp macro="">
      <xdr:nvCxnSpPr>
        <xdr:cNvPr id="394" name="直線コネクタ 393">
          <a:extLst>
            <a:ext uri="{FF2B5EF4-FFF2-40B4-BE49-F238E27FC236}">
              <a16:creationId xmlns:a16="http://schemas.microsoft.com/office/drawing/2014/main" id="{27065356-7142-4C97-A2CE-066954E0EE13}"/>
            </a:ext>
          </a:extLst>
        </xdr:cNvPr>
        <xdr:cNvCxnSpPr/>
      </xdr:nvCxnSpPr>
      <xdr:spPr>
        <a:xfrm flipV="1">
          <a:off x="13512800" y="63415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macro="" textlink="">
      <xdr:nvSpPr>
        <xdr:cNvPr id="395" name="フローチャート: 判断 394">
          <a:extLst>
            <a:ext uri="{FF2B5EF4-FFF2-40B4-BE49-F238E27FC236}">
              <a16:creationId xmlns:a16="http://schemas.microsoft.com/office/drawing/2014/main" id="{A5BD8F36-79DD-4410-9443-38F629CF86F4}"/>
            </a:ext>
          </a:extLst>
        </xdr:cNvPr>
        <xdr:cNvSpPr/>
      </xdr:nvSpPr>
      <xdr:spPr>
        <a:xfrm>
          <a:off x="14351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65D9A00B-9FB9-49ED-8293-D262BCE3308E}"/>
            </a:ext>
          </a:extLst>
        </xdr:cNvPr>
        <xdr:cNvSpPr txBox="1"/>
      </xdr:nvSpPr>
      <xdr:spPr>
        <a:xfrm>
          <a:off x="14020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397" name="フローチャート: 判断 396">
          <a:extLst>
            <a:ext uri="{FF2B5EF4-FFF2-40B4-BE49-F238E27FC236}">
              <a16:creationId xmlns:a16="http://schemas.microsoft.com/office/drawing/2014/main" id="{ABA4875D-0289-4432-8E6D-0DE90A8E8B43}"/>
            </a:ext>
          </a:extLst>
        </xdr:cNvPr>
        <xdr:cNvSpPr/>
      </xdr:nvSpPr>
      <xdr:spPr>
        <a:xfrm>
          <a:off x="13462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macro="" textlink="">
      <xdr:nvSpPr>
        <xdr:cNvPr id="398" name="テキスト ボックス 397">
          <a:extLst>
            <a:ext uri="{FF2B5EF4-FFF2-40B4-BE49-F238E27FC236}">
              <a16:creationId xmlns:a16="http://schemas.microsoft.com/office/drawing/2014/main" id="{A8EA6B44-DF39-4BFB-A6C8-397B526C72BE}"/>
            </a:ext>
          </a:extLst>
        </xdr:cNvPr>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46D33FA-30D5-4A89-870C-41A148D599F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BD1EF02E-4F6F-4F5F-9E19-51E5697429F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9E938C16-AB2A-49F0-861B-82F0A2B5BBB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7BDFFBAB-4495-4874-966E-4FBFFC9C7A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2E2DF291-17BE-4892-9F3D-1AD3C52EEC3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100436</xdr:rowOff>
    </xdr:from>
    <xdr:to>
      <xdr:col>81</xdr:col>
      <xdr:colOff>95250</xdr:colOff>
      <xdr:row>37</xdr:row>
      <xdr:rowOff>30586</xdr:rowOff>
    </xdr:to>
    <xdr:sp macro="" textlink="">
      <xdr:nvSpPr>
        <xdr:cNvPr id="404" name="楕円 403">
          <a:extLst>
            <a:ext uri="{FF2B5EF4-FFF2-40B4-BE49-F238E27FC236}">
              <a16:creationId xmlns:a16="http://schemas.microsoft.com/office/drawing/2014/main" id="{9D5DCC27-4DE2-44C4-9132-CBC23A9014E9}"/>
            </a:ext>
          </a:extLst>
        </xdr:cNvPr>
        <xdr:cNvSpPr/>
      </xdr:nvSpPr>
      <xdr:spPr>
        <a:xfrm>
          <a:off x="169672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116963</xdr:rowOff>
    </xdr:from>
    <xdr:ext cx="762000" cy="259045"/>
    <xdr:sp macro="" textlink="">
      <xdr:nvSpPr>
        <xdr:cNvPr id="405" name="公債費負担の状況該当値テキスト">
          <a:extLst>
            <a:ext uri="{FF2B5EF4-FFF2-40B4-BE49-F238E27FC236}">
              <a16:creationId xmlns:a16="http://schemas.microsoft.com/office/drawing/2014/main" id="{191AD1C4-08D9-4F20-8163-C8A9C00A26DB}"/>
            </a:ext>
          </a:extLst>
        </xdr:cNvPr>
        <xdr:cNvSpPr txBox="1"/>
      </xdr:nvSpPr>
      <xdr:spPr>
        <a:xfrm>
          <a:off x="17106900" y="61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100436</xdr:rowOff>
    </xdr:from>
    <xdr:to>
      <xdr:col>77</xdr:col>
      <xdr:colOff>95250</xdr:colOff>
      <xdr:row>37</xdr:row>
      <xdr:rowOff>30586</xdr:rowOff>
    </xdr:to>
    <xdr:sp macro="" textlink="">
      <xdr:nvSpPr>
        <xdr:cNvPr id="406" name="楕円 405">
          <a:extLst>
            <a:ext uri="{FF2B5EF4-FFF2-40B4-BE49-F238E27FC236}">
              <a16:creationId xmlns:a16="http://schemas.microsoft.com/office/drawing/2014/main" id="{C6327C42-622A-498A-A164-DC651228618A}"/>
            </a:ext>
          </a:extLst>
        </xdr:cNvPr>
        <xdr:cNvSpPr/>
      </xdr:nvSpPr>
      <xdr:spPr>
        <a:xfrm>
          <a:off x="16129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40763</xdr:rowOff>
    </xdr:from>
    <xdr:ext cx="736600" cy="259045"/>
    <xdr:sp macro="" textlink="">
      <xdr:nvSpPr>
        <xdr:cNvPr id="407" name="テキスト ボックス 406">
          <a:extLst>
            <a:ext uri="{FF2B5EF4-FFF2-40B4-BE49-F238E27FC236}">
              <a16:creationId xmlns:a16="http://schemas.microsoft.com/office/drawing/2014/main" id="{B6B3CCCE-EEED-4D22-8FE5-3145CC844A65}"/>
            </a:ext>
          </a:extLst>
        </xdr:cNvPr>
        <xdr:cNvSpPr txBox="1"/>
      </xdr:nvSpPr>
      <xdr:spPr>
        <a:xfrm>
          <a:off x="15798800" y="604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102447</xdr:rowOff>
    </xdr:from>
    <xdr:to>
      <xdr:col>73</xdr:col>
      <xdr:colOff>44450</xdr:colOff>
      <xdr:row>37</xdr:row>
      <xdr:rowOff>32597</xdr:rowOff>
    </xdr:to>
    <xdr:sp macro="" textlink="">
      <xdr:nvSpPr>
        <xdr:cNvPr id="408" name="楕円 407">
          <a:extLst>
            <a:ext uri="{FF2B5EF4-FFF2-40B4-BE49-F238E27FC236}">
              <a16:creationId xmlns:a16="http://schemas.microsoft.com/office/drawing/2014/main" id="{569E8A92-9D69-4499-A68A-1756ABEC31C6}"/>
            </a:ext>
          </a:extLst>
        </xdr:cNvPr>
        <xdr:cNvSpPr/>
      </xdr:nvSpPr>
      <xdr:spPr>
        <a:xfrm>
          <a:off x="15240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42774</xdr:rowOff>
    </xdr:from>
    <xdr:ext cx="762000" cy="259045"/>
    <xdr:sp macro="" textlink="">
      <xdr:nvSpPr>
        <xdr:cNvPr id="409" name="テキスト ボックス 408">
          <a:extLst>
            <a:ext uri="{FF2B5EF4-FFF2-40B4-BE49-F238E27FC236}">
              <a16:creationId xmlns:a16="http://schemas.microsoft.com/office/drawing/2014/main" id="{BAEF6EED-D82A-4435-9CCB-B9E0A8AB3342}"/>
            </a:ext>
          </a:extLst>
        </xdr:cNvPr>
        <xdr:cNvSpPr txBox="1"/>
      </xdr:nvSpPr>
      <xdr:spPr>
        <a:xfrm>
          <a:off x="14909800" y="604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10" name="楕円 409">
          <a:extLst>
            <a:ext uri="{FF2B5EF4-FFF2-40B4-BE49-F238E27FC236}">
              <a16:creationId xmlns:a16="http://schemas.microsoft.com/office/drawing/2014/main" id="{6FED615B-0EE2-49CA-8C35-EAFBC1C9F8AB}"/>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411" name="テキスト ボックス 410">
          <a:extLst>
            <a:ext uri="{FF2B5EF4-FFF2-40B4-BE49-F238E27FC236}">
              <a16:creationId xmlns:a16="http://schemas.microsoft.com/office/drawing/2014/main" id="{CC7BE982-5EFC-407E-A0A8-B4EE55B36CED}"/>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412" name="楕円 411">
          <a:extLst>
            <a:ext uri="{FF2B5EF4-FFF2-40B4-BE49-F238E27FC236}">
              <a16:creationId xmlns:a16="http://schemas.microsoft.com/office/drawing/2014/main" id="{D4941F91-65A2-4CF9-B633-8A61F1EE7771}"/>
            </a:ext>
          </a:extLst>
        </xdr:cNvPr>
        <xdr:cNvSpPr/>
      </xdr:nvSpPr>
      <xdr:spPr>
        <a:xfrm>
          <a:off x="13462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413" name="テキスト ボックス 412">
          <a:extLst>
            <a:ext uri="{FF2B5EF4-FFF2-40B4-BE49-F238E27FC236}">
              <a16:creationId xmlns:a16="http://schemas.microsoft.com/office/drawing/2014/main" id="{8542EAEC-4079-42BB-8827-2FDF7FF9E7AD}"/>
            </a:ext>
          </a:extLst>
        </xdr:cNvPr>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B2F2A47A-663E-4E00-A330-92922255C682}"/>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8123C3A7-9B11-422C-A67D-D3270D0C6EF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E4DFCEE5-1593-4F81-8F92-A8A4FFE9CBA1}"/>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F846256E-E6B6-4DE8-B954-658B71AAF55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5BD4C6D8-3FCB-4302-B9F4-7A4487FD2AB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E173AE0B-ADF1-4F61-BAF6-5310345AF55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ED9DC492-0E8E-463D-AEF2-62392EFDD3E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514BD43D-F2A5-48D6-9540-99E7E78E8C4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A415C555-33E2-4F1F-B981-744C7F1E987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CF987D1C-F497-4CD9-8863-BBED9B7A467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7C95B432-D12F-478D-82E5-DABE6434741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B981410E-5211-4802-A5F1-EC265A0E4CA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CCDE00D4-689D-45A0-8728-87FB7794AB2B}"/>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概ね良好な値となっている。これは、市債の発行を交付税措置のあるものなど最小限に抑制してきたことで将来負担額の抑制に努めたことや、また、財政調整基金や市有施設整備基金などへの積立により充当可能基金額が増加していることなどが要因である。今後は老朽化した公共施設の改修などの実施に伴い、市債残高は増加し将来負担比率も上昇していくことが見込まれるが、過大な将来負担を負うことのないよう、中期財政計画に基づき健全な財政運営に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7EBD3B29-4272-484C-84C8-A47407ADCDF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EC344F0B-D3B6-4AF0-BC71-A52DBA09034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3E5E54CF-66EB-45AC-AFCF-9E34C0C8F72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4969EA62-4318-4F3C-8632-A0B881AFD45B}"/>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1" name="テキスト ボックス 430">
          <a:extLst>
            <a:ext uri="{FF2B5EF4-FFF2-40B4-BE49-F238E27FC236}">
              <a16:creationId xmlns:a16="http://schemas.microsoft.com/office/drawing/2014/main" id="{0F4269D3-27F9-41A8-A11E-AC63C5275468}"/>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AAE06C6-2ED6-44AA-B3F3-0D2E044D2E45}"/>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F4310135-1D57-4D2C-8A9C-928A4E7C8D6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C7E1E92F-59ED-48FF-9207-155CCD56C031}"/>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5" name="テキスト ボックス 434">
          <a:extLst>
            <a:ext uri="{FF2B5EF4-FFF2-40B4-BE49-F238E27FC236}">
              <a16:creationId xmlns:a16="http://schemas.microsoft.com/office/drawing/2014/main" id="{CAB39399-B0AC-4415-9E11-DBCC561CE48F}"/>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82F2B2B2-1574-4904-BF9B-AF9A73696C8C}"/>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DDBA367D-11AD-406D-8B2D-1BEB4D5CAB5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B96DAF10-EA26-4CCF-935D-5E81AF069460}"/>
            </a:ext>
          </a:extLst>
        </xdr:cNvPr>
        <xdr:cNvCxnSpPr/>
      </xdr:nvCxnSpPr>
      <xdr:spPr>
        <a:xfrm flipV="1">
          <a:off x="17018000" y="2571750"/>
          <a:ext cx="0" cy="13313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macro="" textlink="">
      <xdr:nvSpPr>
        <xdr:cNvPr id="439" name="将来負担の状況最小値テキスト">
          <a:extLst>
            <a:ext uri="{FF2B5EF4-FFF2-40B4-BE49-F238E27FC236}">
              <a16:creationId xmlns:a16="http://schemas.microsoft.com/office/drawing/2014/main" id="{C0730E39-E7FF-4F40-B914-2DAB960AB153}"/>
            </a:ext>
          </a:extLst>
        </xdr:cNvPr>
        <xdr:cNvSpPr txBox="1"/>
      </xdr:nvSpPr>
      <xdr:spPr>
        <a:xfrm>
          <a:off x="17106900" y="387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4D89457C-5C51-4878-A968-11476C8FC1F4}"/>
            </a:ext>
          </a:extLst>
        </xdr:cNvPr>
        <xdr:cNvCxnSpPr/>
      </xdr:nvCxnSpPr>
      <xdr:spPr>
        <a:xfrm>
          <a:off x="16929100" y="3903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1" name="将来負担の状況最大値テキスト">
          <a:extLst>
            <a:ext uri="{FF2B5EF4-FFF2-40B4-BE49-F238E27FC236}">
              <a16:creationId xmlns:a16="http://schemas.microsoft.com/office/drawing/2014/main" id="{7D14ACE3-E722-4C7E-AFDF-820A1D99F9DF}"/>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D8F2FD1B-DC4E-4D0E-960F-A6446992913F}"/>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12065</xdr:rowOff>
    </xdr:from>
    <xdr:to>
      <xdr:col>81</xdr:col>
      <xdr:colOff>44450</xdr:colOff>
      <xdr:row>15</xdr:row>
      <xdr:rowOff>116427</xdr:rowOff>
    </xdr:to>
    <xdr:cxnSp macro="">
      <xdr:nvCxnSpPr>
        <xdr:cNvPr id="443" name="直線コネクタ 442">
          <a:extLst>
            <a:ext uri="{FF2B5EF4-FFF2-40B4-BE49-F238E27FC236}">
              <a16:creationId xmlns:a16="http://schemas.microsoft.com/office/drawing/2014/main" id="{402E2C96-B6BB-4224-AF40-F322B837A9C5}"/>
            </a:ext>
          </a:extLst>
        </xdr:cNvPr>
        <xdr:cNvCxnSpPr/>
      </xdr:nvCxnSpPr>
      <xdr:spPr>
        <a:xfrm flipV="1">
          <a:off x="16179800" y="2583815"/>
          <a:ext cx="838200" cy="10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15987</xdr:rowOff>
    </xdr:from>
    <xdr:ext cx="762000" cy="259045"/>
    <xdr:sp macro="" textlink="">
      <xdr:nvSpPr>
        <xdr:cNvPr id="444" name="将来負担の状況平均値テキスト">
          <a:extLst>
            <a:ext uri="{FF2B5EF4-FFF2-40B4-BE49-F238E27FC236}">
              <a16:creationId xmlns:a16="http://schemas.microsoft.com/office/drawing/2014/main" id="{75893EF1-50D7-47B4-B63F-6B9100DBB2FB}"/>
            </a:ext>
          </a:extLst>
        </xdr:cNvPr>
        <xdr:cNvSpPr txBox="1"/>
      </xdr:nvSpPr>
      <xdr:spPr>
        <a:xfrm>
          <a:off x="17106900" y="2587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macro="" textlink="">
      <xdr:nvSpPr>
        <xdr:cNvPr id="445" name="フローチャート: 判断 444">
          <a:extLst>
            <a:ext uri="{FF2B5EF4-FFF2-40B4-BE49-F238E27FC236}">
              <a16:creationId xmlns:a16="http://schemas.microsoft.com/office/drawing/2014/main" id="{36DAA07E-E585-45DA-8753-3A8AB75742CD}"/>
            </a:ext>
          </a:extLst>
        </xdr:cNvPr>
        <xdr:cNvSpPr/>
      </xdr:nvSpPr>
      <xdr:spPr>
        <a:xfrm>
          <a:off x="16967200" y="261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108585</xdr:rowOff>
    </xdr:from>
    <xdr:to>
      <xdr:col>77</xdr:col>
      <xdr:colOff>44450</xdr:colOff>
      <xdr:row>15</xdr:row>
      <xdr:rowOff>116427</xdr:rowOff>
    </xdr:to>
    <xdr:cxnSp macro="">
      <xdr:nvCxnSpPr>
        <xdr:cNvPr id="446" name="直線コネクタ 445">
          <a:extLst>
            <a:ext uri="{FF2B5EF4-FFF2-40B4-BE49-F238E27FC236}">
              <a16:creationId xmlns:a16="http://schemas.microsoft.com/office/drawing/2014/main" id="{7A9B6938-56D7-43A4-A305-F7F23CBDDC60}"/>
            </a:ext>
          </a:extLst>
        </xdr:cNvPr>
        <xdr:cNvCxnSpPr/>
      </xdr:nvCxnSpPr>
      <xdr:spPr>
        <a:xfrm>
          <a:off x="15290800" y="2680335"/>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macro="" textlink="">
      <xdr:nvSpPr>
        <xdr:cNvPr id="447" name="フローチャート: 判断 446">
          <a:extLst>
            <a:ext uri="{FF2B5EF4-FFF2-40B4-BE49-F238E27FC236}">
              <a16:creationId xmlns:a16="http://schemas.microsoft.com/office/drawing/2014/main" id="{7FDB7554-D553-4C1D-914A-D575A97D7F4A}"/>
            </a:ext>
          </a:extLst>
        </xdr:cNvPr>
        <xdr:cNvSpPr/>
      </xdr:nvSpPr>
      <xdr:spPr>
        <a:xfrm>
          <a:off x="16129000" y="267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16146</xdr:rowOff>
    </xdr:from>
    <xdr:ext cx="736600" cy="259045"/>
    <xdr:sp macro="" textlink="">
      <xdr:nvSpPr>
        <xdr:cNvPr id="448" name="テキスト ボックス 447">
          <a:extLst>
            <a:ext uri="{FF2B5EF4-FFF2-40B4-BE49-F238E27FC236}">
              <a16:creationId xmlns:a16="http://schemas.microsoft.com/office/drawing/2014/main" id="{5004A9F0-046B-4272-93D5-9813CAFE2476}"/>
            </a:ext>
          </a:extLst>
        </xdr:cNvPr>
        <xdr:cNvSpPr txBox="1"/>
      </xdr:nvSpPr>
      <xdr:spPr>
        <a:xfrm>
          <a:off x="15798800" y="2759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108585</xdr:rowOff>
    </xdr:from>
    <xdr:to>
      <xdr:col>72</xdr:col>
      <xdr:colOff>203200</xdr:colOff>
      <xdr:row>15</xdr:row>
      <xdr:rowOff>155639</xdr:rowOff>
    </xdr:to>
    <xdr:cxnSp macro="">
      <xdr:nvCxnSpPr>
        <xdr:cNvPr id="449" name="直線コネクタ 448">
          <a:extLst>
            <a:ext uri="{FF2B5EF4-FFF2-40B4-BE49-F238E27FC236}">
              <a16:creationId xmlns:a16="http://schemas.microsoft.com/office/drawing/2014/main" id="{B8EEC029-3F45-45F1-9347-51F130A6E626}"/>
            </a:ext>
          </a:extLst>
        </xdr:cNvPr>
        <xdr:cNvCxnSpPr/>
      </xdr:nvCxnSpPr>
      <xdr:spPr>
        <a:xfrm flipV="1">
          <a:off x="14401800" y="2680335"/>
          <a:ext cx="889000" cy="4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28099</xdr:rowOff>
    </xdr:from>
    <xdr:to>
      <xdr:col>73</xdr:col>
      <xdr:colOff>44450</xdr:colOff>
      <xdr:row>16</xdr:row>
      <xdr:rowOff>129699</xdr:rowOff>
    </xdr:to>
    <xdr:sp macro="" textlink="">
      <xdr:nvSpPr>
        <xdr:cNvPr id="450" name="フローチャート: 判断 449">
          <a:extLst>
            <a:ext uri="{FF2B5EF4-FFF2-40B4-BE49-F238E27FC236}">
              <a16:creationId xmlns:a16="http://schemas.microsoft.com/office/drawing/2014/main" id="{C537D328-D269-43A5-9976-7984844495E8}"/>
            </a:ext>
          </a:extLst>
        </xdr:cNvPr>
        <xdr:cNvSpPr/>
      </xdr:nvSpPr>
      <xdr:spPr>
        <a:xfrm>
          <a:off x="15240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114476</xdr:rowOff>
    </xdr:from>
    <xdr:ext cx="762000" cy="259045"/>
    <xdr:sp macro="" textlink="">
      <xdr:nvSpPr>
        <xdr:cNvPr id="451" name="テキスト ボックス 450">
          <a:extLst>
            <a:ext uri="{FF2B5EF4-FFF2-40B4-BE49-F238E27FC236}">
              <a16:creationId xmlns:a16="http://schemas.microsoft.com/office/drawing/2014/main" id="{079477DC-AD5E-4889-8BEA-442ED347C9C3}"/>
            </a:ext>
          </a:extLst>
        </xdr:cNvPr>
        <xdr:cNvSpPr txBox="1"/>
      </xdr:nvSpPr>
      <xdr:spPr>
        <a:xfrm>
          <a:off x="14909800" y="285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155639</xdr:rowOff>
    </xdr:from>
    <xdr:to>
      <xdr:col>68</xdr:col>
      <xdr:colOff>152400</xdr:colOff>
      <xdr:row>15</xdr:row>
      <xdr:rowOff>161671</xdr:rowOff>
    </xdr:to>
    <xdr:cxnSp macro="">
      <xdr:nvCxnSpPr>
        <xdr:cNvPr id="452" name="直線コネクタ 451">
          <a:extLst>
            <a:ext uri="{FF2B5EF4-FFF2-40B4-BE49-F238E27FC236}">
              <a16:creationId xmlns:a16="http://schemas.microsoft.com/office/drawing/2014/main" id="{B87C421D-164E-4415-9FB7-5D17D8CC543D}"/>
            </a:ext>
          </a:extLst>
        </xdr:cNvPr>
        <xdr:cNvCxnSpPr/>
      </xdr:nvCxnSpPr>
      <xdr:spPr>
        <a:xfrm flipV="1">
          <a:off x="13512800" y="272738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73946</xdr:rowOff>
    </xdr:from>
    <xdr:to>
      <xdr:col>68</xdr:col>
      <xdr:colOff>203200</xdr:colOff>
      <xdr:row>17</xdr:row>
      <xdr:rowOff>4096</xdr:rowOff>
    </xdr:to>
    <xdr:sp macro="" textlink="">
      <xdr:nvSpPr>
        <xdr:cNvPr id="453" name="フローチャート: 判断 452">
          <a:extLst>
            <a:ext uri="{FF2B5EF4-FFF2-40B4-BE49-F238E27FC236}">
              <a16:creationId xmlns:a16="http://schemas.microsoft.com/office/drawing/2014/main" id="{91C75DB4-2235-422C-BE23-A337DC8795E1}"/>
            </a:ext>
          </a:extLst>
        </xdr:cNvPr>
        <xdr:cNvSpPr/>
      </xdr:nvSpPr>
      <xdr:spPr>
        <a:xfrm>
          <a:off x="14351000" y="281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160323</xdr:rowOff>
    </xdr:from>
    <xdr:ext cx="762000" cy="259045"/>
    <xdr:sp macro="" textlink="">
      <xdr:nvSpPr>
        <xdr:cNvPr id="454" name="テキスト ボックス 453">
          <a:extLst>
            <a:ext uri="{FF2B5EF4-FFF2-40B4-BE49-F238E27FC236}">
              <a16:creationId xmlns:a16="http://schemas.microsoft.com/office/drawing/2014/main" id="{72B26504-F85A-404C-904F-F87559C42D95}"/>
            </a:ext>
          </a:extLst>
        </xdr:cNvPr>
        <xdr:cNvSpPr txBox="1"/>
      </xdr:nvSpPr>
      <xdr:spPr>
        <a:xfrm>
          <a:off x="14020800" y="290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67310</xdr:rowOff>
    </xdr:from>
    <xdr:to>
      <xdr:col>64</xdr:col>
      <xdr:colOff>152400</xdr:colOff>
      <xdr:row>16</xdr:row>
      <xdr:rowOff>168910</xdr:rowOff>
    </xdr:to>
    <xdr:sp macro="" textlink="">
      <xdr:nvSpPr>
        <xdr:cNvPr id="455" name="フローチャート: 判断 454">
          <a:extLst>
            <a:ext uri="{FF2B5EF4-FFF2-40B4-BE49-F238E27FC236}">
              <a16:creationId xmlns:a16="http://schemas.microsoft.com/office/drawing/2014/main" id="{BB87B3F8-7B7B-49BB-AC2D-117C630AAB1E}"/>
            </a:ext>
          </a:extLst>
        </xdr:cNvPr>
        <xdr:cNvSpPr/>
      </xdr:nvSpPr>
      <xdr:spPr>
        <a:xfrm>
          <a:off x="134620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153687</xdr:rowOff>
    </xdr:from>
    <xdr:ext cx="762000" cy="259045"/>
    <xdr:sp macro="" textlink="">
      <xdr:nvSpPr>
        <xdr:cNvPr id="456" name="テキスト ボックス 455">
          <a:extLst>
            <a:ext uri="{FF2B5EF4-FFF2-40B4-BE49-F238E27FC236}">
              <a16:creationId xmlns:a16="http://schemas.microsoft.com/office/drawing/2014/main" id="{251C849F-F00E-441D-BEE7-F53E3938C9D1}"/>
            </a:ext>
          </a:extLst>
        </xdr:cNvPr>
        <xdr:cNvSpPr txBox="1"/>
      </xdr:nvSpPr>
      <xdr:spPr>
        <a:xfrm>
          <a:off x="13131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D85A6834-6C44-4ECF-957F-1BDD61B6087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A762ECB5-6974-49FE-840F-765105AB9804}"/>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4FA8F951-0C99-4650-912C-A690724114B3}"/>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AE9E022-7080-41FB-92FE-6CD9AA2C1F6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FCD13BB7-CC81-4CAE-B196-F189664A7BA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132715</xdr:rowOff>
    </xdr:from>
    <xdr:to>
      <xdr:col>81</xdr:col>
      <xdr:colOff>95250</xdr:colOff>
      <xdr:row>15</xdr:row>
      <xdr:rowOff>62865</xdr:rowOff>
    </xdr:to>
    <xdr:sp macro="" textlink="">
      <xdr:nvSpPr>
        <xdr:cNvPr id="462" name="楕円 461">
          <a:extLst>
            <a:ext uri="{FF2B5EF4-FFF2-40B4-BE49-F238E27FC236}">
              <a16:creationId xmlns:a16="http://schemas.microsoft.com/office/drawing/2014/main" id="{BBA6ABE0-0E49-40A8-BC8F-8D300D20799D}"/>
            </a:ext>
          </a:extLst>
        </xdr:cNvPr>
        <xdr:cNvSpPr/>
      </xdr:nvSpPr>
      <xdr:spPr>
        <a:xfrm>
          <a:off x="169672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53992</xdr:rowOff>
    </xdr:from>
    <xdr:ext cx="762000" cy="259045"/>
    <xdr:sp macro="" textlink="">
      <xdr:nvSpPr>
        <xdr:cNvPr id="463" name="将来負担の状況該当値テキスト">
          <a:extLst>
            <a:ext uri="{FF2B5EF4-FFF2-40B4-BE49-F238E27FC236}">
              <a16:creationId xmlns:a16="http://schemas.microsoft.com/office/drawing/2014/main" id="{512D2BA2-E8F3-451B-BD3F-3720C498832D}"/>
            </a:ext>
          </a:extLst>
        </xdr:cNvPr>
        <xdr:cNvSpPr txBox="1"/>
      </xdr:nvSpPr>
      <xdr:spPr>
        <a:xfrm>
          <a:off x="17106900" y="2454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65627</xdr:rowOff>
    </xdr:from>
    <xdr:to>
      <xdr:col>77</xdr:col>
      <xdr:colOff>95250</xdr:colOff>
      <xdr:row>15</xdr:row>
      <xdr:rowOff>167227</xdr:rowOff>
    </xdr:to>
    <xdr:sp macro="" textlink="">
      <xdr:nvSpPr>
        <xdr:cNvPr id="464" name="楕円 463">
          <a:extLst>
            <a:ext uri="{FF2B5EF4-FFF2-40B4-BE49-F238E27FC236}">
              <a16:creationId xmlns:a16="http://schemas.microsoft.com/office/drawing/2014/main" id="{E7BE0DE0-C0F2-4033-AE41-1684DAB8FAEF}"/>
            </a:ext>
          </a:extLst>
        </xdr:cNvPr>
        <xdr:cNvSpPr/>
      </xdr:nvSpPr>
      <xdr:spPr>
        <a:xfrm>
          <a:off x="16129000" y="263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5954</xdr:rowOff>
    </xdr:from>
    <xdr:ext cx="736600" cy="259045"/>
    <xdr:sp macro="" textlink="">
      <xdr:nvSpPr>
        <xdr:cNvPr id="465" name="テキスト ボックス 464">
          <a:extLst>
            <a:ext uri="{FF2B5EF4-FFF2-40B4-BE49-F238E27FC236}">
              <a16:creationId xmlns:a16="http://schemas.microsoft.com/office/drawing/2014/main" id="{3E73F1A6-EDAD-476A-9E81-A766F6510747}"/>
            </a:ext>
          </a:extLst>
        </xdr:cNvPr>
        <xdr:cNvSpPr txBox="1"/>
      </xdr:nvSpPr>
      <xdr:spPr>
        <a:xfrm>
          <a:off x="15798800" y="2406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57785</xdr:rowOff>
    </xdr:from>
    <xdr:to>
      <xdr:col>73</xdr:col>
      <xdr:colOff>44450</xdr:colOff>
      <xdr:row>15</xdr:row>
      <xdr:rowOff>159385</xdr:rowOff>
    </xdr:to>
    <xdr:sp macro="" textlink="">
      <xdr:nvSpPr>
        <xdr:cNvPr id="466" name="楕円 465">
          <a:extLst>
            <a:ext uri="{FF2B5EF4-FFF2-40B4-BE49-F238E27FC236}">
              <a16:creationId xmlns:a16="http://schemas.microsoft.com/office/drawing/2014/main" id="{A1ED2916-6B46-42EC-BAF4-F3419E243D2B}"/>
            </a:ext>
          </a:extLst>
        </xdr:cNvPr>
        <xdr:cNvSpPr/>
      </xdr:nvSpPr>
      <xdr:spPr>
        <a:xfrm>
          <a:off x="15240000" y="262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169562</xdr:rowOff>
    </xdr:from>
    <xdr:ext cx="762000" cy="259045"/>
    <xdr:sp macro="" textlink="">
      <xdr:nvSpPr>
        <xdr:cNvPr id="467" name="テキスト ボックス 466">
          <a:extLst>
            <a:ext uri="{FF2B5EF4-FFF2-40B4-BE49-F238E27FC236}">
              <a16:creationId xmlns:a16="http://schemas.microsoft.com/office/drawing/2014/main" id="{2EC85B86-9738-40DB-88FA-D26A8B23469F}"/>
            </a:ext>
          </a:extLst>
        </xdr:cNvPr>
        <xdr:cNvSpPr txBox="1"/>
      </xdr:nvSpPr>
      <xdr:spPr>
        <a:xfrm>
          <a:off x="14909800" y="239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104839</xdr:rowOff>
    </xdr:from>
    <xdr:to>
      <xdr:col>68</xdr:col>
      <xdr:colOff>203200</xdr:colOff>
      <xdr:row>16</xdr:row>
      <xdr:rowOff>34989</xdr:rowOff>
    </xdr:to>
    <xdr:sp macro="" textlink="">
      <xdr:nvSpPr>
        <xdr:cNvPr id="468" name="楕円 467">
          <a:extLst>
            <a:ext uri="{FF2B5EF4-FFF2-40B4-BE49-F238E27FC236}">
              <a16:creationId xmlns:a16="http://schemas.microsoft.com/office/drawing/2014/main" id="{2E2AA447-F250-4B78-A757-68A9514189CB}"/>
            </a:ext>
          </a:extLst>
        </xdr:cNvPr>
        <xdr:cNvSpPr/>
      </xdr:nvSpPr>
      <xdr:spPr>
        <a:xfrm>
          <a:off x="14351000" y="26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45166</xdr:rowOff>
    </xdr:from>
    <xdr:ext cx="762000" cy="259045"/>
    <xdr:sp macro="" textlink="">
      <xdr:nvSpPr>
        <xdr:cNvPr id="469" name="テキスト ボックス 468">
          <a:extLst>
            <a:ext uri="{FF2B5EF4-FFF2-40B4-BE49-F238E27FC236}">
              <a16:creationId xmlns:a16="http://schemas.microsoft.com/office/drawing/2014/main" id="{53D157EB-0DA1-42A9-AFB5-2E1E4F17EE30}"/>
            </a:ext>
          </a:extLst>
        </xdr:cNvPr>
        <xdr:cNvSpPr txBox="1"/>
      </xdr:nvSpPr>
      <xdr:spPr>
        <a:xfrm>
          <a:off x="14020800" y="244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110871</xdr:rowOff>
    </xdr:from>
    <xdr:to>
      <xdr:col>64</xdr:col>
      <xdr:colOff>152400</xdr:colOff>
      <xdr:row>16</xdr:row>
      <xdr:rowOff>41021</xdr:rowOff>
    </xdr:to>
    <xdr:sp macro="" textlink="">
      <xdr:nvSpPr>
        <xdr:cNvPr id="470" name="楕円 469">
          <a:extLst>
            <a:ext uri="{FF2B5EF4-FFF2-40B4-BE49-F238E27FC236}">
              <a16:creationId xmlns:a16="http://schemas.microsoft.com/office/drawing/2014/main" id="{DD3E3045-430E-41C5-92D8-82B899617511}"/>
            </a:ext>
          </a:extLst>
        </xdr:cNvPr>
        <xdr:cNvSpPr/>
      </xdr:nvSpPr>
      <xdr:spPr>
        <a:xfrm>
          <a:off x="13462000" y="26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51198</xdr:rowOff>
    </xdr:from>
    <xdr:ext cx="762000" cy="259045"/>
    <xdr:sp macro="" textlink="">
      <xdr:nvSpPr>
        <xdr:cNvPr id="471" name="テキスト ボックス 470">
          <a:extLst>
            <a:ext uri="{FF2B5EF4-FFF2-40B4-BE49-F238E27FC236}">
              <a16:creationId xmlns:a16="http://schemas.microsoft.com/office/drawing/2014/main" id="{83EB97D1-7F84-44A9-93D1-F00A30E9A833}"/>
            </a:ext>
          </a:extLst>
        </xdr:cNvPr>
        <xdr:cNvSpPr txBox="1"/>
      </xdr:nvSpPr>
      <xdr:spPr>
        <a:xfrm>
          <a:off x="13131800" y="245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ごみ処理業務、消防業務などを一部事務組合で行っていることと、定員管理計画を着実に実行してきたことにより、人件費に係る経常収支比率は類似団体内平均値を</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ポイント下回っている。なお、前年度より悪化した要因に、会計年度任用職員報酬及び手当の増加などにより、分子である経常経費充当一般財源が増加したことがあげられる。今後も、住民サービスを低下させることのないよう効率的な人員配置や業務の民間委託化により、職員数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36</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84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物件費に係る経常収支比率については、ごみ処理業務、消防業務などを一部事務組合で行っていることで、令和元年度までは類似団体内平均値を下回っていたが、この</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間は類似団体内平均値を上回っている。なお、前年度より増加した要因に、市有施設等の維持管理経費の増加や分母である経常一般財源等が減少したことがあげられる。今後も施設の除却や物件費単価の上昇などが見込まれることから、上昇傾向となる見通し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110671</xdr:rowOff>
    </xdr:from>
    <xdr:to>
      <xdr:col>82</xdr:col>
      <xdr:colOff>107950</xdr:colOff>
      <xdr:row>17</xdr:row>
      <xdr:rowOff>113393</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53871"/>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13806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57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110671</xdr:rowOff>
    </xdr:from>
    <xdr:to>
      <xdr:col>78</xdr:col>
      <xdr:colOff>69850</xdr:colOff>
      <xdr:row>17</xdr:row>
      <xdr:rowOff>26307</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853871"/>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26307</xdr:rowOff>
    </xdr:from>
    <xdr:to>
      <xdr:col>73</xdr:col>
      <xdr:colOff>180975</xdr:colOff>
      <xdr:row>17</xdr:row>
      <xdr:rowOff>69850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940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143329</xdr:rowOff>
    </xdr:from>
    <xdr:to>
      <xdr:col>69</xdr:col>
      <xdr:colOff>92075</xdr:colOff>
      <xdr:row>17</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8652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62593</xdr:rowOff>
    </xdr:from>
    <xdr:to>
      <xdr:col>69</xdr:col>
      <xdr:colOff>142875</xdr:colOff>
      <xdr:row>17</xdr:row>
      <xdr:rowOff>164193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148970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7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34670</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4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59871</xdr:rowOff>
    </xdr:from>
    <xdr:to>
      <xdr:col>78</xdr:col>
      <xdr:colOff>120650</xdr:colOff>
      <xdr:row>16</xdr:row>
      <xdr:rowOff>161471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146248</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88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146957</xdr:rowOff>
    </xdr:from>
    <xdr:to>
      <xdr:col>74</xdr:col>
      <xdr:colOff>31750</xdr:colOff>
      <xdr:row>17</xdr:row>
      <xdr:rowOff>77107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61884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92529</xdr:rowOff>
    </xdr:from>
    <xdr:to>
      <xdr:col>65</xdr:col>
      <xdr:colOff>53975</xdr:colOff>
      <xdr:row>17</xdr:row>
      <xdr:rowOff>22679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32856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が、これは分母となる経常一般財源が減少したためである。少子化の影響によって減少となる要因はあるが、高齢社会の進行に伴い、今後も高い値で推移していくことが予想されるため、適正な資格審査等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114300</xdr:rowOff>
    </xdr:from>
    <xdr:to>
      <xdr:col>24</xdr:col>
      <xdr:colOff>25400</xdr:colOff>
      <xdr:row>58</xdr:row>
      <xdr:rowOff>152400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5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114300</xdr:rowOff>
    </xdr:from>
    <xdr:to>
      <xdr:col>19</xdr:col>
      <xdr:colOff>187325</xdr:colOff>
      <xdr:row>58</xdr:row>
      <xdr:rowOff>114300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5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114300</xdr:rowOff>
    </xdr:from>
    <xdr:to>
      <xdr:col>15</xdr:col>
      <xdr:colOff>98425</xdr:colOff>
      <xdr:row>59</xdr:row>
      <xdr:rowOff>120650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58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59</xdr:row>
      <xdr:rowOff>120650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083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101600</xdr:rowOff>
    </xdr:from>
    <xdr:to>
      <xdr:col>24</xdr:col>
      <xdr:colOff>76200</xdr:colOff>
      <xdr:row>59</xdr:row>
      <xdr:rowOff>31750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73677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63500</xdr:rowOff>
    </xdr:from>
    <xdr:to>
      <xdr:col>20</xdr:col>
      <xdr:colOff>38100</xdr:colOff>
      <xdr:row>58</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149877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63500</xdr:rowOff>
    </xdr:from>
    <xdr:to>
      <xdr:col>15</xdr:col>
      <xdr:colOff>149225</xdr:colOff>
      <xdr:row>58</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69850</xdr:rowOff>
    </xdr:from>
    <xdr:to>
      <xdr:col>11</xdr:col>
      <xdr:colOff>60325</xdr:colOff>
      <xdr:row>60</xdr:row>
      <xdr:rowOff>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156227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ているのは、分母である経常一般財源等が大幅に減少したことがあげられる。しかし、医療費や給付費の増加に伴い国民健康保険事業、介護保険事業、後期高齢者医療事業特別会計への繰出金も多額となっており、今後もその傾向が続くものと考えられる。</a:t>
          </a:r>
        </a:p>
        <a:p>
          <a:r>
            <a:rPr kumimoji="1" lang="ja-JP" altLang="en-US" sz="1300">
              <a:latin typeface="ＭＳ Ｐゴシック" panose="020B0600070205080204" pitchFamily="50" charset="-128"/>
              <a:ea typeface="ＭＳ Ｐゴシック" panose="020B0600070205080204" pitchFamily="50" charset="-128"/>
            </a:rPr>
            <a:t>公営企業会計においては、経営戦略に基づき経営健全化を図り、普通会計の負担を減らしていくように努めていく。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142240</xdr:rowOff>
    </xdr:from>
    <xdr:to>
      <xdr:col>82</xdr:col>
      <xdr:colOff>107950</xdr:colOff>
      <xdr:row>57</xdr:row>
      <xdr:rowOff>85090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434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142240</xdr:rowOff>
    </xdr:from>
    <xdr:to>
      <xdr:col>78</xdr:col>
      <xdr:colOff>69850</xdr:colOff>
      <xdr:row>57</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434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59</xdr:row>
      <xdr:rowOff>1270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4250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1270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16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34290</xdr:rowOff>
    </xdr:from>
    <xdr:to>
      <xdr:col>82</xdr:col>
      <xdr:colOff>158750</xdr:colOff>
      <xdr:row>57</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6367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91440</xdr:rowOff>
    </xdr:from>
    <xdr:to>
      <xdr:col>78</xdr:col>
      <xdr:colOff>120650</xdr:colOff>
      <xdr:row>57</xdr:row>
      <xdr:rowOff>21590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6367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36847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補助費等に係る経常収支比率が類似団体内平均値を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上回っている要因は、一部事務組合に対する負担金が多額になっているためである。償還が終了していくことにより公債費分は減少するが、ごみ焼却施設の改修や消防本部建替えの負担分が増加するため、今後も増加するものと見込んで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37</xdr:row>
      <xdr:rowOff>161290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683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115587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124714</xdr:rowOff>
    </xdr:from>
    <xdr:to>
      <xdr:col>78</xdr:col>
      <xdr:colOff>69850</xdr:colOff>
      <xdr:row>38</xdr:row>
      <xdr:rowOff>40132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683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38</xdr:row>
      <xdr:rowOff>40132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180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74422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540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73914</xdr:rowOff>
    </xdr:from>
    <xdr:to>
      <xdr:col>78</xdr:col>
      <xdr:colOff>120650</xdr:colOff>
      <xdr:row>38</xdr:row>
      <xdr:rowOff>4064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160782</xdr:rowOff>
    </xdr:from>
    <xdr:to>
      <xdr:col>74</xdr:col>
      <xdr:colOff>31750</xdr:colOff>
      <xdr:row>38</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75709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45991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近年は計画的な市債発行により公債費は減少傾向にあったが、多額の市債を発行した義務教育施設の建設事業にかかる公債費が増加し、経常収支比率は昨年度より</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ポイント増加した。類似団体平均は</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ポイント下回っている。</a:t>
          </a:r>
        </a:p>
        <a:p>
          <a:r>
            <a:rPr kumimoji="1" lang="ja-JP" altLang="en-US" sz="1200">
              <a:latin typeface="ＭＳ Ｐゴシック" panose="020B0600070205080204" pitchFamily="50" charset="-128"/>
              <a:ea typeface="ＭＳ Ｐゴシック" panose="020B0600070205080204" pitchFamily="50" charset="-128"/>
            </a:rPr>
            <a:t>今後も老朽化した公共施設の改修の実施に伴い、市債残高及び公債費の増加が見込まれるが、中期財政計画に基づき交付税措置の有利な市債を活用しながら、健全な財政運営に努めていく。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75565</xdr:rowOff>
    </xdr:from>
    <xdr:to>
      <xdr:col>24</xdr:col>
      <xdr:colOff>25400</xdr:colOff>
      <xdr:row>74</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7628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04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75565</xdr:rowOff>
    </xdr:from>
    <xdr:to>
      <xdr:col>19</xdr:col>
      <xdr:colOff>187325</xdr:colOff>
      <xdr:row>74</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62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38752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897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96520</xdr:rowOff>
    </xdr:from>
    <xdr:to>
      <xdr:col>15</xdr:col>
      <xdr:colOff>98425</xdr:colOff>
      <xdr:row>74</xdr:row>
      <xdr:rowOff>98425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838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50182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94615</xdr:rowOff>
    </xdr:from>
    <xdr:to>
      <xdr:col>11</xdr:col>
      <xdr:colOff>9525</xdr:colOff>
      <xdr:row>74</xdr:row>
      <xdr:rowOff>98425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7819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137160</xdr:rowOff>
    </xdr:from>
    <xdr:to>
      <xdr:col>11</xdr:col>
      <xdr:colOff>60325</xdr:colOff>
      <xdr:row>75</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52087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24765</xdr:rowOff>
    </xdr:from>
    <xdr:to>
      <xdr:col>20</xdr:col>
      <xdr:colOff>38100</xdr:colOff>
      <xdr:row>74</xdr:row>
      <xdr:rowOff>126365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136542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80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45720</xdr:rowOff>
    </xdr:from>
    <xdr:to>
      <xdr:col>15</xdr:col>
      <xdr:colOff>149225</xdr:colOff>
      <xdr:row>74</xdr:row>
      <xdr:rowOff>147320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157497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47625</xdr:rowOff>
    </xdr:from>
    <xdr:to>
      <xdr:col>11</xdr:col>
      <xdr:colOff>60325</xdr:colOff>
      <xdr:row>74</xdr:row>
      <xdr:rowOff>149225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159402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43815</xdr:rowOff>
    </xdr:from>
    <xdr:to>
      <xdr:col>6</xdr:col>
      <xdr:colOff>171450</xdr:colOff>
      <xdr:row>74</xdr:row>
      <xdr:rowOff>145415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155592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49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本市が豪雪地帯に位置することで除排雪経費（維持補修費）が多額となっていることなどが大きな要因となり、類似団体平均を</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ポイント上回っている。前年度から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ポイント増加したのは、分母である経常一般財源等が大幅に減少したことが要因である。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xdr:rowOff>
    </xdr:from>
    <xdr:to>
      <xdr:col>82</xdr:col>
      <xdr:colOff>107950</xdr:colOff>
      <xdr:row>78</xdr:row>
      <xdr:rowOff>104139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12063"/>
          <a:ext cx="8382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101871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xdr:rowOff>
    </xdr:from>
    <xdr:to>
      <xdr:col>78</xdr:col>
      <xdr:colOff>69850</xdr:colOff>
      <xdr:row>78</xdr:row>
      <xdr:rowOff>113285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212063"/>
          <a:ext cx="8890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113285</xdr:rowOff>
    </xdr:from>
    <xdr:to>
      <xdr:col>73</xdr:col>
      <xdr:colOff>180975</xdr:colOff>
      <xdr:row>79</xdr:row>
      <xdr:rowOff>14987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4863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49276</xdr:rowOff>
    </xdr:from>
    <xdr:to>
      <xdr:col>69</xdr:col>
      <xdr:colOff>92075</xdr:colOff>
      <xdr:row>79</xdr:row>
      <xdr:rowOff>14987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422376"/>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75963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25416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131063</xdr:rowOff>
    </xdr:from>
    <xdr:to>
      <xdr:col>78</xdr:col>
      <xdr:colOff>120650</xdr:colOff>
      <xdr:row>77</xdr:row>
      <xdr:rowOff>61213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62485</xdr:rowOff>
    </xdr:from>
    <xdr:to>
      <xdr:col>74</xdr:col>
      <xdr:colOff>31750</xdr:colOff>
      <xdr:row>78</xdr:row>
      <xdr:rowOff>164085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148862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135637</xdr:rowOff>
    </xdr:from>
    <xdr:to>
      <xdr:col>69</xdr:col>
      <xdr:colOff>142875</xdr:colOff>
      <xdr:row>79</xdr:row>
      <xdr:rowOff>65787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50564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169926</xdr:rowOff>
    </xdr:from>
    <xdr:to>
      <xdr:col>65</xdr:col>
      <xdr:colOff>53975</xdr:colOff>
      <xdr:row>78</xdr:row>
      <xdr:rowOff>100076</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84853</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20135</xdr:rowOff>
    </xdr:from>
    <xdr:to>
      <xdr:col>29</xdr:col>
      <xdr:colOff>127000</xdr:colOff>
      <xdr:row>19</xdr:row>
      <xdr:rowOff>66672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25310"/>
          <a:ext cx="647700" cy="46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00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66672</xdr:rowOff>
    </xdr:from>
    <xdr:to>
      <xdr:col>26</xdr:col>
      <xdr:colOff>50800</xdr:colOff>
      <xdr:row>19</xdr:row>
      <xdr:rowOff>97380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71847"/>
          <a:ext cx="698500" cy="30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116469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35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97380</xdr:rowOff>
    </xdr:from>
    <xdr:to>
      <xdr:col>22</xdr:col>
      <xdr:colOff>114300</xdr:colOff>
      <xdr:row>19</xdr:row>
      <xdr:rowOff>104891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02555"/>
          <a:ext cx="698500" cy="7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161710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104891</xdr:rowOff>
    </xdr:from>
    <xdr:to>
      <xdr:col>18</xdr:col>
      <xdr:colOff>177800</xdr:colOff>
      <xdr:row>19</xdr:row>
      <xdr:rowOff>130364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10066"/>
          <a:ext cx="698500" cy="25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82220</xdr:rowOff>
    </xdr:from>
    <xdr:to>
      <xdr:col>19</xdr:col>
      <xdr:colOff>38100</xdr:colOff>
      <xdr:row>18</xdr:row>
      <xdr:rowOff>12370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22547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99724</xdr:rowOff>
    </xdr:from>
    <xdr:to>
      <xdr:col>15</xdr:col>
      <xdr:colOff>101600</xdr:colOff>
      <xdr:row>18</xdr:row>
      <xdr:rowOff>29874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40051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140785</xdr:rowOff>
    </xdr:from>
    <xdr:to>
      <xdr:col>29</xdr:col>
      <xdr:colOff>177800</xdr:colOff>
      <xdr:row>19</xdr:row>
      <xdr:rowOff>70935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112862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4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15872</xdr:rowOff>
    </xdr:from>
    <xdr:to>
      <xdr:col>26</xdr:col>
      <xdr:colOff>101600</xdr:colOff>
      <xdr:row>19</xdr:row>
      <xdr:rowOff>117472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21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102249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07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46580</xdr:rowOff>
    </xdr:from>
    <xdr:to>
      <xdr:col>22</xdr:col>
      <xdr:colOff>165100</xdr:colOff>
      <xdr:row>19</xdr:row>
      <xdr:rowOff>148180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5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132957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3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54091</xdr:rowOff>
    </xdr:from>
    <xdr:to>
      <xdr:col>19</xdr:col>
      <xdr:colOff>38100</xdr:colOff>
      <xdr:row>19</xdr:row>
      <xdr:rowOff>155691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59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140468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4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79564</xdr:rowOff>
    </xdr:from>
    <xdr:to>
      <xdr:col>15</xdr:col>
      <xdr:colOff>101600</xdr:colOff>
      <xdr:row>20</xdr:row>
      <xdr:rowOff>9714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84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165941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71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11954</xdr:rowOff>
    </xdr:from>
    <xdr:to>
      <xdr:col>29</xdr:col>
      <xdr:colOff>127000</xdr:colOff>
      <xdr:row>38</xdr:row>
      <xdr:rowOff>23810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479554"/>
          <a:ext cx="647700" cy="11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4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23444</xdr:rowOff>
    </xdr:from>
    <xdr:to>
      <xdr:col>26</xdr:col>
      <xdr:colOff>50800</xdr:colOff>
      <xdr:row>38</xdr:row>
      <xdr:rowOff>23810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491044"/>
          <a:ext cx="698500" cy="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19657</xdr:rowOff>
    </xdr:from>
    <xdr:to>
      <xdr:col>22</xdr:col>
      <xdr:colOff>114300</xdr:colOff>
      <xdr:row>38</xdr:row>
      <xdr:rowOff>23444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487257"/>
          <a:ext cx="698500" cy="3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54410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7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19657</xdr:rowOff>
    </xdr:from>
    <xdr:to>
      <xdr:col>18</xdr:col>
      <xdr:colOff>177800</xdr:colOff>
      <xdr:row>38</xdr:row>
      <xdr:rowOff>28832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487257"/>
          <a:ext cx="698500" cy="9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282927</xdr:rowOff>
    </xdr:from>
    <xdr:to>
      <xdr:col>19</xdr:col>
      <xdr:colOff>38100</xdr:colOff>
      <xdr:row>38</xdr:row>
      <xdr:rowOff>41627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51804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282824</xdr:rowOff>
    </xdr:from>
    <xdr:to>
      <xdr:col>15</xdr:col>
      <xdr:colOff>101600</xdr:colOff>
      <xdr:row>38</xdr:row>
      <xdr:rowOff>41524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51701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304054</xdr:rowOff>
    </xdr:from>
    <xdr:to>
      <xdr:col>29</xdr:col>
      <xdr:colOff>177800</xdr:colOff>
      <xdr:row>38</xdr:row>
      <xdr:rowOff>62754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28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276131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400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315910</xdr:rowOff>
    </xdr:from>
    <xdr:to>
      <xdr:col>26</xdr:col>
      <xdr:colOff>101600</xdr:colOff>
      <xdr:row>38</xdr:row>
      <xdr:rowOff>74610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40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59387</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526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315544</xdr:rowOff>
    </xdr:from>
    <xdr:to>
      <xdr:col>22</xdr:col>
      <xdr:colOff>165100</xdr:colOff>
      <xdr:row>38</xdr:row>
      <xdr:rowOff>74244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44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59021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52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311757</xdr:rowOff>
    </xdr:from>
    <xdr:to>
      <xdr:col>19</xdr:col>
      <xdr:colOff>38100</xdr:colOff>
      <xdr:row>38</xdr:row>
      <xdr:rowOff>70457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36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55234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52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320932</xdr:rowOff>
    </xdr:from>
    <xdr:to>
      <xdr:col>15</xdr:col>
      <xdr:colOff>101600</xdr:colOff>
      <xdr:row>38</xdr:row>
      <xdr:rowOff>79632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4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64409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53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31928</xdr:rowOff>
    </xdr:from>
    <xdr:to>
      <xdr:col>24</xdr:col>
      <xdr:colOff>63500</xdr:colOff>
      <xdr:row>38</xdr:row>
      <xdr:rowOff>75197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47028"/>
          <a:ext cx="838200" cy="4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126776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6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75197</xdr:rowOff>
    </xdr:from>
    <xdr:to>
      <xdr:col>19</xdr:col>
      <xdr:colOff>177800</xdr:colOff>
      <xdr:row>38</xdr:row>
      <xdr:rowOff>110147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90297"/>
          <a:ext cx="889000" cy="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8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110147</xdr:rowOff>
    </xdr:from>
    <xdr:to>
      <xdr:col>15</xdr:col>
      <xdr:colOff>50800</xdr:colOff>
      <xdr:row>38</xdr:row>
      <xdr:rowOff>154381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25247"/>
          <a:ext cx="889000" cy="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115879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154381</xdr:rowOff>
    </xdr:from>
    <xdr:to>
      <xdr:col>10</xdr:col>
      <xdr:colOff>114300</xdr:colOff>
      <xdr:row>38</xdr:row>
      <xdr:rowOff>159880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69481"/>
          <a:ext cx="8890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119215</xdr:rowOff>
    </xdr:from>
    <xdr:to>
      <xdr:col>10</xdr:col>
      <xdr:colOff>165100</xdr:colOff>
      <xdr:row>37</xdr:row>
      <xdr:rowOff>49365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65892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121742</xdr:rowOff>
    </xdr:from>
    <xdr:to>
      <xdr:col>6</xdr:col>
      <xdr:colOff>38100</xdr:colOff>
      <xdr:row>37</xdr:row>
      <xdr:rowOff>51892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68419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152578</xdr:rowOff>
    </xdr:from>
    <xdr:to>
      <xdr:col>24</xdr:col>
      <xdr:colOff>114300</xdr:colOff>
      <xdr:row>38</xdr:row>
      <xdr:rowOff>82728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9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131005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7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24397</xdr:rowOff>
    </xdr:from>
    <xdr:to>
      <xdr:col>20</xdr:col>
      <xdr:colOff>38100</xdr:colOff>
      <xdr:row>38</xdr:row>
      <xdr:rowOff>125997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3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117124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3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59347</xdr:rowOff>
    </xdr:from>
    <xdr:to>
      <xdr:col>15</xdr:col>
      <xdr:colOff>101600</xdr:colOff>
      <xdr:row>38</xdr:row>
      <xdr:rowOff>160947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7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152074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6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103581</xdr:rowOff>
    </xdr:from>
    <xdr:to>
      <xdr:col>10</xdr:col>
      <xdr:colOff>165100</xdr:colOff>
      <xdr:row>39</xdr:row>
      <xdr:rowOff>33731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1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24858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1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109080</xdr:rowOff>
    </xdr:from>
    <xdr:to>
      <xdr:col>6</xdr:col>
      <xdr:colOff>38100</xdr:colOff>
      <xdr:row>39</xdr:row>
      <xdr:rowOff>39230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30357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55998</xdr:rowOff>
    </xdr:from>
    <xdr:to>
      <xdr:col>24</xdr:col>
      <xdr:colOff>63500</xdr:colOff>
      <xdr:row>58</xdr:row>
      <xdr:rowOff>58196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00098"/>
          <a:ext cx="838200" cy="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64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55998</xdr:rowOff>
    </xdr:from>
    <xdr:to>
      <xdr:col>19</xdr:col>
      <xdr:colOff>177800</xdr:colOff>
      <xdr:row>58</xdr:row>
      <xdr:rowOff>68845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00098"/>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68845</xdr:rowOff>
    </xdr:from>
    <xdr:to>
      <xdr:col>15</xdr:col>
      <xdr:colOff>50800</xdr:colOff>
      <xdr:row>58</xdr:row>
      <xdr:rowOff>111399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2945"/>
          <a:ext cx="889000" cy="4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110363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101865</xdr:rowOff>
    </xdr:from>
    <xdr:to>
      <xdr:col>10</xdr:col>
      <xdr:colOff>114300</xdr:colOff>
      <xdr:row>58</xdr:row>
      <xdr:rowOff>111399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5965"/>
          <a:ext cx="889000" cy="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170125</xdr:rowOff>
    </xdr:from>
    <xdr:to>
      <xdr:col>10</xdr:col>
      <xdr:colOff>165100</xdr:colOff>
      <xdr:row>58</xdr:row>
      <xdr:rowOff>100275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116802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10730</xdr:rowOff>
    </xdr:from>
    <xdr:to>
      <xdr:col>6</xdr:col>
      <xdr:colOff>38100</xdr:colOff>
      <xdr:row>58</xdr:row>
      <xdr:rowOff>112330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5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128857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7396</xdr:rowOff>
    </xdr:from>
    <xdr:to>
      <xdr:col>24</xdr:col>
      <xdr:colOff>114300</xdr:colOff>
      <xdr:row>58</xdr:row>
      <xdr:rowOff>108996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119310</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5198</xdr:rowOff>
    </xdr:from>
    <xdr:to>
      <xdr:col>20</xdr:col>
      <xdr:colOff>38100</xdr:colOff>
      <xdr:row>58</xdr:row>
      <xdr:rowOff>106798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4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97925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4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18045</xdr:rowOff>
    </xdr:from>
    <xdr:to>
      <xdr:col>15</xdr:col>
      <xdr:colOff>101600</xdr:colOff>
      <xdr:row>58</xdr:row>
      <xdr:rowOff>119645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110772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5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60599</xdr:rowOff>
    </xdr:from>
    <xdr:to>
      <xdr:col>10</xdr:col>
      <xdr:colOff>165100</xdr:colOff>
      <xdr:row>58</xdr:row>
      <xdr:rowOff>162199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153326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9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51065</xdr:rowOff>
    </xdr:from>
    <xdr:to>
      <xdr:col>6</xdr:col>
      <xdr:colOff>38100</xdr:colOff>
      <xdr:row>58</xdr:row>
      <xdr:rowOff>152665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143792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8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79888</xdr:rowOff>
    </xdr:from>
    <xdr:to>
      <xdr:col>24</xdr:col>
      <xdr:colOff>63500</xdr:colOff>
      <xdr:row>75</xdr:row>
      <xdr:rowOff>73406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2767188"/>
          <a:ext cx="838200" cy="16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22310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395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79888</xdr:rowOff>
    </xdr:from>
    <xdr:to>
      <xdr:col>19</xdr:col>
      <xdr:colOff>177800</xdr:colOff>
      <xdr:row>75</xdr:row>
      <xdr:rowOff>134458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2767188"/>
          <a:ext cx="889000" cy="22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134208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50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134458</xdr:rowOff>
    </xdr:from>
    <xdr:to>
      <xdr:col>15</xdr:col>
      <xdr:colOff>50800</xdr:colOff>
      <xdr:row>78</xdr:row>
      <xdr:rowOff>83889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2993208"/>
          <a:ext cx="889000" cy="46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157346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5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35278</xdr:rowOff>
    </xdr:from>
    <xdr:to>
      <xdr:col>10</xdr:col>
      <xdr:colOff>114300</xdr:colOff>
      <xdr:row>78</xdr:row>
      <xdr:rowOff>83889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236928"/>
          <a:ext cx="889000" cy="2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110274</xdr:rowOff>
    </xdr:from>
    <xdr:to>
      <xdr:col>10</xdr:col>
      <xdr:colOff>165100</xdr:colOff>
      <xdr:row>79</xdr:row>
      <xdr:rowOff>40424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31551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76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94501</xdr:rowOff>
    </xdr:from>
    <xdr:to>
      <xdr:col>6</xdr:col>
      <xdr:colOff>38100</xdr:colOff>
      <xdr:row>79</xdr:row>
      <xdr:rowOff>24651</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15778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56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22606</xdr:rowOff>
    </xdr:from>
    <xdr:to>
      <xdr:col>24</xdr:col>
      <xdr:colOff>114300</xdr:colOff>
      <xdr:row>75</xdr:row>
      <xdr:rowOff>124206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88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45483</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73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29088</xdr:rowOff>
    </xdr:from>
    <xdr:to>
      <xdr:col>20</xdr:col>
      <xdr:colOff>38100</xdr:colOff>
      <xdr:row>74</xdr:row>
      <xdr:rowOff>130688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71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147215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49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83658</xdr:rowOff>
    </xdr:from>
    <xdr:to>
      <xdr:col>15</xdr:col>
      <xdr:colOff>101600</xdr:colOff>
      <xdr:row>76</xdr:row>
      <xdr:rowOff>13808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294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30335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71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33089</xdr:rowOff>
    </xdr:from>
    <xdr:to>
      <xdr:col>10</xdr:col>
      <xdr:colOff>165100</xdr:colOff>
      <xdr:row>78</xdr:row>
      <xdr:rowOff>134689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151216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18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155928</xdr:rowOff>
    </xdr:from>
    <xdr:to>
      <xdr:col>6</xdr:col>
      <xdr:colOff>38100</xdr:colOff>
      <xdr:row>77</xdr:row>
      <xdr:rowOff>86078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18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102605</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96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163485</xdr:rowOff>
    </xdr:from>
    <xdr:to>
      <xdr:col>24</xdr:col>
      <xdr:colOff>63500</xdr:colOff>
      <xdr:row>95</xdr:row>
      <xdr:rowOff>158336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279785"/>
          <a:ext cx="838200" cy="16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110510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398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163485</xdr:rowOff>
    </xdr:from>
    <xdr:to>
      <xdr:col>19</xdr:col>
      <xdr:colOff>177800</xdr:colOff>
      <xdr:row>96</xdr:row>
      <xdr:rowOff>140897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279785"/>
          <a:ext cx="889000" cy="32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110608</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39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140897</xdr:rowOff>
    </xdr:from>
    <xdr:to>
      <xdr:col>15</xdr:col>
      <xdr:colOff>50800</xdr:colOff>
      <xdr:row>96</xdr:row>
      <xdr:rowOff>163170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600097"/>
          <a:ext cx="889000" cy="2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21356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65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163170</xdr:rowOff>
    </xdr:from>
    <xdr:to>
      <xdr:col>10</xdr:col>
      <xdr:colOff>114300</xdr:colOff>
      <xdr:row>97</xdr:row>
      <xdr:rowOff>54901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22370"/>
          <a:ext cx="889000" cy="6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99383</xdr:rowOff>
    </xdr:from>
    <xdr:to>
      <xdr:col>10</xdr:col>
      <xdr:colOff>165100</xdr:colOff>
      <xdr:row>97</xdr:row>
      <xdr:rowOff>29533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5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46060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33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91628</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37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107536</xdr:rowOff>
    </xdr:from>
    <xdr:to>
      <xdr:col>24</xdr:col>
      <xdr:colOff>114300</xdr:colOff>
      <xdr:row>96</xdr:row>
      <xdr:rowOff>37686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39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130413</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24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112685</xdr:rowOff>
    </xdr:from>
    <xdr:to>
      <xdr:col>20</xdr:col>
      <xdr:colOff>38100</xdr:colOff>
      <xdr:row>95</xdr:row>
      <xdr:rowOff>42835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22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59362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00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90097</xdr:rowOff>
    </xdr:from>
    <xdr:to>
      <xdr:col>15</xdr:col>
      <xdr:colOff>101600</xdr:colOff>
      <xdr:row>97</xdr:row>
      <xdr:rowOff>20247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54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36774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32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112370</xdr:rowOff>
    </xdr:from>
    <xdr:to>
      <xdr:col>10</xdr:col>
      <xdr:colOff>165100</xdr:colOff>
      <xdr:row>97</xdr:row>
      <xdr:rowOff>42520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33647</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4101</xdr:rowOff>
    </xdr:from>
    <xdr:to>
      <xdr:col>6</xdr:col>
      <xdr:colOff>38100</xdr:colOff>
      <xdr:row>97</xdr:row>
      <xdr:rowOff>105701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63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96828</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72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165607</xdr:rowOff>
    </xdr:from>
    <xdr:to>
      <xdr:col>55</xdr:col>
      <xdr:colOff>0</xdr:colOff>
      <xdr:row>38</xdr:row>
      <xdr:rowOff>22853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509257"/>
          <a:ext cx="8382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73699</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45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509</xdr:rowOff>
    </xdr:from>
    <xdr:to>
      <xdr:col>50</xdr:col>
      <xdr:colOff>114300</xdr:colOff>
      <xdr:row>38</xdr:row>
      <xdr:rowOff>22853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72709"/>
          <a:ext cx="889000" cy="36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6953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509</xdr:rowOff>
    </xdr:from>
    <xdr:to>
      <xdr:col>45</xdr:col>
      <xdr:colOff>177800</xdr:colOff>
      <xdr:row>38</xdr:row>
      <xdr:rowOff>73755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172709"/>
          <a:ext cx="889000" cy="41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27034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73755</xdr:rowOff>
    </xdr:from>
    <xdr:to>
      <xdr:col>41</xdr:col>
      <xdr:colOff>50800</xdr:colOff>
      <xdr:row>38</xdr:row>
      <xdr:rowOff>87436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588855"/>
          <a:ext cx="889000" cy="1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142820</xdr:rowOff>
    </xdr:from>
    <xdr:to>
      <xdr:col>41</xdr:col>
      <xdr:colOff>101600</xdr:colOff>
      <xdr:row>38</xdr:row>
      <xdr:rowOff>72971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89497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26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162594</xdr:rowOff>
    </xdr:from>
    <xdr:to>
      <xdr:col>36</xdr:col>
      <xdr:colOff>165100</xdr:colOff>
      <xdr:row>38</xdr:row>
      <xdr:rowOff>92744</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109271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114807</xdr:rowOff>
    </xdr:from>
    <xdr:to>
      <xdr:col>55</xdr:col>
      <xdr:colOff>50800</xdr:colOff>
      <xdr:row>38</xdr:row>
      <xdr:rowOff>44957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5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93234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3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143503</xdr:rowOff>
    </xdr:from>
    <xdr:to>
      <xdr:col>50</xdr:col>
      <xdr:colOff>165100</xdr:colOff>
      <xdr:row>38</xdr:row>
      <xdr:rowOff>73653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64780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121159</xdr:rowOff>
    </xdr:from>
    <xdr:to>
      <xdr:col>46</xdr:col>
      <xdr:colOff>38100</xdr:colOff>
      <xdr:row>36</xdr:row>
      <xdr:rowOff>51309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42436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21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22955</xdr:rowOff>
    </xdr:from>
    <xdr:to>
      <xdr:col>41</xdr:col>
      <xdr:colOff>101600</xdr:colOff>
      <xdr:row>38</xdr:row>
      <xdr:rowOff>124555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115682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3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36636</xdr:rowOff>
    </xdr:from>
    <xdr:to>
      <xdr:col>36</xdr:col>
      <xdr:colOff>165100</xdr:colOff>
      <xdr:row>38</xdr:row>
      <xdr:rowOff>138236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55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129363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64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48825</xdr:rowOff>
    </xdr:from>
    <xdr:to>
      <xdr:col>55</xdr:col>
      <xdr:colOff>0</xdr:colOff>
      <xdr:row>58</xdr:row>
      <xdr:rowOff>115974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821475"/>
          <a:ext cx="838200" cy="23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133843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735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48825</xdr:rowOff>
    </xdr:from>
    <xdr:to>
      <xdr:col>50</xdr:col>
      <xdr:colOff>114300</xdr:colOff>
      <xdr:row>58</xdr:row>
      <xdr:rowOff>37542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21475"/>
          <a:ext cx="889000" cy="16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168665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94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6077</xdr:rowOff>
    </xdr:from>
    <xdr:to>
      <xdr:col>45</xdr:col>
      <xdr:colOff>177800</xdr:colOff>
      <xdr:row>58</xdr:row>
      <xdr:rowOff>37542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50177"/>
          <a:ext cx="889000" cy="3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35146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6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6077</xdr:rowOff>
    </xdr:from>
    <xdr:to>
      <xdr:col>41</xdr:col>
      <xdr:colOff>50800</xdr:colOff>
      <xdr:row>58</xdr:row>
      <xdr:rowOff>151447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950177"/>
          <a:ext cx="889000" cy="14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83737</xdr:rowOff>
    </xdr:from>
    <xdr:to>
      <xdr:col>41</xdr:col>
      <xdr:colOff>101600</xdr:colOff>
      <xdr:row>58</xdr:row>
      <xdr:rowOff>13887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85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30414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112828</xdr:rowOff>
    </xdr:from>
    <xdr:to>
      <xdr:col>36</xdr:col>
      <xdr:colOff>165100</xdr:colOff>
      <xdr:row>58</xdr:row>
      <xdr:rowOff>42978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8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59505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6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65174</xdr:rowOff>
    </xdr:from>
    <xdr:to>
      <xdr:col>55</xdr:col>
      <xdr:colOff>50800</xdr:colOff>
      <xdr:row>58</xdr:row>
      <xdr:rowOff>166774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1000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151551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2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169475</xdr:rowOff>
    </xdr:from>
    <xdr:to>
      <xdr:col>50</xdr:col>
      <xdr:colOff>165100</xdr:colOff>
      <xdr:row>57</xdr:row>
      <xdr:rowOff>99625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116152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39795" y="954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158192</xdr:rowOff>
    </xdr:from>
    <xdr:to>
      <xdr:col>46</xdr:col>
      <xdr:colOff>38100</xdr:colOff>
      <xdr:row>58</xdr:row>
      <xdr:rowOff>88342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3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79469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2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126727</xdr:rowOff>
    </xdr:from>
    <xdr:to>
      <xdr:col>41</xdr:col>
      <xdr:colOff>101600</xdr:colOff>
      <xdr:row>58</xdr:row>
      <xdr:rowOff>56877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9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48004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9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100647</xdr:rowOff>
    </xdr:from>
    <xdr:to>
      <xdr:col>36</xdr:col>
      <xdr:colOff>165100</xdr:colOff>
      <xdr:row>59</xdr:row>
      <xdr:rowOff>30797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100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21924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13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126467</xdr:rowOff>
    </xdr:from>
    <xdr:to>
      <xdr:col>55</xdr:col>
      <xdr:colOff>0</xdr:colOff>
      <xdr:row>78</xdr:row>
      <xdr:rowOff>155194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499567"/>
          <a:ext cx="8382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124489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89446</xdr:rowOff>
    </xdr:from>
    <xdr:to>
      <xdr:col>50</xdr:col>
      <xdr:colOff>114300</xdr:colOff>
      <xdr:row>78</xdr:row>
      <xdr:rowOff>126467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462546"/>
          <a:ext cx="889000" cy="3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141419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147562</xdr:rowOff>
    </xdr:from>
    <xdr:to>
      <xdr:col>45</xdr:col>
      <xdr:colOff>177800</xdr:colOff>
      <xdr:row>78</xdr:row>
      <xdr:rowOff>89446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49212"/>
          <a:ext cx="889000" cy="1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114800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147562</xdr:rowOff>
    </xdr:from>
    <xdr:to>
      <xdr:col>41</xdr:col>
      <xdr:colOff>50800</xdr:colOff>
      <xdr:row>78</xdr:row>
      <xdr:rowOff>124168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349212"/>
          <a:ext cx="889000" cy="1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6198</xdr:rowOff>
    </xdr:from>
    <xdr:to>
      <xdr:col>41</xdr:col>
      <xdr:colOff>101600</xdr:colOff>
      <xdr:row>77</xdr:row>
      <xdr:rowOff>107798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124325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25006</xdr:rowOff>
    </xdr:from>
    <xdr:to>
      <xdr:col>36</xdr:col>
      <xdr:colOff>165100</xdr:colOff>
      <xdr:row>77</xdr:row>
      <xdr:rowOff>126606</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143133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0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104394</xdr:rowOff>
    </xdr:from>
    <xdr:to>
      <xdr:col>55</xdr:col>
      <xdr:colOff>50800</xdr:colOff>
      <xdr:row>79</xdr:row>
      <xdr:rowOff>34544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7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19321</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9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75667</xdr:rowOff>
    </xdr:from>
    <xdr:to>
      <xdr:col>50</xdr:col>
      <xdr:colOff>165100</xdr:colOff>
      <xdr:row>79</xdr:row>
      <xdr:rowOff>5817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168394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4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38646</xdr:rowOff>
    </xdr:from>
    <xdr:to>
      <xdr:col>46</xdr:col>
      <xdr:colOff>38100</xdr:colOff>
      <xdr:row>78</xdr:row>
      <xdr:rowOff>140246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1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131373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0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96762</xdr:rowOff>
    </xdr:from>
    <xdr:to>
      <xdr:col>41</xdr:col>
      <xdr:colOff>101600</xdr:colOff>
      <xdr:row>78</xdr:row>
      <xdr:rowOff>26912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9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18039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39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73368</xdr:rowOff>
    </xdr:from>
    <xdr:to>
      <xdr:col>36</xdr:col>
      <xdr:colOff>165100</xdr:colOff>
      <xdr:row>79</xdr:row>
      <xdr:rowOff>3518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4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166095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3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114374</xdr:rowOff>
    </xdr:from>
    <xdr:to>
      <xdr:col>55</xdr:col>
      <xdr:colOff>0</xdr:colOff>
      <xdr:row>99</xdr:row>
      <xdr:rowOff>1665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745024"/>
          <a:ext cx="838200" cy="23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701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114374</xdr:rowOff>
    </xdr:from>
    <xdr:to>
      <xdr:col>50</xdr:col>
      <xdr:colOff>114300</xdr:colOff>
      <xdr:row>98</xdr:row>
      <xdr:rowOff>92321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745024"/>
          <a:ext cx="889000" cy="14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131926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92321</xdr:rowOff>
    </xdr:from>
    <xdr:to>
      <xdr:col>45</xdr:col>
      <xdr:colOff>177800</xdr:colOff>
      <xdr:row>98</xdr:row>
      <xdr:rowOff>92537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894421"/>
          <a:ext cx="889000" cy="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146266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94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92537</xdr:rowOff>
    </xdr:from>
    <xdr:to>
      <xdr:col>41</xdr:col>
      <xdr:colOff>50800</xdr:colOff>
      <xdr:row>99</xdr:row>
      <xdr:rowOff>40915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894637"/>
          <a:ext cx="889000" cy="11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48265</xdr:rowOff>
    </xdr:from>
    <xdr:to>
      <xdr:col>41</xdr:col>
      <xdr:colOff>101600</xdr:colOff>
      <xdr:row>98</xdr:row>
      <xdr:rowOff>149865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5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140992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94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74388</xdr:rowOff>
    </xdr:from>
    <xdr:to>
      <xdr:col>36</xdr:col>
      <xdr:colOff>165100</xdr:colOff>
      <xdr:row>99</xdr:row>
      <xdr:rowOff>4538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8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21065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5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122315</xdr:rowOff>
    </xdr:from>
    <xdr:to>
      <xdr:col>55</xdr:col>
      <xdr:colOff>50800</xdr:colOff>
      <xdr:row>99</xdr:row>
      <xdr:rowOff>52465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37242</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83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63574</xdr:rowOff>
    </xdr:from>
    <xdr:to>
      <xdr:col>50</xdr:col>
      <xdr:colOff>165100</xdr:colOff>
      <xdr:row>97</xdr:row>
      <xdr:rowOff>165174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9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10251</xdr:rowOff>
    </xdr:from>
    <xdr:ext cx="59901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39795" y="1646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41521</xdr:rowOff>
    </xdr:from>
    <xdr:to>
      <xdr:col>46</xdr:col>
      <xdr:colOff>38100</xdr:colOff>
      <xdr:row>98</xdr:row>
      <xdr:rowOff>143121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8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159648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1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41737</xdr:rowOff>
    </xdr:from>
    <xdr:to>
      <xdr:col>41</xdr:col>
      <xdr:colOff>101600</xdr:colOff>
      <xdr:row>98</xdr:row>
      <xdr:rowOff>143337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84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159864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1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161565</xdr:rowOff>
    </xdr:from>
    <xdr:to>
      <xdr:col>36</xdr:col>
      <xdr:colOff>165100</xdr:colOff>
      <xdr:row>99</xdr:row>
      <xdr:rowOff>91715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9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82842</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70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85162</xdr:rowOff>
    </xdr:from>
    <xdr:to>
      <xdr:col>85</xdr:col>
      <xdr:colOff>127000</xdr:colOff>
      <xdr:row>39</xdr:row>
      <xdr:rowOff>90355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71712"/>
          <a:ext cx="838200" cy="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47672</xdr:rowOff>
    </xdr:from>
    <xdr:to>
      <xdr:col>81</xdr:col>
      <xdr:colOff>50800</xdr:colOff>
      <xdr:row>39</xdr:row>
      <xdr:rowOff>90355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34222"/>
          <a:ext cx="889000" cy="4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125706</xdr:rowOff>
    </xdr:from>
    <xdr:to>
      <xdr:col>76</xdr:col>
      <xdr:colOff>114300</xdr:colOff>
      <xdr:row>39</xdr:row>
      <xdr:rowOff>47672</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640806"/>
          <a:ext cx="889000" cy="9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125706</xdr:rowOff>
    </xdr:from>
    <xdr:to>
      <xdr:col>71</xdr:col>
      <xdr:colOff>177800</xdr:colOff>
      <xdr:row>39</xdr:row>
      <xdr:rowOff>34282</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640806"/>
          <a:ext cx="889000" cy="8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54332</xdr:rowOff>
    </xdr:from>
    <xdr:to>
      <xdr:col>72</xdr:col>
      <xdr:colOff>38100</xdr:colOff>
      <xdr:row>38</xdr:row>
      <xdr:rowOff>155932</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70776</xdr:rowOff>
    </xdr:from>
    <xdr:to>
      <xdr:col>67</xdr:col>
      <xdr:colOff>101600</xdr:colOff>
      <xdr:row>39</xdr:row>
      <xdr:rowOff>926</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17452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34362</xdr:rowOff>
    </xdr:from>
    <xdr:to>
      <xdr:col>85</xdr:col>
      <xdr:colOff>177800</xdr:colOff>
      <xdr:row>39</xdr:row>
      <xdr:rowOff>135962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120739</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35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39555</xdr:rowOff>
    </xdr:from>
    <xdr:to>
      <xdr:col>81</xdr:col>
      <xdr:colOff>101600</xdr:colOff>
      <xdr:row>39</xdr:row>
      <xdr:rowOff>141155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132282</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18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168322</xdr:rowOff>
    </xdr:from>
    <xdr:to>
      <xdr:col>76</xdr:col>
      <xdr:colOff>165100</xdr:colOff>
      <xdr:row>39</xdr:row>
      <xdr:rowOff>98472</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8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89599</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77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74906</xdr:rowOff>
    </xdr:from>
    <xdr:to>
      <xdr:col>72</xdr:col>
      <xdr:colOff>38100</xdr:colOff>
      <xdr:row>39</xdr:row>
      <xdr:rowOff>5056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59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167633</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6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154932</xdr:rowOff>
    </xdr:from>
    <xdr:to>
      <xdr:col>67</xdr:col>
      <xdr:colOff>101600</xdr:colOff>
      <xdr:row>39</xdr:row>
      <xdr:rowOff>85082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67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76209</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76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公債費グラフ枠">
          <a:extLst>
            <a:ext uri="{FF2B5EF4-FFF2-40B4-BE49-F238E27FC236}">
              <a16:creationId xmlns:a16="http://schemas.microsoft.com/office/drawing/2014/main" id="{00000000-0008-0000-06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macro="" textlink="">
      <xdr:nvSpPr>
        <xdr:cNvPr id="636" name="公債費最小値テキスト">
          <a:extLst>
            <a:ext uri="{FF2B5EF4-FFF2-40B4-BE49-F238E27FC236}">
              <a16:creationId xmlns:a16="http://schemas.microsoft.com/office/drawing/2014/main" id="{00000000-0008-0000-0600-00007C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macro="" textlink="">
      <xdr:nvSpPr>
        <xdr:cNvPr id="638" name="公債費最大値テキスト">
          <a:extLst>
            <a:ext uri="{FF2B5EF4-FFF2-40B4-BE49-F238E27FC236}">
              <a16:creationId xmlns:a16="http://schemas.microsoft.com/office/drawing/2014/main" id="{00000000-0008-0000-0600-00007E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122503</xdr:rowOff>
    </xdr:from>
    <xdr:to>
      <xdr:col>85</xdr:col>
      <xdr:colOff>127000</xdr:colOff>
      <xdr:row>78</xdr:row>
      <xdr:rowOff>130952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5481300" y="13495603"/>
          <a:ext cx="8382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macro="" textlink="">
      <xdr:nvSpPr>
        <xdr:cNvPr id="641" name="公債費平均値テキスト">
          <a:extLst>
            <a:ext uri="{FF2B5EF4-FFF2-40B4-BE49-F238E27FC236}">
              <a16:creationId xmlns:a16="http://schemas.microsoft.com/office/drawing/2014/main" id="{00000000-0008-0000-0600-000081020000}"/>
            </a:ext>
          </a:extLst>
        </xdr:cNvPr>
        <xdr:cNvSpPr txBox="1"/>
      </xdr:nvSpPr>
      <xdr:spPr>
        <a:xfrm>
          <a:off x="16370300" y="13190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130952</xdr:rowOff>
    </xdr:from>
    <xdr:to>
      <xdr:col>81</xdr:col>
      <xdr:colOff>50800</xdr:colOff>
      <xdr:row>78</xdr:row>
      <xdr:rowOff>134060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4592300" y="13504052"/>
          <a:ext cx="8890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2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134060</xdr:rowOff>
    </xdr:from>
    <xdr:to>
      <xdr:col>76</xdr:col>
      <xdr:colOff>114300</xdr:colOff>
      <xdr:row>78</xdr:row>
      <xdr:rowOff>135634</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3703300" y="13507160"/>
          <a:ext cx="8890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107377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135634</xdr:rowOff>
    </xdr:from>
    <xdr:to>
      <xdr:col>71</xdr:col>
      <xdr:colOff>177800</xdr:colOff>
      <xdr:row>78</xdr:row>
      <xdr:rowOff>139060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flipV="1">
          <a:off x="12814300" y="13508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165066</xdr:rowOff>
    </xdr:from>
    <xdr:to>
      <xdr:col>72</xdr:col>
      <xdr:colOff>38100</xdr:colOff>
      <xdr:row>78</xdr:row>
      <xdr:rowOff>95216</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3652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111743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162920</xdr:rowOff>
    </xdr:from>
    <xdr:to>
      <xdr:col>67</xdr:col>
      <xdr:colOff>101600</xdr:colOff>
      <xdr:row>78</xdr:row>
      <xdr:rowOff>93070</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2763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109597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71703</xdr:rowOff>
    </xdr:from>
    <xdr:to>
      <xdr:col>85</xdr:col>
      <xdr:colOff>177800</xdr:colOff>
      <xdr:row>79</xdr:row>
      <xdr:rowOff>1853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6268700" y="1344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158080</xdr:rowOff>
    </xdr:from>
    <xdr:ext cx="534377" cy="259045"/>
    <xdr:sp macro="" textlink="">
      <xdr:nvSpPr>
        <xdr:cNvPr id="660" name="公債費該当値テキスト">
          <a:extLst>
            <a:ext uri="{FF2B5EF4-FFF2-40B4-BE49-F238E27FC236}">
              <a16:creationId xmlns:a16="http://schemas.microsoft.com/office/drawing/2014/main" id="{00000000-0008-0000-0600-000094020000}"/>
            </a:ext>
          </a:extLst>
        </xdr:cNvPr>
        <xdr:cNvSpPr txBox="1"/>
      </xdr:nvSpPr>
      <xdr:spPr>
        <a:xfrm>
          <a:off x="16370300" y="1335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80152</xdr:rowOff>
    </xdr:from>
    <xdr:to>
      <xdr:col>81</xdr:col>
      <xdr:colOff>101600</xdr:colOff>
      <xdr:row>79</xdr:row>
      <xdr:rowOff>10302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5430500" y="1345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1429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5214111" y="1354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83260</xdr:rowOff>
    </xdr:from>
    <xdr:to>
      <xdr:col>76</xdr:col>
      <xdr:colOff>165100</xdr:colOff>
      <xdr:row>79</xdr:row>
      <xdr:rowOff>13410</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4541500" y="134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4537</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4325111" y="1354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84834</xdr:rowOff>
    </xdr:from>
    <xdr:to>
      <xdr:col>72</xdr:col>
      <xdr:colOff>38100</xdr:colOff>
      <xdr:row>79</xdr:row>
      <xdr:rowOff>14984</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3652500" y="13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6111</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3436111" y="1355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88260</xdr:rowOff>
    </xdr:from>
    <xdr:to>
      <xdr:col>67</xdr:col>
      <xdr:colOff>101600</xdr:colOff>
      <xdr:row>79</xdr:row>
      <xdr:rowOff>18410</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27635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9537</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547111" y="1355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145608</xdr:rowOff>
    </xdr:from>
    <xdr:to>
      <xdr:col>85</xdr:col>
      <xdr:colOff>127000</xdr:colOff>
      <xdr:row>98</xdr:row>
      <xdr:rowOff>168408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947708"/>
          <a:ext cx="838200" cy="2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104224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34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135480</xdr:rowOff>
    </xdr:from>
    <xdr:to>
      <xdr:col>81</xdr:col>
      <xdr:colOff>50800</xdr:colOff>
      <xdr:row>98</xdr:row>
      <xdr:rowOff>145608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937580"/>
          <a:ext cx="889000" cy="1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19251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135480</xdr:rowOff>
    </xdr:from>
    <xdr:to>
      <xdr:col>76</xdr:col>
      <xdr:colOff>114300</xdr:colOff>
      <xdr:row>99</xdr:row>
      <xdr:rowOff>12779</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937580"/>
          <a:ext cx="889000" cy="4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25931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12779</xdr:rowOff>
    </xdr:from>
    <xdr:to>
      <xdr:col>71</xdr:col>
      <xdr:colOff>177800</xdr:colOff>
      <xdr:row>99</xdr:row>
      <xdr:rowOff>27293</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986329"/>
          <a:ext cx="889000" cy="1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116498</xdr:rowOff>
    </xdr:from>
    <xdr:to>
      <xdr:col>72</xdr:col>
      <xdr:colOff>38100</xdr:colOff>
      <xdr:row>99</xdr:row>
      <xdr:rowOff>46648</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918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63175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69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124061</xdr:rowOff>
    </xdr:from>
    <xdr:to>
      <xdr:col>67</xdr:col>
      <xdr:colOff>101600</xdr:colOff>
      <xdr:row>99</xdr:row>
      <xdr:rowOff>54211</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70738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70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117608</xdr:rowOff>
    </xdr:from>
    <xdr:to>
      <xdr:col>85</xdr:col>
      <xdr:colOff>177800</xdr:colOff>
      <xdr:row>99</xdr:row>
      <xdr:rowOff>47758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91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59773</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86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94808</xdr:rowOff>
    </xdr:from>
    <xdr:to>
      <xdr:col>81</xdr:col>
      <xdr:colOff>101600</xdr:colOff>
      <xdr:row>99</xdr:row>
      <xdr:rowOff>24958</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9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16085</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98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84680</xdr:rowOff>
    </xdr:from>
    <xdr:to>
      <xdr:col>76</xdr:col>
      <xdr:colOff>165100</xdr:colOff>
      <xdr:row>99</xdr:row>
      <xdr:rowOff>14830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31357</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66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133429</xdr:rowOff>
    </xdr:from>
    <xdr:to>
      <xdr:col>72</xdr:col>
      <xdr:colOff>38100</xdr:colOff>
      <xdr:row>99</xdr:row>
      <xdr:rowOff>63579</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93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54706</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702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147943</xdr:rowOff>
    </xdr:from>
    <xdr:to>
      <xdr:col>67</xdr:col>
      <xdr:colOff>101600</xdr:colOff>
      <xdr:row>99</xdr:row>
      <xdr:rowOff>78093</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69220</xdr:rowOff>
    </xdr:from>
    <xdr:ext cx="469744"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79428" y="1704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macro=""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27294</xdr:rowOff>
    </xdr:from>
    <xdr:to>
      <xdr:col>116</xdr:col>
      <xdr:colOff>63500</xdr:colOff>
      <xdr:row>38</xdr:row>
      <xdr:rowOff>69617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21323300" y="6542394"/>
          <a:ext cx="838200" cy="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72356</xdr:rowOff>
    </xdr:from>
    <xdr:ext cx="469744" cy="259045"/>
    <xdr:sp macro=""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587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69617</xdr:rowOff>
    </xdr:from>
    <xdr:to>
      <xdr:col>111</xdr:col>
      <xdr:colOff>177800</xdr:colOff>
      <xdr:row>38</xdr:row>
      <xdr:rowOff>114260</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20434300" y="6584717"/>
          <a:ext cx="889000" cy="4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22293</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114260</xdr:rowOff>
    </xdr:from>
    <xdr:to>
      <xdr:col>107</xdr:col>
      <xdr:colOff>50800</xdr:colOff>
      <xdr:row>39</xdr:row>
      <xdr:rowOff>73047</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flipV="1">
          <a:off x="19545300" y="6629360"/>
          <a:ext cx="889000" cy="13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12985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73047</xdr:rowOff>
    </xdr:from>
    <xdr:to>
      <xdr:col>102</xdr:col>
      <xdr:colOff>114300</xdr:colOff>
      <xdr:row>39</xdr:row>
      <xdr:rowOff>74223</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flipV="1">
          <a:off x="18656300" y="6759597"/>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83420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42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macro=""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147944</xdr:rowOff>
    </xdr:from>
    <xdr:to>
      <xdr:col>116</xdr:col>
      <xdr:colOff>114300</xdr:colOff>
      <xdr:row>38</xdr:row>
      <xdr:rowOff>78094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2110700" y="649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170821</xdr:rowOff>
    </xdr:from>
    <xdr:ext cx="469744" cy="259045"/>
    <xdr:sp macro=""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34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18817</xdr:rowOff>
    </xdr:from>
    <xdr:to>
      <xdr:col>112</xdr:col>
      <xdr:colOff>38100</xdr:colOff>
      <xdr:row>38</xdr:row>
      <xdr:rowOff>120417</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1272500" y="653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136945</xdr:rowOff>
    </xdr:from>
    <xdr:ext cx="469744"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88428" y="630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63460</xdr:rowOff>
    </xdr:from>
    <xdr:to>
      <xdr:col>107</xdr:col>
      <xdr:colOff>101600</xdr:colOff>
      <xdr:row>38</xdr:row>
      <xdr:rowOff>165060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20383500" y="65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10137</xdr:rowOff>
    </xdr:from>
    <xdr:ext cx="469744"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99428" y="63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22247</xdr:rowOff>
    </xdr:from>
    <xdr:to>
      <xdr:col>102</xdr:col>
      <xdr:colOff>165100</xdr:colOff>
      <xdr:row>39</xdr:row>
      <xdr:rowOff>123847</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9494500" y="670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114974</xdr:rowOff>
    </xdr:from>
    <xdr:ext cx="378565"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356017" y="6801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23423</xdr:rowOff>
    </xdr:from>
    <xdr:to>
      <xdr:col>98</xdr:col>
      <xdr:colOff>38100</xdr:colOff>
      <xdr:row>39</xdr:row>
      <xdr:rowOff>125023</xdr:rowOff>
    </xdr:to>
    <xdr:sp macro="" textlink="">
      <xdr:nvSpPr>
        <xdr:cNvPr id="783" name="楕円 782">
          <a:extLst>
            <a:ext uri="{FF2B5EF4-FFF2-40B4-BE49-F238E27FC236}">
              <a16:creationId xmlns:a16="http://schemas.microsoft.com/office/drawing/2014/main" id="{00000000-0008-0000-0600-00000F030000}"/>
            </a:ext>
          </a:extLst>
        </xdr:cNvPr>
        <xdr:cNvSpPr/>
      </xdr:nvSpPr>
      <xdr:spPr>
        <a:xfrm>
          <a:off x="18605500" y="670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116150</xdr:rowOff>
    </xdr:from>
    <xdr:ext cx="378565"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467017" y="6802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macro=""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86391</xdr:rowOff>
    </xdr:from>
    <xdr:to>
      <xdr:col>116</xdr:col>
      <xdr:colOff>63500</xdr:colOff>
      <xdr:row>55</xdr:row>
      <xdr:rowOff>102346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1323300" y="9516141"/>
          <a:ext cx="838200" cy="1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103469</xdr:rowOff>
    </xdr:from>
    <xdr:ext cx="469744" cy="259045"/>
    <xdr:sp macro=""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876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73063</xdr:rowOff>
    </xdr:from>
    <xdr:to>
      <xdr:col>111</xdr:col>
      <xdr:colOff>177800</xdr:colOff>
      <xdr:row>55</xdr:row>
      <xdr:rowOff>86391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20434300" y="9502813"/>
          <a:ext cx="889000" cy="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53360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99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27755</xdr:rowOff>
    </xdr:from>
    <xdr:to>
      <xdr:col>107</xdr:col>
      <xdr:colOff>50800</xdr:colOff>
      <xdr:row>55</xdr:row>
      <xdr:rowOff>73063</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9457505"/>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37883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9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27755</xdr:rowOff>
    </xdr:from>
    <xdr:to>
      <xdr:col>102</xdr:col>
      <xdr:colOff>114300</xdr:colOff>
      <xdr:row>55</xdr:row>
      <xdr:rowOff>48580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flipV="1">
          <a:off x="18656300" y="9457505"/>
          <a:ext cx="889000"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135192</xdr:rowOff>
    </xdr:from>
    <xdr:to>
      <xdr:col>102</xdr:col>
      <xdr:colOff>165100</xdr:colOff>
      <xdr:row>58</xdr:row>
      <xdr:rowOff>65342</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56469</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0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132631</xdr:rowOff>
    </xdr:from>
    <xdr:to>
      <xdr:col>98</xdr:col>
      <xdr:colOff>38100</xdr:colOff>
      <xdr:row>58</xdr:row>
      <xdr:rowOff>62781</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53908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9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51546</xdr:rowOff>
    </xdr:from>
    <xdr:to>
      <xdr:col>116</xdr:col>
      <xdr:colOff>114300</xdr:colOff>
      <xdr:row>55</xdr:row>
      <xdr:rowOff>153146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2110700" y="9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74423</xdr:rowOff>
    </xdr:from>
    <xdr:ext cx="534377" cy="259045"/>
    <xdr:sp macro=""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33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35591</xdr:rowOff>
    </xdr:from>
    <xdr:to>
      <xdr:col>112</xdr:col>
      <xdr:colOff>38100</xdr:colOff>
      <xdr:row>55</xdr:row>
      <xdr:rowOff>137191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1272500" y="94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153718</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056111" y="924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22263</xdr:rowOff>
    </xdr:from>
    <xdr:to>
      <xdr:col>107</xdr:col>
      <xdr:colOff>101600</xdr:colOff>
      <xdr:row>55</xdr:row>
      <xdr:rowOff>123863</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20383500" y="9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140390</xdr:rowOff>
    </xdr:from>
    <xdr:ext cx="534377"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167111" y="922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148405</xdr:rowOff>
    </xdr:from>
    <xdr:to>
      <xdr:col>102</xdr:col>
      <xdr:colOff>165100</xdr:colOff>
      <xdr:row>55</xdr:row>
      <xdr:rowOff>78555</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9494500" y="94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95082</xdr:rowOff>
    </xdr:from>
    <xdr:ext cx="534377"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278111" y="918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169230</xdr:rowOff>
    </xdr:from>
    <xdr:to>
      <xdr:col>98</xdr:col>
      <xdr:colOff>38100</xdr:colOff>
      <xdr:row>55</xdr:row>
      <xdr:rowOff>99380</xdr:rowOff>
    </xdr:to>
    <xdr:sp macro="" textlink="">
      <xdr:nvSpPr>
        <xdr:cNvPr id="838" name="楕円 837">
          <a:extLst>
            <a:ext uri="{FF2B5EF4-FFF2-40B4-BE49-F238E27FC236}">
              <a16:creationId xmlns:a16="http://schemas.microsoft.com/office/drawing/2014/main" id="{00000000-0008-0000-0600-000046030000}"/>
            </a:ext>
          </a:extLst>
        </xdr:cNvPr>
        <xdr:cNvSpPr/>
      </xdr:nvSpPr>
      <xdr:spPr>
        <a:xfrm>
          <a:off x="18605500" y="94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115907</xdr:rowOff>
    </xdr:from>
    <xdr:ext cx="534377"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389111" y="920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5" name="繰出金グラフ枠">
          <a:extLst>
            <a:ext uri="{FF2B5EF4-FFF2-40B4-BE49-F238E27FC236}">
              <a16:creationId xmlns:a16="http://schemas.microsoft.com/office/drawing/2014/main" id="{00000000-0008-0000-0600-00006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macro="" textlink="">
      <xdr:nvSpPr>
        <xdr:cNvPr id="867" name="繰出金最小値テキスト">
          <a:extLst>
            <a:ext uri="{FF2B5EF4-FFF2-40B4-BE49-F238E27FC236}">
              <a16:creationId xmlns:a16="http://schemas.microsoft.com/office/drawing/2014/main" id="{00000000-0008-0000-0600-000063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macro="" textlink="">
      <xdr:nvSpPr>
        <xdr:cNvPr id="869" name="繰出金最大値テキスト">
          <a:extLst>
            <a:ext uri="{FF2B5EF4-FFF2-40B4-BE49-F238E27FC236}">
              <a16:creationId xmlns:a16="http://schemas.microsoft.com/office/drawing/2014/main" id="{00000000-0008-0000-0600-000065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131536</xdr:rowOff>
    </xdr:from>
    <xdr:to>
      <xdr:col>116</xdr:col>
      <xdr:colOff>63500</xdr:colOff>
      <xdr:row>77</xdr:row>
      <xdr:rowOff>166478</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21323300" y="13333186"/>
          <a:ext cx="838200" cy="3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1804</xdr:rowOff>
    </xdr:from>
    <xdr:ext cx="534377" cy="259045"/>
    <xdr:sp macro="" textlink="">
      <xdr:nvSpPr>
        <xdr:cNvPr id="872" name="繰出金平均値テキスト">
          <a:extLst>
            <a:ext uri="{FF2B5EF4-FFF2-40B4-BE49-F238E27FC236}">
              <a16:creationId xmlns:a16="http://schemas.microsoft.com/office/drawing/2014/main" id="{00000000-0008-0000-0600-000068030000}"/>
            </a:ext>
          </a:extLst>
        </xdr:cNvPr>
        <xdr:cNvSpPr txBox="1"/>
      </xdr:nvSpPr>
      <xdr:spPr>
        <a:xfrm>
          <a:off x="22212300" y="12860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153743</xdr:rowOff>
    </xdr:from>
    <xdr:to>
      <xdr:col>111</xdr:col>
      <xdr:colOff>177800</xdr:colOff>
      <xdr:row>77</xdr:row>
      <xdr:rowOff>166478</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0434300" y="13355393"/>
          <a:ext cx="889000" cy="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105643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79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131487</xdr:rowOff>
    </xdr:from>
    <xdr:to>
      <xdr:col>107</xdr:col>
      <xdr:colOff>50800</xdr:colOff>
      <xdr:row>77</xdr:row>
      <xdr:rowOff>153743</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9545300" y="13161687"/>
          <a:ext cx="889000" cy="19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136944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131487</xdr:rowOff>
    </xdr:from>
    <xdr:to>
      <xdr:col>102</xdr:col>
      <xdr:colOff>114300</xdr:colOff>
      <xdr:row>76</xdr:row>
      <xdr:rowOff>149661</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flipV="1">
          <a:off x="18656300" y="13161687"/>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66073</xdr:rowOff>
    </xdr:from>
    <xdr:to>
      <xdr:col>102</xdr:col>
      <xdr:colOff>165100</xdr:colOff>
      <xdr:row>75</xdr:row>
      <xdr:rowOff>167673</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12750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44715</xdr:rowOff>
    </xdr:from>
    <xdr:to>
      <xdr:col>98</xdr:col>
      <xdr:colOff>38100</xdr:colOff>
      <xdr:row>75</xdr:row>
      <xdr:rowOff>146315</xdr:rowOff>
    </xdr:to>
    <xdr:sp macro=""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162842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80736</xdr:rowOff>
    </xdr:from>
    <xdr:to>
      <xdr:col>116</xdr:col>
      <xdr:colOff>114300</xdr:colOff>
      <xdr:row>78</xdr:row>
      <xdr:rowOff>10886</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2110700" y="132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59163</xdr:rowOff>
    </xdr:from>
    <xdr:ext cx="534377" cy="259045"/>
    <xdr:sp macro="" textlink="">
      <xdr:nvSpPr>
        <xdr:cNvPr id="891" name="繰出金該当値テキスト">
          <a:extLst>
            <a:ext uri="{FF2B5EF4-FFF2-40B4-BE49-F238E27FC236}">
              <a16:creationId xmlns:a16="http://schemas.microsoft.com/office/drawing/2014/main" id="{00000000-0008-0000-0600-00007B030000}"/>
            </a:ext>
          </a:extLst>
        </xdr:cNvPr>
        <xdr:cNvSpPr txBox="1"/>
      </xdr:nvSpPr>
      <xdr:spPr>
        <a:xfrm>
          <a:off x="22212300" y="1326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115678</xdr:rowOff>
    </xdr:from>
    <xdr:to>
      <xdr:col>112</xdr:col>
      <xdr:colOff>38100</xdr:colOff>
      <xdr:row>78</xdr:row>
      <xdr:rowOff>45828</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21272500" y="133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36955</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056111" y="1341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102943</xdr:rowOff>
    </xdr:from>
    <xdr:to>
      <xdr:col>107</xdr:col>
      <xdr:colOff>101600</xdr:colOff>
      <xdr:row>78</xdr:row>
      <xdr:rowOff>33093</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20383500" y="1330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24220</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167111" y="1339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80687</xdr:rowOff>
    </xdr:from>
    <xdr:to>
      <xdr:col>102</xdr:col>
      <xdr:colOff>165100</xdr:colOff>
      <xdr:row>77</xdr:row>
      <xdr:rowOff>10837</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19494500" y="131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1964</xdr:rowOff>
    </xdr:from>
    <xdr:ext cx="534377"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278111" y="1320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98861</xdr:rowOff>
    </xdr:from>
    <xdr:to>
      <xdr:col>98</xdr:col>
      <xdr:colOff>38100</xdr:colOff>
      <xdr:row>77</xdr:row>
      <xdr:rowOff>29011</xdr:rowOff>
    </xdr:to>
    <xdr:sp macro="" textlink="">
      <xdr:nvSpPr>
        <xdr:cNvPr id="898" name="楕円 897">
          <a:extLst>
            <a:ext uri="{FF2B5EF4-FFF2-40B4-BE49-F238E27FC236}">
              <a16:creationId xmlns:a16="http://schemas.microsoft.com/office/drawing/2014/main" id="{00000000-0008-0000-0600-000082030000}"/>
            </a:ext>
          </a:extLst>
        </xdr:cNvPr>
        <xdr:cNvSpPr/>
      </xdr:nvSpPr>
      <xdr:spPr>
        <a:xfrm>
          <a:off x="18605500" y="131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20138</xdr:rowOff>
    </xdr:from>
    <xdr:ext cx="534377"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389111" y="1322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6" name="正方形/長方形 905">
          <a:extLst>
            <a:ext uri="{FF2B5EF4-FFF2-40B4-BE49-F238E27FC236}">
              <a16:creationId xmlns:a16="http://schemas.microsoft.com/office/drawing/2014/main" id="{00000000-0008-0000-0600-00008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7" name="正方形/長方形 906">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24" name="前年度繰上充用金グラフ枠">
          <a:extLst>
            <a:ext uri="{FF2B5EF4-FFF2-40B4-BE49-F238E27FC236}">
              <a16:creationId xmlns:a16="http://schemas.microsoft.com/office/drawing/2014/main" id="{00000000-0008-0000-0600-00009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macro="" textlink="">
      <xdr:nvSpPr>
        <xdr:cNvPr id="926" name="前年度繰上充用金最小値テキスト">
          <a:extLst>
            <a:ext uri="{FF2B5EF4-FFF2-40B4-BE49-F238E27FC236}">
              <a16:creationId xmlns:a16="http://schemas.microsoft.com/office/drawing/2014/main" id="{00000000-0008-0000-0600-00009E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macro="" textlink="">
      <xdr:nvSpPr>
        <xdr:cNvPr id="928" name="前年度繰上充用金最大値テキスト">
          <a:extLst>
            <a:ext uri="{FF2B5EF4-FFF2-40B4-BE49-F238E27FC236}">
              <a16:creationId xmlns:a16="http://schemas.microsoft.com/office/drawing/2014/main" id="{00000000-0008-0000-0600-0000A0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9" name="直線コネクタ 928">
          <a:extLst>
            <a:ext uri="{FF2B5EF4-FFF2-40B4-BE49-F238E27FC236}">
              <a16:creationId xmlns:a16="http://schemas.microsoft.com/office/drawing/2014/main" id="{00000000-0008-0000-0600-0000A1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30" name="直線コネクタ 929">
          <a:extLst>
            <a:ext uri="{FF2B5EF4-FFF2-40B4-BE49-F238E27FC236}">
              <a16:creationId xmlns:a16="http://schemas.microsoft.com/office/drawing/2014/main" id="{00000000-0008-0000-0600-0000A2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macro="" textlink="">
      <xdr:nvSpPr>
        <xdr:cNvPr id="931" name="前年度繰上充用金平均値テキスト">
          <a:extLst>
            <a:ext uri="{FF2B5EF4-FFF2-40B4-BE49-F238E27FC236}">
              <a16:creationId xmlns:a16="http://schemas.microsoft.com/office/drawing/2014/main" id="{00000000-0008-0000-0600-0000A3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macro=""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3" name="直線コネクタ 932">
          <a:extLst>
            <a:ext uri="{FF2B5EF4-FFF2-40B4-BE49-F238E27FC236}">
              <a16:creationId xmlns:a16="http://schemas.microsoft.com/office/drawing/2014/main" id="{00000000-0008-0000-0600-0000A5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macro="" textlink="">
      <xdr:nvSpPr>
        <xdr:cNvPr id="934" name="フローチャート: 判断 933">
          <a:extLst>
            <a:ext uri="{FF2B5EF4-FFF2-40B4-BE49-F238E27FC236}">
              <a16:creationId xmlns:a16="http://schemas.microsoft.com/office/drawing/2014/main" id="{00000000-0008-0000-0600-0000A6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6" name="直線コネクタ 935">
          <a:extLst>
            <a:ext uri="{FF2B5EF4-FFF2-40B4-BE49-F238E27FC236}">
              <a16:creationId xmlns:a16="http://schemas.microsoft.com/office/drawing/2014/main" id="{00000000-0008-0000-0600-0000A8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macro="" textlink="">
      <xdr:nvSpPr>
        <xdr:cNvPr id="937" name="フローチャート: 判断 936">
          <a:extLst>
            <a:ext uri="{FF2B5EF4-FFF2-40B4-BE49-F238E27FC236}">
              <a16:creationId xmlns:a16="http://schemas.microsoft.com/office/drawing/2014/main" id="{00000000-0008-0000-0600-0000A9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9" name="直線コネクタ 938">
          <a:extLst>
            <a:ext uri="{FF2B5EF4-FFF2-40B4-BE49-F238E27FC236}">
              <a16:creationId xmlns:a16="http://schemas.microsoft.com/office/drawing/2014/main" id="{00000000-0008-0000-0600-0000AB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37629</xdr:rowOff>
    </xdr:from>
    <xdr:to>
      <xdr:col>102</xdr:col>
      <xdr:colOff>165100</xdr:colOff>
      <xdr:row>99</xdr:row>
      <xdr:rowOff>139229</xdr:rowOff>
    </xdr:to>
    <xdr:sp macro=""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9494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155756</xdr:rowOff>
    </xdr:from>
    <xdr:ext cx="313932"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388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37302</xdr:rowOff>
    </xdr:from>
    <xdr:to>
      <xdr:col>98</xdr:col>
      <xdr:colOff>38100</xdr:colOff>
      <xdr:row>99</xdr:row>
      <xdr:rowOff>138902</xdr:rowOff>
    </xdr:to>
    <xdr:sp macro="" textlink="">
      <xdr:nvSpPr>
        <xdr:cNvPr id="942" name="フローチャート: 判断 941">
          <a:extLst>
            <a:ext uri="{FF2B5EF4-FFF2-40B4-BE49-F238E27FC236}">
              <a16:creationId xmlns:a16="http://schemas.microsoft.com/office/drawing/2014/main" id="{00000000-0008-0000-0600-0000AE030000}"/>
            </a:ext>
          </a:extLst>
        </xdr:cNvPr>
        <xdr:cNvSpPr/>
      </xdr:nvSpPr>
      <xdr:spPr>
        <a:xfrm>
          <a:off x="18605500" y="1701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155429</xdr:rowOff>
    </xdr:from>
    <xdr:ext cx="313932"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499333" y="16786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48" name="テキスト ボックス 947">
          <a:extLst>
            <a:ext uri="{FF2B5EF4-FFF2-40B4-BE49-F238E27FC236}">
              <a16:creationId xmlns:a16="http://schemas.microsoft.com/office/drawing/2014/main" id="{00000000-0008-0000-0600-0000B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49" name="楕円 948">
          <a:extLst>
            <a:ext uri="{FF2B5EF4-FFF2-40B4-BE49-F238E27FC236}">
              <a16:creationId xmlns:a16="http://schemas.microsoft.com/office/drawing/2014/main" id="{00000000-0008-0000-0600-0000B5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macro="" textlink="">
      <xdr:nvSpPr>
        <xdr:cNvPr id="950" name="前年度繰上充用金該当値テキスト">
          <a:extLst>
            <a:ext uri="{FF2B5EF4-FFF2-40B4-BE49-F238E27FC236}">
              <a16:creationId xmlns:a16="http://schemas.microsoft.com/office/drawing/2014/main" id="{00000000-0008-0000-0600-0000B6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51" name="楕円 950">
          <a:extLst>
            <a:ext uri="{FF2B5EF4-FFF2-40B4-BE49-F238E27FC236}">
              <a16:creationId xmlns:a16="http://schemas.microsoft.com/office/drawing/2014/main" id="{00000000-0008-0000-0600-0000B7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53" name="楕円 952">
          <a:extLst>
            <a:ext uri="{FF2B5EF4-FFF2-40B4-BE49-F238E27FC236}">
              <a16:creationId xmlns:a16="http://schemas.microsoft.com/office/drawing/2014/main" id="{00000000-0008-0000-0600-0000B9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55" name="楕円 954">
          <a:extLst>
            <a:ext uri="{FF2B5EF4-FFF2-40B4-BE49-F238E27FC236}">
              <a16:creationId xmlns:a16="http://schemas.microsoft.com/office/drawing/2014/main" id="{00000000-0008-0000-0600-0000BB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57" name="楕円 956">
          <a:extLst>
            <a:ext uri="{FF2B5EF4-FFF2-40B4-BE49-F238E27FC236}">
              <a16:creationId xmlns:a16="http://schemas.microsoft.com/office/drawing/2014/main" id="{00000000-0008-0000-0600-0000BD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58" name="テキスト ボックス 957">
          <a:extLst>
            <a:ext uri="{FF2B5EF4-FFF2-40B4-BE49-F238E27FC236}">
              <a16:creationId xmlns:a16="http://schemas.microsoft.com/office/drawing/2014/main" id="{00000000-0008-0000-0600-0000BE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59" name="正方形/長方形 958">
          <a:extLst>
            <a:ext uri="{FF2B5EF4-FFF2-40B4-BE49-F238E27FC236}">
              <a16:creationId xmlns:a16="http://schemas.microsoft.com/office/drawing/2014/main" id="{00000000-0008-0000-0600-0000B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60" name="正方形/長方形 959">
          <a:extLst>
            <a:ext uri="{FF2B5EF4-FFF2-40B4-BE49-F238E27FC236}">
              <a16:creationId xmlns:a16="http://schemas.microsoft.com/office/drawing/2014/main" id="{00000000-0008-0000-0600-0000C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61" name="テキスト ボックス 960">
          <a:extLst>
            <a:ext uri="{FF2B5EF4-FFF2-40B4-BE49-F238E27FC236}">
              <a16:creationId xmlns:a16="http://schemas.microsoft.com/office/drawing/2014/main" id="{00000000-0008-0000-0600-0000C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a:t>
          </a:r>
          <a:r>
            <a:rPr kumimoji="1" lang="en-US" altLang="ja-JP" sz="1300">
              <a:latin typeface="ＭＳ Ｐゴシック" panose="020B0600070205080204" pitchFamily="50" charset="-128"/>
              <a:ea typeface="ＭＳ Ｐゴシック" panose="020B0600070205080204" pitchFamily="50" charset="-128"/>
            </a:rPr>
            <a:t>592</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千円減少している。これは、令和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年度繰越明許予算執行分（校舎棟建設）と令和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現年予算執行分（体育館棟建設）が重なったことによる多額の支出多額の支出が伴った明倫学園建設事業が減少し、普通建設事業費（うち更新設備）が大幅に減少したことによるものである。また、扶助費についても子育て世帯臨時特例給付金や住民税非課税世帯等臨時特別給付金などの減少に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千円減少している。類似団体平均値と比較すると、維持補修費については冬期間の道路の除排雪経費により類似団体平均より高い数値となっている。降雪状況により大きく変化するが、大雪であった令和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年度と比べると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千円ほど減少している。このほか、人件費では会計年度任用職員制度の導入及び昇給により令和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上昇幅が大きくなったものの、定員管理計画に基づき適正な人員配置に努めた結果、類似団体内平均値を大幅に下回っている。また公債費においても、類似団体平均を下回っている。しかし、公債費については、大規模事業による市債発行により増加していく見込みであるため、中期財政計画に基づいた適正な管理引き続き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133414</xdr:rowOff>
    </xdr:from>
    <xdr:to>
      <xdr:col>24</xdr:col>
      <xdr:colOff>63500</xdr:colOff>
      <xdr:row>35</xdr:row>
      <xdr:rowOff>156273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4164"/>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68280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156273</xdr:rowOff>
    </xdr:from>
    <xdr:to>
      <xdr:col>19</xdr:col>
      <xdr:colOff>177800</xdr:colOff>
      <xdr:row>36</xdr:row>
      <xdr:rowOff>8446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7023"/>
          <a:ext cx="88900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47198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155321</xdr:rowOff>
    </xdr:from>
    <xdr:to>
      <xdr:col>15</xdr:col>
      <xdr:colOff>50800</xdr:colOff>
      <xdr:row>36</xdr:row>
      <xdr:rowOff>8446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56071"/>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72343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113411</xdr:rowOff>
    </xdr:from>
    <xdr:to>
      <xdr:col>10</xdr:col>
      <xdr:colOff>114300</xdr:colOff>
      <xdr:row>35</xdr:row>
      <xdr:rowOff>155321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14161"/>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86233</xdr:rowOff>
    </xdr:from>
    <xdr:to>
      <xdr:col>10</xdr:col>
      <xdr:colOff>165100</xdr:colOff>
      <xdr:row>36</xdr:row>
      <xdr:rowOff>16383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32910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82614</xdr:rowOff>
    </xdr:from>
    <xdr:to>
      <xdr:col>24</xdr:col>
      <xdr:colOff>114300</xdr:colOff>
      <xdr:row>36</xdr:row>
      <xdr:rowOff>12764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105491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105473</xdr:rowOff>
    </xdr:from>
    <xdr:to>
      <xdr:col>20</xdr:col>
      <xdr:colOff>38100</xdr:colOff>
      <xdr:row>36</xdr:row>
      <xdr:rowOff>35623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26750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9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129096</xdr:rowOff>
    </xdr:from>
    <xdr:to>
      <xdr:col>15</xdr:col>
      <xdr:colOff>101600</xdr:colOff>
      <xdr:row>36</xdr:row>
      <xdr:rowOff>59246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50373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2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104521</xdr:rowOff>
    </xdr:from>
    <xdr:to>
      <xdr:col>10</xdr:col>
      <xdr:colOff>165100</xdr:colOff>
      <xdr:row>36</xdr:row>
      <xdr:rowOff>34671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0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25798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9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62611</xdr:rowOff>
    </xdr:from>
    <xdr:to>
      <xdr:col>6</xdr:col>
      <xdr:colOff>38100</xdr:colOff>
      <xdr:row>35</xdr:row>
      <xdr:rowOff>164211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9288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3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166854</xdr:rowOff>
    </xdr:from>
    <xdr:to>
      <xdr:col>24</xdr:col>
      <xdr:colOff>63500</xdr:colOff>
      <xdr:row>59</xdr:row>
      <xdr:rowOff>6902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110954"/>
          <a:ext cx="838200" cy="1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1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47089</xdr:rowOff>
    </xdr:from>
    <xdr:to>
      <xdr:col>19</xdr:col>
      <xdr:colOff>177800</xdr:colOff>
      <xdr:row>58</xdr:row>
      <xdr:rowOff>166854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91189"/>
          <a:ext cx="889000" cy="11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47089</xdr:rowOff>
    </xdr:from>
    <xdr:to>
      <xdr:col>15</xdr:col>
      <xdr:colOff>50800</xdr:colOff>
      <xdr:row>59</xdr:row>
      <xdr:rowOff>28803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91189"/>
          <a:ext cx="889000" cy="15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108277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0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28803</xdr:rowOff>
    </xdr:from>
    <xdr:to>
      <xdr:col>10</xdr:col>
      <xdr:colOff>114300</xdr:colOff>
      <xdr:row>59</xdr:row>
      <xdr:rowOff>30690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144353"/>
          <a:ext cx="889000" cy="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108933</xdr:rowOff>
    </xdr:from>
    <xdr:to>
      <xdr:col>10</xdr:col>
      <xdr:colOff>165100</xdr:colOff>
      <xdr:row>59</xdr:row>
      <xdr:rowOff>39083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5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55610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28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122280</xdr:rowOff>
    </xdr:from>
    <xdr:to>
      <xdr:col>6</xdr:col>
      <xdr:colOff>38100</xdr:colOff>
      <xdr:row>59</xdr:row>
      <xdr:rowOff>52430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6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68957</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127552</xdr:rowOff>
    </xdr:from>
    <xdr:to>
      <xdr:col>24</xdr:col>
      <xdr:colOff>114300</xdr:colOff>
      <xdr:row>59</xdr:row>
      <xdr:rowOff>57702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7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54798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116054</xdr:rowOff>
    </xdr:from>
    <xdr:to>
      <xdr:col>20</xdr:col>
      <xdr:colOff>38100</xdr:colOff>
      <xdr:row>59</xdr:row>
      <xdr:rowOff>46204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6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37331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5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167739</xdr:rowOff>
    </xdr:from>
    <xdr:to>
      <xdr:col>15</xdr:col>
      <xdr:colOff>101600</xdr:colOff>
      <xdr:row>58</xdr:row>
      <xdr:rowOff>97889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4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89016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3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149453</xdr:rowOff>
    </xdr:from>
    <xdr:to>
      <xdr:col>10</xdr:col>
      <xdr:colOff>165100</xdr:colOff>
      <xdr:row>59</xdr:row>
      <xdr:rowOff>79603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9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70730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8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151340</xdr:rowOff>
    </xdr:from>
    <xdr:to>
      <xdr:col>6</xdr:col>
      <xdr:colOff>38100</xdr:colOff>
      <xdr:row>59</xdr:row>
      <xdr:rowOff>81490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72617</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8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56787</xdr:rowOff>
    </xdr:from>
    <xdr:to>
      <xdr:col>24</xdr:col>
      <xdr:colOff>63500</xdr:colOff>
      <xdr:row>76</xdr:row>
      <xdr:rowOff>115026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86987"/>
          <a:ext cx="8382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133394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20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56787</xdr:rowOff>
    </xdr:from>
    <xdr:to>
      <xdr:col>19</xdr:col>
      <xdr:colOff>177800</xdr:colOff>
      <xdr:row>77</xdr:row>
      <xdr:rowOff>20078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6987"/>
          <a:ext cx="889000" cy="13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16850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20078</xdr:rowOff>
    </xdr:from>
    <xdr:to>
      <xdr:col>15</xdr:col>
      <xdr:colOff>50800</xdr:colOff>
      <xdr:row>77</xdr:row>
      <xdr:rowOff>50550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21728"/>
          <a:ext cx="889000" cy="3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144253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50550</xdr:rowOff>
    </xdr:from>
    <xdr:to>
      <xdr:col>10</xdr:col>
      <xdr:colOff>114300</xdr:colOff>
      <xdr:row>77</xdr:row>
      <xdr:rowOff>83519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2200"/>
          <a:ext cx="889000" cy="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40798</xdr:rowOff>
    </xdr:from>
    <xdr:to>
      <xdr:col>10</xdr:col>
      <xdr:colOff>165100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63946</xdr:rowOff>
    </xdr:from>
    <xdr:to>
      <xdr:col>6</xdr:col>
      <xdr:colOff>38100</xdr:colOff>
      <xdr:row>76</xdr:row>
      <xdr:rowOff>165546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10623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64226</xdr:rowOff>
    </xdr:from>
    <xdr:to>
      <xdr:col>24</xdr:col>
      <xdr:colOff>114300</xdr:colOff>
      <xdr:row>76</xdr:row>
      <xdr:rowOff>165826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42653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5987</xdr:rowOff>
    </xdr:from>
    <xdr:to>
      <xdr:col>20</xdr:col>
      <xdr:colOff>38100</xdr:colOff>
      <xdr:row>76</xdr:row>
      <xdr:rowOff>107587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98714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2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140728</xdr:rowOff>
    </xdr:from>
    <xdr:to>
      <xdr:col>15</xdr:col>
      <xdr:colOff>101600</xdr:colOff>
      <xdr:row>77</xdr:row>
      <xdr:rowOff>70878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62005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171200</xdr:rowOff>
    </xdr:from>
    <xdr:to>
      <xdr:col>10</xdr:col>
      <xdr:colOff>165100</xdr:colOff>
      <xdr:row>77</xdr:row>
      <xdr:rowOff>101350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92477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32719</xdr:rowOff>
    </xdr:from>
    <xdr:to>
      <xdr:col>6</xdr:col>
      <xdr:colOff>38100</xdr:colOff>
      <xdr:row>77</xdr:row>
      <xdr:rowOff>134319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3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125446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27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134438</xdr:rowOff>
    </xdr:from>
    <xdr:to>
      <xdr:col>24</xdr:col>
      <xdr:colOff>63500</xdr:colOff>
      <xdr:row>98</xdr:row>
      <xdr:rowOff>138142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36538"/>
          <a:ext cx="8382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138142</xdr:rowOff>
    </xdr:from>
    <xdr:to>
      <xdr:col>19</xdr:col>
      <xdr:colOff>177800</xdr:colOff>
      <xdr:row>98</xdr:row>
      <xdr:rowOff>164601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40242"/>
          <a:ext cx="889000" cy="2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164601</xdr:rowOff>
    </xdr:from>
    <xdr:to>
      <xdr:col>15</xdr:col>
      <xdr:colOff>50800</xdr:colOff>
      <xdr:row>98</xdr:row>
      <xdr:rowOff>166567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66701"/>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166567</xdr:rowOff>
    </xdr:from>
    <xdr:to>
      <xdr:col>10</xdr:col>
      <xdr:colOff>114300</xdr:colOff>
      <xdr:row>99</xdr:row>
      <xdr:rowOff>3242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68667"/>
          <a:ext cx="889000" cy="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37824</xdr:rowOff>
    </xdr:from>
    <xdr:to>
      <xdr:col>10</xdr:col>
      <xdr:colOff>165100</xdr:colOff>
      <xdr:row>98</xdr:row>
      <xdr:rowOff>139424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3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155951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45633</xdr:rowOff>
    </xdr:from>
    <xdr:to>
      <xdr:col>6</xdr:col>
      <xdr:colOff>38100</xdr:colOff>
      <xdr:row>98</xdr:row>
      <xdr:rowOff>147233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4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163760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83638</xdr:rowOff>
    </xdr:from>
    <xdr:to>
      <xdr:col>24</xdr:col>
      <xdr:colOff>114300</xdr:colOff>
      <xdr:row>99</xdr:row>
      <xdr:rowOff>13788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8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170015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87342</xdr:rowOff>
    </xdr:from>
    <xdr:to>
      <xdr:col>20</xdr:col>
      <xdr:colOff>38100</xdr:colOff>
      <xdr:row>99</xdr:row>
      <xdr:rowOff>17492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8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8619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8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113801</xdr:rowOff>
    </xdr:from>
    <xdr:to>
      <xdr:col>15</xdr:col>
      <xdr:colOff>101600</xdr:colOff>
      <xdr:row>99</xdr:row>
      <xdr:rowOff>43951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91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35078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700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115767</xdr:rowOff>
    </xdr:from>
    <xdr:to>
      <xdr:col>10</xdr:col>
      <xdr:colOff>165100</xdr:colOff>
      <xdr:row>99</xdr:row>
      <xdr:rowOff>45917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91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37044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701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123892</xdr:rowOff>
    </xdr:from>
    <xdr:to>
      <xdr:col>6</xdr:col>
      <xdr:colOff>38100</xdr:colOff>
      <xdr:row>99</xdr:row>
      <xdr:rowOff>54042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2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45169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36830</xdr:rowOff>
    </xdr:from>
    <xdr:to>
      <xdr:col>55</xdr:col>
      <xdr:colOff>0</xdr:colOff>
      <xdr:row>37</xdr:row>
      <xdr:rowOff>148191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380480"/>
          <a:ext cx="8382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97698</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41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126311</xdr:rowOff>
    </xdr:from>
    <xdr:to>
      <xdr:col>50</xdr:col>
      <xdr:colOff>114300</xdr:colOff>
      <xdr:row>37</xdr:row>
      <xdr:rowOff>148191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469961"/>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54264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114228</xdr:rowOff>
    </xdr:from>
    <xdr:to>
      <xdr:col>45</xdr:col>
      <xdr:colOff>177800</xdr:colOff>
      <xdr:row>37</xdr:row>
      <xdr:rowOff>126311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457878"/>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79410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29972</xdr:rowOff>
    </xdr:from>
    <xdr:to>
      <xdr:col>41</xdr:col>
      <xdr:colOff>50800</xdr:colOff>
      <xdr:row>37</xdr:row>
      <xdr:rowOff>114228</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373622"/>
          <a:ext cx="889000" cy="8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75818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77778</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157480</xdr:rowOff>
    </xdr:from>
    <xdr:to>
      <xdr:col>55</xdr:col>
      <xdr:colOff>50800</xdr:colOff>
      <xdr:row>37</xdr:row>
      <xdr:rowOff>87630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8907</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18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97391</xdr:rowOff>
    </xdr:from>
    <xdr:to>
      <xdr:col>50</xdr:col>
      <xdr:colOff>165100</xdr:colOff>
      <xdr:row>38</xdr:row>
      <xdr:rowOff>27541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4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44068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216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75511</xdr:rowOff>
    </xdr:from>
    <xdr:to>
      <xdr:col>46</xdr:col>
      <xdr:colOff>38100</xdr:colOff>
      <xdr:row>38</xdr:row>
      <xdr:rowOff>5660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19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22188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194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63428</xdr:rowOff>
    </xdr:from>
    <xdr:to>
      <xdr:col>41</xdr:col>
      <xdr:colOff>101600</xdr:colOff>
      <xdr:row>37</xdr:row>
      <xdr:rowOff>165027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07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10105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618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150622</xdr:rowOff>
    </xdr:from>
    <xdr:to>
      <xdr:col>36</xdr:col>
      <xdr:colOff>165100</xdr:colOff>
      <xdr:row>37</xdr:row>
      <xdr:rowOff>80772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97299</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6098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164933</xdr:rowOff>
    </xdr:from>
    <xdr:to>
      <xdr:col>55</xdr:col>
      <xdr:colOff>0</xdr:colOff>
      <xdr:row>57</xdr:row>
      <xdr:rowOff>167045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37583"/>
          <a:ext cx="838200" cy="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93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167045</xdr:rowOff>
    </xdr:from>
    <xdr:to>
      <xdr:col>50</xdr:col>
      <xdr:colOff>114300</xdr:colOff>
      <xdr:row>58</xdr:row>
      <xdr:rowOff>26499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939695"/>
          <a:ext cx="889000" cy="3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26499</xdr:rowOff>
    </xdr:from>
    <xdr:to>
      <xdr:col>45</xdr:col>
      <xdr:colOff>177800</xdr:colOff>
      <xdr:row>58</xdr:row>
      <xdr:rowOff>51689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70599"/>
          <a:ext cx="889000" cy="2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92291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5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51689</xdr:rowOff>
    </xdr:from>
    <xdr:to>
      <xdr:col>41</xdr:col>
      <xdr:colOff>50800</xdr:colOff>
      <xdr:row>58</xdr:row>
      <xdr:rowOff>58427</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995789"/>
          <a:ext cx="889000" cy="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5831</xdr:rowOff>
    </xdr:from>
    <xdr:to>
      <xdr:col>41</xdr:col>
      <xdr:colOff>101600</xdr:colOff>
      <xdr:row>57</xdr:row>
      <xdr:rowOff>107431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123958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55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169280</xdr:rowOff>
    </xdr:from>
    <xdr:to>
      <xdr:col>36</xdr:col>
      <xdr:colOff>165100</xdr:colOff>
      <xdr:row>57</xdr:row>
      <xdr:rowOff>99430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115957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5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114133</xdr:rowOff>
    </xdr:from>
    <xdr:to>
      <xdr:col>55</xdr:col>
      <xdr:colOff>50800</xdr:colOff>
      <xdr:row>58</xdr:row>
      <xdr:rowOff>44283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8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92560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6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116245</xdr:rowOff>
    </xdr:from>
    <xdr:to>
      <xdr:col>50</xdr:col>
      <xdr:colOff>165100</xdr:colOff>
      <xdr:row>58</xdr:row>
      <xdr:rowOff>46395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8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37522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8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147149</xdr:rowOff>
    </xdr:from>
    <xdr:to>
      <xdr:col>46</xdr:col>
      <xdr:colOff>38100</xdr:colOff>
      <xdr:row>58</xdr:row>
      <xdr:rowOff>77299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68426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01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889</xdr:rowOff>
    </xdr:from>
    <xdr:to>
      <xdr:col>41</xdr:col>
      <xdr:colOff>101600</xdr:colOff>
      <xdr:row>58</xdr:row>
      <xdr:rowOff>102489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4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93616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3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7627</xdr:rowOff>
    </xdr:from>
    <xdr:to>
      <xdr:col>36</xdr:col>
      <xdr:colOff>165100</xdr:colOff>
      <xdr:row>58</xdr:row>
      <xdr:rowOff>109227</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5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100354</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4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102104</xdr:rowOff>
    </xdr:from>
    <xdr:to>
      <xdr:col>55</xdr:col>
      <xdr:colOff>0</xdr:colOff>
      <xdr:row>77</xdr:row>
      <xdr:rowOff>113773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03754"/>
          <a:ext cx="838200" cy="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101764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03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60599</xdr:rowOff>
    </xdr:from>
    <xdr:to>
      <xdr:col>50</xdr:col>
      <xdr:colOff>114300</xdr:colOff>
      <xdr:row>77</xdr:row>
      <xdr:rowOff>113773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62249"/>
          <a:ext cx="889000" cy="5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40453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60599</xdr:rowOff>
    </xdr:from>
    <xdr:to>
      <xdr:col>45</xdr:col>
      <xdr:colOff>177800</xdr:colOff>
      <xdr:row>77</xdr:row>
      <xdr:rowOff>125037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62249"/>
          <a:ext cx="889000" cy="6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33293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125037</xdr:rowOff>
    </xdr:from>
    <xdr:to>
      <xdr:col>41</xdr:col>
      <xdr:colOff>50800</xdr:colOff>
      <xdr:row>77</xdr:row>
      <xdr:rowOff>131324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26687"/>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161348</xdr:rowOff>
    </xdr:from>
    <xdr:to>
      <xdr:col>41</xdr:col>
      <xdr:colOff>101600</xdr:colOff>
      <xdr:row>78</xdr:row>
      <xdr:rowOff>91498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82625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1423</xdr:rowOff>
    </xdr:from>
    <xdr:to>
      <xdr:col>36</xdr:col>
      <xdr:colOff>165100</xdr:colOff>
      <xdr:row>78</xdr:row>
      <xdr:rowOff>103023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94150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51304</xdr:rowOff>
    </xdr:from>
    <xdr:to>
      <xdr:col>55</xdr:col>
      <xdr:colOff>50800</xdr:colOff>
      <xdr:row>77</xdr:row>
      <xdr:rowOff>152904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74181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0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62973</xdr:rowOff>
    </xdr:from>
    <xdr:to>
      <xdr:col>50</xdr:col>
      <xdr:colOff>165100</xdr:colOff>
      <xdr:row>77</xdr:row>
      <xdr:rowOff>164573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6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9650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9799</xdr:rowOff>
    </xdr:from>
    <xdr:to>
      <xdr:col>46</xdr:col>
      <xdr:colOff>38100</xdr:colOff>
      <xdr:row>77</xdr:row>
      <xdr:rowOff>111399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1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127926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8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74237</xdr:rowOff>
    </xdr:from>
    <xdr:to>
      <xdr:col>41</xdr:col>
      <xdr:colOff>101600</xdr:colOff>
      <xdr:row>78</xdr:row>
      <xdr:rowOff>4387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7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20914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5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80524</xdr:rowOff>
    </xdr:from>
    <xdr:to>
      <xdr:col>36</xdr:col>
      <xdr:colOff>165100</xdr:colOff>
      <xdr:row>78</xdr:row>
      <xdr:rowOff>10674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27201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5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120507</xdr:rowOff>
    </xdr:from>
    <xdr:to>
      <xdr:col>55</xdr:col>
      <xdr:colOff>0</xdr:colOff>
      <xdr:row>95</xdr:row>
      <xdr:rowOff>63052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236807"/>
          <a:ext cx="838200" cy="11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150680</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3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120507</xdr:rowOff>
    </xdr:from>
    <xdr:to>
      <xdr:col>50</xdr:col>
      <xdr:colOff>114300</xdr:colOff>
      <xdr:row>95</xdr:row>
      <xdr:rowOff>158111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236807"/>
          <a:ext cx="889000" cy="20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77737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158111</xdr:rowOff>
    </xdr:from>
    <xdr:to>
      <xdr:col>45</xdr:col>
      <xdr:colOff>177800</xdr:colOff>
      <xdr:row>97</xdr:row>
      <xdr:rowOff>118259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445861"/>
          <a:ext cx="889000" cy="30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127810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8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152512</xdr:rowOff>
    </xdr:from>
    <xdr:to>
      <xdr:col>41</xdr:col>
      <xdr:colOff>50800</xdr:colOff>
      <xdr:row>97</xdr:row>
      <xdr:rowOff>118259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611712"/>
          <a:ext cx="889000" cy="1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85213</xdr:rowOff>
    </xdr:from>
    <xdr:to>
      <xdr:col>41</xdr:col>
      <xdr:colOff>101600</xdr:colOff>
      <xdr:row>97</xdr:row>
      <xdr:rowOff>15363</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31890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1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75622</xdr:rowOff>
    </xdr:from>
    <xdr:to>
      <xdr:col>36</xdr:col>
      <xdr:colOff>165100</xdr:colOff>
      <xdr:row>97</xdr:row>
      <xdr:rowOff>5772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22299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12252</xdr:rowOff>
    </xdr:from>
    <xdr:to>
      <xdr:col>55</xdr:col>
      <xdr:colOff>50800</xdr:colOff>
      <xdr:row>95</xdr:row>
      <xdr:rowOff>113852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0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35129</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15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69707</xdr:rowOff>
    </xdr:from>
    <xdr:to>
      <xdr:col>50</xdr:col>
      <xdr:colOff>165100</xdr:colOff>
      <xdr:row>94</xdr:row>
      <xdr:rowOff>171307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18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16384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9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107311</xdr:rowOff>
    </xdr:from>
    <xdr:to>
      <xdr:col>46</xdr:col>
      <xdr:colOff>38100</xdr:colOff>
      <xdr:row>96</xdr:row>
      <xdr:rowOff>37461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3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53988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17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67459</xdr:rowOff>
    </xdr:from>
    <xdr:to>
      <xdr:col>41</xdr:col>
      <xdr:colOff>101600</xdr:colOff>
      <xdr:row>97</xdr:row>
      <xdr:rowOff>169059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9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160186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9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101712</xdr:rowOff>
    </xdr:from>
    <xdr:to>
      <xdr:col>36</xdr:col>
      <xdr:colOff>165100</xdr:colOff>
      <xdr:row>97</xdr:row>
      <xdr:rowOff>31862</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6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22989</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5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11627</xdr:rowOff>
    </xdr:from>
    <xdr:to>
      <xdr:col>85</xdr:col>
      <xdr:colOff>127000</xdr:colOff>
      <xdr:row>37</xdr:row>
      <xdr:rowOff>11989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55277"/>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36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11627</xdr:rowOff>
    </xdr:from>
    <xdr:to>
      <xdr:col>81</xdr:col>
      <xdr:colOff>50800</xdr:colOff>
      <xdr:row>37</xdr:row>
      <xdr:rowOff>35763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55277"/>
          <a:ext cx="889000" cy="2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113644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4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52070</xdr:rowOff>
    </xdr:from>
    <xdr:to>
      <xdr:col>76</xdr:col>
      <xdr:colOff>114300</xdr:colOff>
      <xdr:row>37</xdr:row>
      <xdr:rowOff>35763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24270"/>
          <a:ext cx="889000" cy="1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103414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52070</xdr:rowOff>
    </xdr:from>
    <xdr:to>
      <xdr:col>71</xdr:col>
      <xdr:colOff>177800</xdr:colOff>
      <xdr:row>37</xdr:row>
      <xdr:rowOff>49194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24270"/>
          <a:ext cx="889000" cy="16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33388</xdr:rowOff>
    </xdr:from>
    <xdr:to>
      <xdr:col>72</xdr:col>
      <xdr:colOff>38100</xdr:colOff>
      <xdr:row>36</xdr:row>
      <xdr:rowOff>134988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126115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37274</xdr:rowOff>
    </xdr:from>
    <xdr:to>
      <xdr:col>67</xdr:col>
      <xdr:colOff>101600</xdr:colOff>
      <xdr:row>36</xdr:row>
      <xdr:rowOff>138874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155401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132639</xdr:rowOff>
    </xdr:from>
    <xdr:to>
      <xdr:col>85</xdr:col>
      <xdr:colOff>177800</xdr:colOff>
      <xdr:row>37</xdr:row>
      <xdr:rowOff>62789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111066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132277</xdr:rowOff>
    </xdr:from>
    <xdr:to>
      <xdr:col>81</xdr:col>
      <xdr:colOff>101600</xdr:colOff>
      <xdr:row>37</xdr:row>
      <xdr:rowOff>62427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0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53554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156413</xdr:rowOff>
    </xdr:from>
    <xdr:to>
      <xdr:col>76</xdr:col>
      <xdr:colOff>165100</xdr:colOff>
      <xdr:row>37</xdr:row>
      <xdr:rowOff>86563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2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77690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1270</xdr:rowOff>
    </xdr:from>
    <xdr:to>
      <xdr:col>72</xdr:col>
      <xdr:colOff>38100</xdr:colOff>
      <xdr:row>36</xdr:row>
      <xdr:rowOff>102870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119397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4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169844</xdr:rowOff>
    </xdr:from>
    <xdr:to>
      <xdr:col>67</xdr:col>
      <xdr:colOff>101600</xdr:colOff>
      <xdr:row>37</xdr:row>
      <xdr:rowOff>99994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4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91121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3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4928</xdr:rowOff>
    </xdr:from>
    <xdr:to>
      <xdr:col>85</xdr:col>
      <xdr:colOff>127000</xdr:colOff>
      <xdr:row>56</xdr:row>
      <xdr:rowOff>153353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8920328"/>
          <a:ext cx="838200" cy="8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25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4928</xdr:rowOff>
    </xdr:from>
    <xdr:to>
      <xdr:col>81</xdr:col>
      <xdr:colOff>50800</xdr:colOff>
      <xdr:row>55</xdr:row>
      <xdr:rowOff>31852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8920328"/>
          <a:ext cx="889000" cy="54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146435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74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31852</xdr:rowOff>
    </xdr:from>
    <xdr:to>
      <xdr:col>76</xdr:col>
      <xdr:colOff>114300</xdr:colOff>
      <xdr:row>55</xdr:row>
      <xdr:rowOff>56134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461602"/>
          <a:ext cx="889000" cy="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82351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56134</xdr:rowOff>
    </xdr:from>
    <xdr:to>
      <xdr:col>71</xdr:col>
      <xdr:colOff>177800</xdr:colOff>
      <xdr:row>58</xdr:row>
      <xdr:rowOff>33871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485884"/>
          <a:ext cx="889000" cy="4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135386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75595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102553</xdr:rowOff>
    </xdr:from>
    <xdr:to>
      <xdr:col>85</xdr:col>
      <xdr:colOff>177800</xdr:colOff>
      <xdr:row>57</xdr:row>
      <xdr:rowOff>32703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0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80980</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6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125578</xdr:rowOff>
    </xdr:from>
    <xdr:to>
      <xdr:col>81</xdr:col>
      <xdr:colOff>101600</xdr:colOff>
      <xdr:row>52</xdr:row>
      <xdr:rowOff>55728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88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72255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181795" y="8644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152502</xdr:rowOff>
    </xdr:from>
    <xdr:to>
      <xdr:col>76</xdr:col>
      <xdr:colOff>165100</xdr:colOff>
      <xdr:row>55</xdr:row>
      <xdr:rowOff>82652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41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99179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18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5334</xdr:rowOff>
    </xdr:from>
    <xdr:to>
      <xdr:col>72</xdr:col>
      <xdr:colOff>38100</xdr:colOff>
      <xdr:row>55</xdr:row>
      <xdr:rowOff>106934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123461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21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154521</xdr:rowOff>
    </xdr:from>
    <xdr:to>
      <xdr:col>67</xdr:col>
      <xdr:colOff>101600</xdr:colOff>
      <xdr:row>58</xdr:row>
      <xdr:rowOff>84671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92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75798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01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85162</xdr:rowOff>
    </xdr:from>
    <xdr:to>
      <xdr:col>85</xdr:col>
      <xdr:colOff>127000</xdr:colOff>
      <xdr:row>79</xdr:row>
      <xdr:rowOff>90356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629712"/>
          <a:ext cx="838200" cy="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47672</xdr:rowOff>
    </xdr:from>
    <xdr:to>
      <xdr:col>81</xdr:col>
      <xdr:colOff>50800</xdr:colOff>
      <xdr:row>79</xdr:row>
      <xdr:rowOff>90356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92222"/>
          <a:ext cx="889000" cy="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125707</xdr:rowOff>
    </xdr:from>
    <xdr:to>
      <xdr:col>76</xdr:col>
      <xdr:colOff>114300</xdr:colOff>
      <xdr:row>79</xdr:row>
      <xdr:rowOff>47672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498807"/>
          <a:ext cx="889000" cy="9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125707</xdr:rowOff>
    </xdr:from>
    <xdr:to>
      <xdr:col>71</xdr:col>
      <xdr:colOff>177800</xdr:colOff>
      <xdr:row>79</xdr:row>
      <xdr:rowOff>34283</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498807"/>
          <a:ext cx="889000" cy="8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54333</xdr:rowOff>
    </xdr:from>
    <xdr:to>
      <xdr:col>72</xdr:col>
      <xdr:colOff>38100</xdr:colOff>
      <xdr:row>78</xdr:row>
      <xdr:rowOff>155933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70776</xdr:rowOff>
    </xdr:from>
    <xdr:to>
      <xdr:col>67</xdr:col>
      <xdr:colOff>101600</xdr:colOff>
      <xdr:row>79</xdr:row>
      <xdr:rowOff>926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17453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34362</xdr:rowOff>
    </xdr:from>
    <xdr:to>
      <xdr:col>85</xdr:col>
      <xdr:colOff>177800</xdr:colOff>
      <xdr:row>79</xdr:row>
      <xdr:rowOff>135962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7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120739</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93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39556</xdr:rowOff>
    </xdr:from>
    <xdr:to>
      <xdr:col>81</xdr:col>
      <xdr:colOff>101600</xdr:colOff>
      <xdr:row>79</xdr:row>
      <xdr:rowOff>141156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132283</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76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168322</xdr:rowOff>
    </xdr:from>
    <xdr:to>
      <xdr:col>76</xdr:col>
      <xdr:colOff>165100</xdr:colOff>
      <xdr:row>79</xdr:row>
      <xdr:rowOff>98472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4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89599</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3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74907</xdr:rowOff>
    </xdr:from>
    <xdr:to>
      <xdr:col>72</xdr:col>
      <xdr:colOff>38100</xdr:colOff>
      <xdr:row>79</xdr:row>
      <xdr:rowOff>5057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167634</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54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154933</xdr:rowOff>
    </xdr:from>
    <xdr:to>
      <xdr:col>67</xdr:col>
      <xdr:colOff>101600</xdr:colOff>
      <xdr:row>79</xdr:row>
      <xdr:rowOff>85083</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76210</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122503</xdr:rowOff>
    </xdr:from>
    <xdr:to>
      <xdr:col>85</xdr:col>
      <xdr:colOff>127000</xdr:colOff>
      <xdr:row>98</xdr:row>
      <xdr:rowOff>130952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924603"/>
          <a:ext cx="8382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6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130952</xdr:rowOff>
    </xdr:from>
    <xdr:to>
      <xdr:col>81</xdr:col>
      <xdr:colOff>50800</xdr:colOff>
      <xdr:row>98</xdr:row>
      <xdr:rowOff>134060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933052"/>
          <a:ext cx="8890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5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134060</xdr:rowOff>
    </xdr:from>
    <xdr:to>
      <xdr:col>76</xdr:col>
      <xdr:colOff>114300</xdr:colOff>
      <xdr:row>98</xdr:row>
      <xdr:rowOff>135634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936160"/>
          <a:ext cx="8890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107363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135634</xdr:rowOff>
    </xdr:from>
    <xdr:to>
      <xdr:col>71</xdr:col>
      <xdr:colOff>177800</xdr:colOff>
      <xdr:row>98</xdr:row>
      <xdr:rowOff>139060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937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165060</xdr:rowOff>
    </xdr:from>
    <xdr:to>
      <xdr:col>72</xdr:col>
      <xdr:colOff>38100</xdr:colOff>
      <xdr:row>98</xdr:row>
      <xdr:rowOff>95210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111737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162902</xdr:rowOff>
    </xdr:from>
    <xdr:to>
      <xdr:col>67</xdr:col>
      <xdr:colOff>101600</xdr:colOff>
      <xdr:row>98</xdr:row>
      <xdr:rowOff>93052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109579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71703</xdr:rowOff>
    </xdr:from>
    <xdr:to>
      <xdr:col>85</xdr:col>
      <xdr:colOff>177800</xdr:colOff>
      <xdr:row>99</xdr:row>
      <xdr:rowOff>1853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87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158080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8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80152</xdr:rowOff>
    </xdr:from>
    <xdr:to>
      <xdr:col>81</xdr:col>
      <xdr:colOff>101600</xdr:colOff>
      <xdr:row>99</xdr:row>
      <xdr:rowOff>10302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88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1429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97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83260</xdr:rowOff>
    </xdr:from>
    <xdr:to>
      <xdr:col>76</xdr:col>
      <xdr:colOff>165100</xdr:colOff>
      <xdr:row>99</xdr:row>
      <xdr:rowOff>13410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4537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7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84834</xdr:rowOff>
    </xdr:from>
    <xdr:to>
      <xdr:col>72</xdr:col>
      <xdr:colOff>38100</xdr:colOff>
      <xdr:row>99</xdr:row>
      <xdr:rowOff>14984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88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6111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88260</xdr:rowOff>
    </xdr:from>
    <xdr:to>
      <xdr:col>67</xdr:col>
      <xdr:colOff>101600</xdr:colOff>
      <xdr:row>99</xdr:row>
      <xdr:rowOff>18410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8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9537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9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4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23233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6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77927</xdr:rowOff>
    </xdr:from>
    <xdr:to>
      <xdr:col>102</xdr:col>
      <xdr:colOff>165100</xdr:colOff>
      <xdr:row>39</xdr:row>
      <xdr:rowOff>8077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24604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68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74178</xdr:rowOff>
    </xdr:from>
    <xdr:to>
      <xdr:col>98</xdr:col>
      <xdr:colOff>38100</xdr:colOff>
      <xdr:row>39</xdr:row>
      <xdr:rowOff>4328</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20855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4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6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37628</xdr:rowOff>
    </xdr:from>
    <xdr:to>
      <xdr:col>102</xdr:col>
      <xdr:colOff>165100</xdr:colOff>
      <xdr:row>59</xdr:row>
      <xdr:rowOff>139228</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155755</xdr:rowOff>
    </xdr:from>
    <xdr:ext cx="313932"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88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5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155429</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992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ふるさと納税事業費が減少したことや財政調整基金、減債基金などへの積立金が減少したことにより大きく減少している。民生費は、住民税非課税世帯等臨時特別給付金事業や子育て世帯臨時特別給付金給付事業などの国事業の実施により、前年度と比べ大きく減少しているが、類似団体も同様の事業を実施していることから類似団体内平均値も同様の減少幅となっている。衛生費は、出産・子育て応援給付金などにより、やや増加している。労働費は、勤労者生活安定資金預託金の増加により増加している。農林水産業費は、物価高騰対策にかかる事業費が増額となったものの、産地生産基盤パワーアップ事業費補助金の支出額が減少したことにより、前年度とほぼ横ばいとなっている。商工費は、物価高騰対策生活支援緊急給付金により増加しているものの、前年度の新型コロナ対策にかかる給付金も減少しているため、微増となっている。土木費は、前年度ほどの豪雪とはならなかったため、道路の除排雪に係る経費が減少し、金沢地区外流雪溝用水導入事業についても、減少しているため、大幅な減少となっている。教育費は、明倫学園建設事業において、前年度に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年度繰越明許予算執行分（校舎棟建設）と令和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現年予算執行分（体育館棟建設）が重なったことで多額の支出が伴ったが、その支出が減少したため、類似団体平均より低い数値となっている。全体として臨時的な事業により左右されることが多いが、経常的な経費も増加傾向にあるため、今後も引き続き経費の削減に取り組んで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年度に新型コロナウイルス感染症に関連する各種事業を実施したことで財政調整基金は大幅に減少し、この</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年間の実質単年度収支は連続で赤字となったものの、令和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年度と令和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年度に剰余金処分を行っていることから、令和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の財政調整基金残高は前年度より増加させることができた。しかし、今後も大規模な公共施設整備や義務的経費の増加に伴い、基金に依存した財政運営が見込まれることから実質単年度収支は低下していくことが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全ての会計で実質収支は黒字となっている。</a:t>
          </a:r>
        </a:p>
        <a:p>
          <a:r>
            <a:rPr kumimoji="1" lang="ja-JP" altLang="en-US" sz="1400">
              <a:latin typeface="ＭＳ ゴシック" pitchFamily="49" charset="-128"/>
              <a:ea typeface="ＭＳ ゴシック" pitchFamily="49" charset="-128"/>
            </a:rPr>
            <a:t>これは、一般会計と同様、各会計において経常経費の削減、定員の適正化による人件費の抑制など経営の効率化を行い、各保険料や使用料の徴収強化など収入確保に努めてきた結果が表れている。また、水道事業では費用負担の公平性の観点から料金体制を用途別から口径別に変更し、結果的に収入の増加につながっている。しかし、下水道事業会計など、会計によっては法令等に示される基準以上の一般会計繰入金によって黒字化がなされている会計もある。下水道事業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年度より地方公営企業法適用の公営企業会計に移行したが、今後はより一層の経営の効率化、経常経費の削減により、経営基盤の強化や財政マネジメントの向上等に取り組んでいく必要がある。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実質公債費比率の分子は前年度と比較し</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百万円増加している。これは、令和元年度に発行した防災行政無線整備事業や明倫学園建設事業に係る市債の償還が新たに開始したことで元利償還金が増加したうえ、補正予算債（平成</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年度許可債）の基準財政需要額への算入が終了し、算入公債費等が減少したためである。今後も、明倫学園建設事業をはじめとした大規模事業に充てた地方債の元金償還が段階的に開始することから、元利償還金が増加することで分子合計は増加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地方債現在高は、市債の新規発行額が償還額を下回ったことにより減少したうえ、財政調整基金やまちづくり応援基金などの充当可能基金が大幅に増加したことにより、将来負担比率の分子は前年度と比べ</a:t>
          </a:r>
          <a:r>
            <a:rPr kumimoji="1" lang="en-US" altLang="ja-JP" sz="1400">
              <a:latin typeface="ＭＳ ゴシック" pitchFamily="49" charset="-128"/>
              <a:ea typeface="ＭＳ ゴシック" pitchFamily="49" charset="-128"/>
            </a:rPr>
            <a:t>1,539</a:t>
          </a:r>
          <a:r>
            <a:rPr kumimoji="1" lang="ja-JP" altLang="en-US" sz="1400">
              <a:latin typeface="ＭＳ ゴシック" pitchFamily="49" charset="-128"/>
              <a:ea typeface="ＭＳ ゴシック" pitchFamily="49" charset="-128"/>
            </a:rPr>
            <a:t>百万円の大幅な減少となった。明倫学園建設事業は今後も継続し、その他の老朽化した公共施設の更新や改修なども見込まれることから、地方債現在高は増加し、将来負担比率も上昇していくことが見込まれる。しかし、将来に過大な負担をまわすことのないよう、地方債の発行を必要最小限に抑制し、また、財政調整基金や市有施設整備基金、減債基金などへの積立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新型コロナウイルス感染症感染拡大による各種経済対策や物価高騰対策を令和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年度に続き実施してきたが、多くが国事業であったことで特定財源が伴っていたことや、地方創生臨時交付金が交付されたことで多くの単独事業の財源とすることができたこと、また、新たに庁舎建設基金に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百万円を積み立てたことなどにより、基金全体として前年度より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新型コロナウイルス感染症や物価高騰などに対する各種事業の実施により減少していくことが見込まれるが、災害や社会情勢の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・庁舎建設基金：市の庁舎建設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・市有施設整備基金：市有施設の改修費の増加に対応するため、令和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・まちづくり応援基金：前年度と同様、ふるさと納税寄附金を多くの方より募ることができたおかげで、基金残高は前年度より増加した。寄附者の意向を反映した事業に充てるために、令和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年度より新たに積み立てを開始した。令和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・庁舎建設基金：新庁舎の建設に備え、令和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年間を目途に、毎年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感染拡大による各種経済対策や物価高騰対策を実施したが、その後財源として地方創生臨時交付金等を活用することができたことから積み立てを行うことができ、また歳計剰余金処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今後も豪雪をはじめとした災害や、社会情勢変動、緊急課題等に的確に対応するため一定の基金残高は必要不可欠であり、少なくとも標準財政規模のおよそ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億円以上を確保できるよう基金残高を保っていく。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年度から令和元年度まで計画的に整備したデジタル防災行政無線の整備のため借り入れた市債（緊急防災減災事業債）の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年度より積み立てている。これにより前年度から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年間積み立てていく。また、令和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年度に借り入れた臨時財政対策債の償還金の財源としていく。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568C947-1FA4-456A-8635-A394427395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BC621FF-47FD-4FDF-95AF-9A9EE2606E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30AE838-2B3B-488E-A353-BBD4CC919E0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5602A90-A0B1-4750-9F9E-C1AA65BBEC9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4207B4A-CC6F-49B8-A937-A43578739AA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25D8BF5-49DE-4B15-97AA-A75F7888FF8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B97688B-CE8C-4BAB-B1E4-32895200DD5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4A738D0-2531-4F08-8869-453FAE26752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35853BD-B7C0-489B-8A17-FB7FAB876FE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5826A54-DC13-460C-A488-93F05ECC3B3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51C65BE-A32A-4026-B1BB-B4C5B51D56F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BB89521-3928-4CB6-8F4E-4DA38608121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B110E5D-F8C9-4BF4-BA5E-D5046AD7CBE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DC9740E-A4CD-426E-B7CF-74B261453D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EC87347-D55F-4979-AAF3-6DD55DFD2DB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463F6DF-B63B-4F41-AA04-B52CB23FD36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3C4421E-D399-49E4-B4A3-7A02E07886A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9BBE47C-B880-48A4-A012-9C8321343CF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FF66C0E-45F5-452B-99C8-433A2D8DFB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7EE5A87-876A-4EFD-AF2D-3815C95896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96527B6-85F7-4F78-97C8-C292568533D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917DB93-40CF-4CBC-BD20-6BFB69B6A9E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CE58778-39EF-4CE6-80F5-6BF6C04859A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51BC190-375D-4F38-BD73-7CF0DCB60CF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00A7561-4369-4C27-AA94-FE94BA4DF5C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2557170-EF39-4B83-A7CE-82D096E26E8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6BAA457-0D57-4399-BA17-45BF43E56D3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CADEEE8-3753-4F04-AA39-2AA7E078ADD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04A813C-4B0C-49FD-B7DD-64FF976E287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B472697-A07A-444D-8E99-67152D96AD4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9B0A571-5D01-4E32-9F86-750B64A655C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67848C3-F625-4EC2-9DB8-8D86EC40CB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E93BE8CB-6611-4873-A5CA-72D34CB38EAD}"/>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D5B62558-F03B-4414-818F-3EBF063B05DF}"/>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628EA5C-7C0C-4F4A-9F75-E4C39961749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795B6EA-0394-4BE0-9BB1-841D8B3B90A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E2C6FA1-A80B-4A37-B612-9275CBAC45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DC073C7-797A-4DDE-91DB-91B549DD36B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B4A241B-6F2D-4575-8A5B-420655B1245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4B8D7E1-6BF7-43F6-A88B-DCFC6A9ABBD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64C9132-1D91-4889-9FE1-76D1E30800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41AC3FC-6EAF-4F77-B33E-9B163C47FF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FB9F819-7B80-461E-A5FF-CBE1487645E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DCCA78F-19DE-4390-A47B-D331D09BB85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9158AC8-0B3D-4702-8312-0DD5EE28F57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E4833A1-143E-485C-8CFC-2E4FDEA73D8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4C829A2-C646-4AC8-9F9B-B425DCCF2E7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年々上昇傾向にあるが、類似団体内平均値や全国平均、山形県平均との比較ではやや良好な状況にある。令和３年度は集約化・複合化事業により、新たな学校施設を建設したため、数値がやや改善したが、令和４年度は、減価償却が有形固定資産の増加を上回ったため、数値が上昇した。今後も比率は、上昇していくことが見込ま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E4FE2FC-D766-4267-A032-1B8F349389D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DE8C1CB-422F-47DC-B1A7-23F2098B8DC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9E5F4AA-9ECF-466E-BD63-35414B48D11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A7B1B819-101E-4D1C-81A8-0F127B04626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4B2622C7-1BD3-4F6C-AE21-BD6951718574}"/>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0F3364B-8BFC-41CE-8EE4-137E67F70B3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11E4732-B68D-4619-8A8C-DCC2A1CC9FF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BD3D528-E994-4EAD-BF6E-B427D73E3BC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EA31FAE-F2EC-414C-A59E-D0CA314A547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E1613BD-0430-474E-B070-18B5F62DAD0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4F73ED0-6B34-4812-BEED-D534FF9849B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F6FB30E-410B-452F-BE58-715CB36F805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9954421-D649-4542-A513-A41EEF82C34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4A4F00B-2274-4640-9B9A-54B4EEC6C57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D2161D2-BFB7-4E14-90F9-20B524D9C236}"/>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3E725DE-DA8C-4C1D-B7BB-987A79AE7FA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5" name="直線コネクタ 64">
          <a:extLst>
            <a:ext uri="{FF2B5EF4-FFF2-40B4-BE49-F238E27FC236}">
              <a16:creationId xmlns:a16="http://schemas.microsoft.com/office/drawing/2014/main" id="{2F7923E7-5D65-48CB-B7E1-B187E3C6F0FD}"/>
            </a:ext>
          </a:extLst>
        </xdr:cNvPr>
        <xdr:cNvCxnSpPr/>
      </xdr:nvCxnSpPr>
      <xdr:spPr>
        <a:xfrm flipV="1">
          <a:off x="4760595" y="5266055"/>
          <a:ext cx="1270" cy="13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macro="" textlink="">
      <xdr:nvSpPr>
        <xdr:cNvPr id="66" name="有形固定資産減価償却率最小値テキスト">
          <a:extLst>
            <a:ext uri="{FF2B5EF4-FFF2-40B4-BE49-F238E27FC236}">
              <a16:creationId xmlns:a16="http://schemas.microsoft.com/office/drawing/2014/main" id="{133AD9BC-2101-40B1-927A-8FFEC4D644FD}"/>
            </a:ext>
          </a:extLst>
        </xdr:cNvPr>
        <xdr:cNvSpPr txBox="1"/>
      </xdr:nvSpPr>
      <xdr:spPr>
        <a:xfrm>
          <a:off x="4813300" y="658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67" name="直線コネクタ 66">
          <a:extLst>
            <a:ext uri="{FF2B5EF4-FFF2-40B4-BE49-F238E27FC236}">
              <a16:creationId xmlns:a16="http://schemas.microsoft.com/office/drawing/2014/main" id="{2FFBC532-8A05-496D-AC6B-9AFE778CDFB8}"/>
            </a:ext>
          </a:extLst>
        </xdr:cNvPr>
        <xdr:cNvCxnSpPr/>
      </xdr:nvCxnSpPr>
      <xdr:spPr>
        <a:xfrm>
          <a:off x="4673600" y="658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macro="" textlink="">
      <xdr:nvSpPr>
        <xdr:cNvPr id="68" name="有形固定資産減価償却率最大値テキスト">
          <a:extLst>
            <a:ext uri="{FF2B5EF4-FFF2-40B4-BE49-F238E27FC236}">
              <a16:creationId xmlns:a16="http://schemas.microsoft.com/office/drawing/2014/main" id="{33EB427A-F72A-4CDC-A6EA-6E9B7F78DFAA}"/>
            </a:ext>
          </a:extLst>
        </xdr:cNvPr>
        <xdr:cNvSpPr txBox="1"/>
      </xdr:nvSpPr>
      <xdr:spPr>
        <a:xfrm>
          <a:off x="4813300" y="50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69" name="直線コネクタ 68">
          <a:extLst>
            <a:ext uri="{FF2B5EF4-FFF2-40B4-BE49-F238E27FC236}">
              <a16:creationId xmlns:a16="http://schemas.microsoft.com/office/drawing/2014/main" id="{32AC6D18-8ACC-4001-90A8-312BB18AA0A5}"/>
            </a:ext>
          </a:extLst>
        </xdr:cNvPr>
        <xdr:cNvCxnSpPr/>
      </xdr:nvCxnSpPr>
      <xdr:spPr>
        <a:xfrm>
          <a:off x="4673600" y="526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135060</xdr:rowOff>
    </xdr:from>
    <xdr:ext cx="405111" cy="259045"/>
    <xdr:sp macro="" textlink="">
      <xdr:nvSpPr>
        <xdr:cNvPr id="70" name="有形固定資産減価償却率平均値テキスト">
          <a:extLst>
            <a:ext uri="{FF2B5EF4-FFF2-40B4-BE49-F238E27FC236}">
              <a16:creationId xmlns:a16="http://schemas.microsoft.com/office/drawing/2014/main" id="{28E15B91-1EF1-4AE1-BD22-CFFE841EA31D}"/>
            </a:ext>
          </a:extLst>
        </xdr:cNvPr>
        <xdr:cNvSpPr txBox="1"/>
      </xdr:nvSpPr>
      <xdr:spPr>
        <a:xfrm>
          <a:off x="4813300" y="605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macro="" textlink="">
      <xdr:nvSpPr>
        <xdr:cNvPr id="71" name="フローチャート: 判断 70">
          <a:extLst>
            <a:ext uri="{FF2B5EF4-FFF2-40B4-BE49-F238E27FC236}">
              <a16:creationId xmlns:a16="http://schemas.microsoft.com/office/drawing/2014/main" id="{C53C7C05-9C4F-41BE-A18C-C1AA61258753}"/>
            </a:ext>
          </a:extLst>
        </xdr:cNvPr>
        <xdr:cNvSpPr/>
      </xdr:nvSpPr>
      <xdr:spPr>
        <a:xfrm>
          <a:off x="4711700" y="60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macro="" textlink="">
      <xdr:nvSpPr>
        <xdr:cNvPr id="72" name="フローチャート: 判断 71">
          <a:extLst>
            <a:ext uri="{FF2B5EF4-FFF2-40B4-BE49-F238E27FC236}">
              <a16:creationId xmlns:a16="http://schemas.microsoft.com/office/drawing/2014/main" id="{6461797C-E41A-462E-ACD8-975DD316A5DF}"/>
            </a:ext>
          </a:extLst>
        </xdr:cNvPr>
        <xdr:cNvSpPr/>
      </xdr:nvSpPr>
      <xdr:spPr>
        <a:xfrm>
          <a:off x="4000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3" name="フローチャート: 判断 72">
          <a:extLst>
            <a:ext uri="{FF2B5EF4-FFF2-40B4-BE49-F238E27FC236}">
              <a16:creationId xmlns:a16="http://schemas.microsoft.com/office/drawing/2014/main" id="{ADF5DDD9-C8A2-40C8-A109-2C040FF522D5}"/>
            </a:ext>
          </a:extLst>
        </xdr:cNvPr>
        <xdr:cNvSpPr/>
      </xdr:nvSpPr>
      <xdr:spPr>
        <a:xfrm>
          <a:off x="3238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C6F1B562-0D1C-41D5-94E7-B7706BA07165}"/>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76606C01-C1C1-43BF-B903-C1822A1079A9}"/>
            </a:ext>
          </a:extLst>
        </xdr:cNvPr>
        <xdr:cNvSpPr/>
      </xdr:nvSpPr>
      <xdr:spPr>
        <a:xfrm>
          <a:off x="1714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0BD86C9-EBD4-457F-BF39-611D68EC9A2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C24D04E-0E01-460B-9DDD-9210DEC93EB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D864EF0-C911-4E10-8D05-67D3FBFE3BA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F0C9C01-A96A-4CB6-90E1-99D854EC80C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622CB13-8779-479C-909E-C6C8506CAE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50483</xdr:rowOff>
    </xdr:from>
    <xdr:to>
      <xdr:col>23</xdr:col>
      <xdr:colOff>136525</xdr:colOff>
      <xdr:row>30</xdr:row>
      <xdr:rowOff>152083</xdr:rowOff>
    </xdr:to>
    <xdr:sp macro="" textlink="">
      <xdr:nvSpPr>
        <xdr:cNvPr id="81" name="楕円 80">
          <a:extLst>
            <a:ext uri="{FF2B5EF4-FFF2-40B4-BE49-F238E27FC236}">
              <a16:creationId xmlns:a16="http://schemas.microsoft.com/office/drawing/2014/main" id="{ED7271BD-02A1-4011-A842-CF4F4B469FEB}"/>
            </a:ext>
          </a:extLst>
        </xdr:cNvPr>
        <xdr:cNvSpPr/>
      </xdr:nvSpPr>
      <xdr:spPr>
        <a:xfrm>
          <a:off x="4711700" y="59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73360</xdr:rowOff>
    </xdr:from>
    <xdr:ext cx="405111" cy="259045"/>
    <xdr:sp macro="" textlink="">
      <xdr:nvSpPr>
        <xdr:cNvPr id="82" name="有形固定資産減価償却率該当値テキスト">
          <a:extLst>
            <a:ext uri="{FF2B5EF4-FFF2-40B4-BE49-F238E27FC236}">
              <a16:creationId xmlns:a16="http://schemas.microsoft.com/office/drawing/2014/main" id="{26B1B366-D893-4E96-9308-675E9C9BC199}"/>
            </a:ext>
          </a:extLst>
        </xdr:cNvPr>
        <xdr:cNvSpPr txBox="1"/>
      </xdr:nvSpPr>
      <xdr:spPr>
        <a:xfrm>
          <a:off x="4813300" y="581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3" name="楕円 82">
          <a:extLst>
            <a:ext uri="{FF2B5EF4-FFF2-40B4-BE49-F238E27FC236}">
              <a16:creationId xmlns:a16="http://schemas.microsoft.com/office/drawing/2014/main" id="{987F583D-579A-4A1F-B80D-008F7D1EADFA}"/>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101283</xdr:rowOff>
    </xdr:to>
    <xdr:cxnSp macro="">
      <xdr:nvCxnSpPr>
        <xdr:cNvPr id="84" name="直線コネクタ 83">
          <a:extLst>
            <a:ext uri="{FF2B5EF4-FFF2-40B4-BE49-F238E27FC236}">
              <a16:creationId xmlns:a16="http://schemas.microsoft.com/office/drawing/2014/main" id="{F79BB6F0-076B-4F81-AD1C-2BEC4CAEFD8E}"/>
            </a:ext>
          </a:extLst>
        </xdr:cNvPr>
        <xdr:cNvCxnSpPr/>
      </xdr:nvCxnSpPr>
      <xdr:spPr>
        <a:xfrm>
          <a:off x="4051300" y="5989320"/>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85" name="楕円 84">
          <a:extLst>
            <a:ext uri="{FF2B5EF4-FFF2-40B4-BE49-F238E27FC236}">
              <a16:creationId xmlns:a16="http://schemas.microsoft.com/office/drawing/2014/main" id="{B51713E7-19A0-4A9F-A970-91AEEE627D3B}"/>
            </a:ext>
          </a:extLst>
        </xdr:cNvPr>
        <xdr:cNvSpPr/>
      </xdr:nvSpPr>
      <xdr:spPr>
        <a:xfrm>
          <a:off x="3238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117475</xdr:rowOff>
    </xdr:to>
    <xdr:cxnSp macro="">
      <xdr:nvCxnSpPr>
        <xdr:cNvPr id="86" name="直線コネクタ 85">
          <a:extLst>
            <a:ext uri="{FF2B5EF4-FFF2-40B4-BE49-F238E27FC236}">
              <a16:creationId xmlns:a16="http://schemas.microsoft.com/office/drawing/2014/main" id="{4405144D-7489-4657-9496-2929B5A5744C}"/>
            </a:ext>
          </a:extLst>
        </xdr:cNvPr>
        <xdr:cNvCxnSpPr/>
      </xdr:nvCxnSpPr>
      <xdr:spPr>
        <a:xfrm flipV="1">
          <a:off x="3289300" y="59893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7" name="楕円 86">
          <a:extLst>
            <a:ext uri="{FF2B5EF4-FFF2-40B4-BE49-F238E27FC236}">
              <a16:creationId xmlns:a16="http://schemas.microsoft.com/office/drawing/2014/main" id="{B5C2C421-DD46-49C6-96E5-FC536F589031}"/>
            </a:ext>
          </a:extLst>
        </xdr:cNvPr>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117475</xdr:rowOff>
    </xdr:to>
    <xdr:cxnSp macro="">
      <xdr:nvCxnSpPr>
        <xdr:cNvPr id="88" name="直線コネクタ 87">
          <a:extLst>
            <a:ext uri="{FF2B5EF4-FFF2-40B4-BE49-F238E27FC236}">
              <a16:creationId xmlns:a16="http://schemas.microsoft.com/office/drawing/2014/main" id="{BFD4547C-EFE4-4F38-A4D1-540957B17FE4}"/>
            </a:ext>
          </a:extLst>
        </xdr:cNvPr>
        <xdr:cNvCxnSpPr/>
      </xdr:nvCxnSpPr>
      <xdr:spPr>
        <a:xfrm>
          <a:off x="2527300" y="601091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25294</xdr:rowOff>
    </xdr:from>
    <xdr:to>
      <xdr:col>7</xdr:col>
      <xdr:colOff>187325</xdr:colOff>
      <xdr:row>30</xdr:row>
      <xdr:rowOff>126894</xdr:rowOff>
    </xdr:to>
    <xdr:sp macro="" textlink="">
      <xdr:nvSpPr>
        <xdr:cNvPr id="89" name="楕円 88">
          <a:extLst>
            <a:ext uri="{FF2B5EF4-FFF2-40B4-BE49-F238E27FC236}">
              <a16:creationId xmlns:a16="http://schemas.microsoft.com/office/drawing/2014/main" id="{9A050B87-C62E-4AEA-9A1E-4C68ADB2E39A}"/>
            </a:ext>
          </a:extLst>
        </xdr:cNvPr>
        <xdr:cNvSpPr/>
      </xdr:nvSpPr>
      <xdr:spPr>
        <a:xfrm>
          <a:off x="1714500" y="59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76094</xdr:rowOff>
    </xdr:from>
    <xdr:to>
      <xdr:col>11</xdr:col>
      <xdr:colOff>136525</xdr:colOff>
      <xdr:row>30</xdr:row>
      <xdr:rowOff>95885</xdr:rowOff>
    </xdr:to>
    <xdr:cxnSp macro="">
      <xdr:nvCxnSpPr>
        <xdr:cNvPr id="90" name="直線コネクタ 89">
          <a:extLst>
            <a:ext uri="{FF2B5EF4-FFF2-40B4-BE49-F238E27FC236}">
              <a16:creationId xmlns:a16="http://schemas.microsoft.com/office/drawing/2014/main" id="{A19F58B2-4A4C-4864-9C47-5F86C5F381A6}"/>
            </a:ext>
          </a:extLst>
        </xdr:cNvPr>
        <xdr:cNvCxnSpPr/>
      </xdr:nvCxnSpPr>
      <xdr:spPr>
        <a:xfrm>
          <a:off x="1765300" y="5991119"/>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32931</xdr:rowOff>
    </xdr:from>
    <xdr:ext cx="405111" cy="259045"/>
    <xdr:sp macro="" textlink="">
      <xdr:nvSpPr>
        <xdr:cNvPr id="91" name="n_1aveValue有形固定資産減価償却率">
          <a:extLst>
            <a:ext uri="{FF2B5EF4-FFF2-40B4-BE49-F238E27FC236}">
              <a16:creationId xmlns:a16="http://schemas.microsoft.com/office/drawing/2014/main" id="{D01CB238-F310-44C3-8F9F-50D966F56273}"/>
            </a:ext>
          </a:extLst>
        </xdr:cNvPr>
        <xdr:cNvSpPr txBox="1"/>
      </xdr:nvSpPr>
      <xdr:spPr>
        <a:xfrm>
          <a:off x="38360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18538</xdr:rowOff>
    </xdr:from>
    <xdr:ext cx="405111" cy="259045"/>
    <xdr:sp macro="" textlink="">
      <xdr:nvSpPr>
        <xdr:cNvPr id="92" name="n_2aveValue有形固定資産減価償却率">
          <a:extLst>
            <a:ext uri="{FF2B5EF4-FFF2-40B4-BE49-F238E27FC236}">
              <a16:creationId xmlns:a16="http://schemas.microsoft.com/office/drawing/2014/main" id="{8C3768F1-B3AF-433D-888B-9082F640098F}"/>
            </a:ext>
          </a:extLst>
        </xdr:cNvPr>
        <xdr:cNvSpPr txBox="1"/>
      </xdr:nvSpPr>
      <xdr:spPr>
        <a:xfrm>
          <a:off x="3086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5944</xdr:rowOff>
    </xdr:from>
    <xdr:ext cx="405111" cy="259045"/>
    <xdr:sp macro="" textlink="">
      <xdr:nvSpPr>
        <xdr:cNvPr id="93" name="n_3aveValue有形固定資産減価償却率">
          <a:extLst>
            <a:ext uri="{FF2B5EF4-FFF2-40B4-BE49-F238E27FC236}">
              <a16:creationId xmlns:a16="http://schemas.microsoft.com/office/drawing/2014/main" id="{40314BF2-7177-454B-851F-9CB60267297F}"/>
            </a:ext>
          </a:extLst>
        </xdr:cNvPr>
        <xdr:cNvSpPr txBox="1"/>
      </xdr:nvSpPr>
      <xdr:spPr>
        <a:xfrm>
          <a:off x="2324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4" name="n_4aveValue有形固定資産減価償却率">
          <a:extLst>
            <a:ext uri="{FF2B5EF4-FFF2-40B4-BE49-F238E27FC236}">
              <a16:creationId xmlns:a16="http://schemas.microsoft.com/office/drawing/2014/main" id="{E03396FC-FA2E-4E35-A7E0-97E41B96512A}"/>
            </a:ext>
          </a:extLst>
        </xdr:cNvPr>
        <xdr:cNvSpPr txBox="1"/>
      </xdr:nvSpPr>
      <xdr:spPr>
        <a:xfrm>
          <a:off x="1562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95" name="n_1mainValue有形固定資産減価償却率">
          <a:extLst>
            <a:ext uri="{FF2B5EF4-FFF2-40B4-BE49-F238E27FC236}">
              <a16:creationId xmlns:a16="http://schemas.microsoft.com/office/drawing/2014/main" id="{0F9B410D-6A7C-4452-BAA9-1AE67F118AE7}"/>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13352</xdr:rowOff>
    </xdr:from>
    <xdr:ext cx="405111" cy="259045"/>
    <xdr:sp macro="" textlink="">
      <xdr:nvSpPr>
        <xdr:cNvPr id="96" name="n_2mainValue有形固定資産減価償却率">
          <a:extLst>
            <a:ext uri="{FF2B5EF4-FFF2-40B4-BE49-F238E27FC236}">
              <a16:creationId xmlns:a16="http://schemas.microsoft.com/office/drawing/2014/main" id="{399E7EB4-AD6F-4120-8A96-5CD2ABCA6A41}"/>
            </a:ext>
          </a:extLst>
        </xdr:cNvPr>
        <xdr:cNvSpPr txBox="1"/>
      </xdr:nvSpPr>
      <xdr:spPr>
        <a:xfrm>
          <a:off x="30867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7" name="n_3mainValue有形固定資産減価償却率">
          <a:extLst>
            <a:ext uri="{FF2B5EF4-FFF2-40B4-BE49-F238E27FC236}">
              <a16:creationId xmlns:a16="http://schemas.microsoft.com/office/drawing/2014/main" id="{130A065D-E317-46DE-91B1-FFF4AB578EAD}"/>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143421</xdr:rowOff>
    </xdr:from>
    <xdr:ext cx="405111" cy="259045"/>
    <xdr:sp macro="" textlink="">
      <xdr:nvSpPr>
        <xdr:cNvPr id="98" name="n_4mainValue有形固定資産減価償却率">
          <a:extLst>
            <a:ext uri="{FF2B5EF4-FFF2-40B4-BE49-F238E27FC236}">
              <a16:creationId xmlns:a16="http://schemas.microsoft.com/office/drawing/2014/main" id="{8625F02C-6FCF-4DF6-B54F-FDC6F0A1C4E5}"/>
            </a:ext>
          </a:extLst>
        </xdr:cNvPr>
        <xdr:cNvSpPr txBox="1"/>
      </xdr:nvSpPr>
      <xdr:spPr>
        <a:xfrm>
          <a:off x="1562744" y="571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A8A459B-F02E-46BC-A399-54AF0AFD563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608699F-9991-4CFF-8331-77A8D14C7E6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F3C5CB5-D42B-4076-93B4-DB6AA57D5C8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64D7FD6-1B31-4A83-A0BD-DA177E5D0FA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BC221CD-9CAA-4BF3-BEF2-002B4C2BDF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BC9E88A-000B-478F-B353-771393F88F3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A9C6590-E733-416C-A2F3-9BB96384B21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8EDDFFA-70A8-49AA-8620-6240D905616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678E3B8-165F-4163-BC05-4E342162BA5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6E3031E-B85B-4218-B8F2-315A5B726F8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D8F9874-44E4-4B42-AA72-3E0B534B939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1628256-219E-411F-8ED3-5A5EDCB2F00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26A2EA9-F3E5-4451-8D24-5E073467044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をやや上回っており、令和４年度については数値がやや悪化した。今後も、公共施設等総合管理計画に基づく老朽化施設の更新に伴い、地方債の発行や公債費が増加することが見込まれることから、基金のより計画的な運用等や将来を見据えた財源確保に努めていかなければならない。</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73F39C9-DAA8-493E-A442-77FEE714845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704F354-897E-4AAC-BC66-F86D0FBDCBF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978D4E7-8135-452E-BFBD-4E8D340712A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B53341B-78F5-4212-AB20-2CEDD542E88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9BBF4CE6-44ED-4C1D-8244-306C82DD6E4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BE6F2BD-C9A7-427D-B85D-65A7BB97217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41B5F5B-7199-4CE0-B8CC-8D5EC5C1363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5FE903B-9891-4F39-AF18-B99A606F6F9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AA281C2-3D42-4DAA-9516-7F00D96636B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8EDF430-DC55-49A2-ACA1-1E7384238C4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6796CF3-DF48-4D4E-BA4F-133CBAB7DC5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4F0B05C-D9EA-4A59-B11E-E0F79E0AD341}"/>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E516CF5-9606-477A-8ACC-1906F079AB2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66B28FB-1B16-4E33-9C5A-A19FAEDA7B0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2B5FF7A-508D-46FC-90F6-F8DAD2C2928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27" name="直線コネクタ 126">
          <a:extLst>
            <a:ext uri="{FF2B5EF4-FFF2-40B4-BE49-F238E27FC236}">
              <a16:creationId xmlns:a16="http://schemas.microsoft.com/office/drawing/2014/main" id="{A1AB4C40-0333-4DF5-85E2-36575C64DDF7}"/>
            </a:ext>
          </a:extLst>
        </xdr:cNvPr>
        <xdr:cNvCxnSpPr/>
      </xdr:nvCxnSpPr>
      <xdr:spPr>
        <a:xfrm flipV="1">
          <a:off x="14793595" y="5312833"/>
          <a:ext cx="1269" cy="12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macro="" textlink="">
      <xdr:nvSpPr>
        <xdr:cNvPr id="128" name="債務償還比率最小値テキスト">
          <a:extLst>
            <a:ext uri="{FF2B5EF4-FFF2-40B4-BE49-F238E27FC236}">
              <a16:creationId xmlns:a16="http://schemas.microsoft.com/office/drawing/2014/main" id="{A54B9605-65B8-4711-AC20-AD93DA6B6AC9}"/>
            </a:ext>
          </a:extLst>
        </xdr:cNvPr>
        <xdr:cNvSpPr txBox="1"/>
      </xdr:nvSpPr>
      <xdr:spPr>
        <a:xfrm>
          <a:off x="14846300" y="66109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29" name="直線コネクタ 128">
          <a:extLst>
            <a:ext uri="{FF2B5EF4-FFF2-40B4-BE49-F238E27FC236}">
              <a16:creationId xmlns:a16="http://schemas.microsoft.com/office/drawing/2014/main" id="{E47469D5-1ECC-4925-9BE0-1A313E235FEA}"/>
            </a:ext>
          </a:extLst>
        </xdr:cNvPr>
        <xdr:cNvCxnSpPr/>
      </xdr:nvCxnSpPr>
      <xdr:spPr>
        <a:xfrm>
          <a:off x="14706600" y="660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AD09F419-FB1E-4F95-ACF7-27AFAA1860E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098C91C-AEA0-43C4-A302-92C34490F67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35217</xdr:rowOff>
    </xdr:from>
    <xdr:ext cx="469744" cy="259045"/>
    <xdr:sp macro="" textlink="">
      <xdr:nvSpPr>
        <xdr:cNvPr id="132" name="債務償還比率平均値テキスト">
          <a:extLst>
            <a:ext uri="{FF2B5EF4-FFF2-40B4-BE49-F238E27FC236}">
              <a16:creationId xmlns:a16="http://schemas.microsoft.com/office/drawing/2014/main" id="{891B185F-45F5-45EB-8FDD-CFDA87BD1CF0}"/>
            </a:ext>
          </a:extLst>
        </xdr:cNvPr>
        <xdr:cNvSpPr txBox="1"/>
      </xdr:nvSpPr>
      <xdr:spPr>
        <a:xfrm>
          <a:off x="14846300" y="5778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macro="" textlink="">
      <xdr:nvSpPr>
        <xdr:cNvPr id="133" name="フローチャート: 判断 132">
          <a:extLst>
            <a:ext uri="{FF2B5EF4-FFF2-40B4-BE49-F238E27FC236}">
              <a16:creationId xmlns:a16="http://schemas.microsoft.com/office/drawing/2014/main" id="{40E12806-2619-4923-B19F-654B594B62B4}"/>
            </a:ext>
          </a:extLst>
        </xdr:cNvPr>
        <xdr:cNvSpPr/>
      </xdr:nvSpPr>
      <xdr:spPr>
        <a:xfrm>
          <a:off x="147447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macro="" textlink="">
      <xdr:nvSpPr>
        <xdr:cNvPr id="134" name="フローチャート: 判断 133">
          <a:extLst>
            <a:ext uri="{FF2B5EF4-FFF2-40B4-BE49-F238E27FC236}">
              <a16:creationId xmlns:a16="http://schemas.microsoft.com/office/drawing/2014/main" id="{9C1D302C-C776-4738-82C7-254F38D3112D}"/>
            </a:ext>
          </a:extLst>
        </xdr:cNvPr>
        <xdr:cNvSpPr/>
      </xdr:nvSpPr>
      <xdr:spPr>
        <a:xfrm>
          <a:off x="14033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147638</xdr:rowOff>
    </xdr:from>
    <xdr:to>
      <xdr:col>68</xdr:col>
      <xdr:colOff>123825</xdr:colOff>
      <xdr:row>31</xdr:row>
      <xdr:rowOff>77788</xdr:rowOff>
    </xdr:to>
    <xdr:sp macro="" textlink="">
      <xdr:nvSpPr>
        <xdr:cNvPr id="135" name="フローチャート: 判断 134">
          <a:extLst>
            <a:ext uri="{FF2B5EF4-FFF2-40B4-BE49-F238E27FC236}">
              <a16:creationId xmlns:a16="http://schemas.microsoft.com/office/drawing/2014/main" id="{512CFAB7-54DA-4737-A4D4-4ABE5D26ED49}"/>
            </a:ext>
          </a:extLst>
        </xdr:cNvPr>
        <xdr:cNvSpPr/>
      </xdr:nvSpPr>
      <xdr:spPr>
        <a:xfrm>
          <a:off x="13271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34361</xdr:rowOff>
    </xdr:from>
    <xdr:to>
      <xdr:col>64</xdr:col>
      <xdr:colOff>123825</xdr:colOff>
      <xdr:row>31</xdr:row>
      <xdr:rowOff>135961</xdr:rowOff>
    </xdr:to>
    <xdr:sp macro="" textlink="">
      <xdr:nvSpPr>
        <xdr:cNvPr id="136" name="フローチャート: 判断 135">
          <a:extLst>
            <a:ext uri="{FF2B5EF4-FFF2-40B4-BE49-F238E27FC236}">
              <a16:creationId xmlns:a16="http://schemas.microsoft.com/office/drawing/2014/main" id="{051E628B-6D5B-43EF-826A-C6AB23C08195}"/>
            </a:ext>
          </a:extLst>
        </xdr:cNvPr>
        <xdr:cNvSpPr/>
      </xdr:nvSpPr>
      <xdr:spPr>
        <a:xfrm>
          <a:off x="12509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7493</xdr:rowOff>
    </xdr:from>
    <xdr:to>
      <xdr:col>60</xdr:col>
      <xdr:colOff>123825</xdr:colOff>
      <xdr:row>31</xdr:row>
      <xdr:rowOff>109093</xdr:rowOff>
    </xdr:to>
    <xdr:sp macro="" textlink="">
      <xdr:nvSpPr>
        <xdr:cNvPr id="137" name="フローチャート: 判断 136">
          <a:extLst>
            <a:ext uri="{FF2B5EF4-FFF2-40B4-BE49-F238E27FC236}">
              <a16:creationId xmlns:a16="http://schemas.microsoft.com/office/drawing/2014/main" id="{3F984D62-3E03-42E4-91DC-0D74F11C4204}"/>
            </a:ext>
          </a:extLst>
        </xdr:cNvPr>
        <xdr:cNvSpPr/>
      </xdr:nvSpPr>
      <xdr:spPr>
        <a:xfrm>
          <a:off x="11747500" y="609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CB560D4-FF89-4DA8-9CB0-6C07D5C67A4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4303941-C1FD-4719-A6AF-A920DB37FFB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5D4F480-A70B-491A-9D72-5996AF53B3F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A100703-411B-41F1-B627-92BF9AA6E44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9583EAD-0733-47CD-A174-A7A240A889C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34530</xdr:rowOff>
    </xdr:from>
    <xdr:to>
      <xdr:col>76</xdr:col>
      <xdr:colOff>73025</xdr:colOff>
      <xdr:row>30</xdr:row>
      <xdr:rowOff>136130</xdr:rowOff>
    </xdr:to>
    <xdr:sp macro="" textlink="">
      <xdr:nvSpPr>
        <xdr:cNvPr id="143" name="楕円 142">
          <a:extLst>
            <a:ext uri="{FF2B5EF4-FFF2-40B4-BE49-F238E27FC236}">
              <a16:creationId xmlns:a16="http://schemas.microsoft.com/office/drawing/2014/main" id="{15CD5028-23BF-4536-B04F-074F9C8FDBAA}"/>
            </a:ext>
          </a:extLst>
        </xdr:cNvPr>
        <xdr:cNvSpPr/>
      </xdr:nvSpPr>
      <xdr:spPr>
        <a:xfrm>
          <a:off x="14744700" y="59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12957</xdr:rowOff>
    </xdr:from>
    <xdr:ext cx="469744" cy="259045"/>
    <xdr:sp macro="" textlink="">
      <xdr:nvSpPr>
        <xdr:cNvPr id="144" name="債務償還比率該当値テキスト">
          <a:extLst>
            <a:ext uri="{FF2B5EF4-FFF2-40B4-BE49-F238E27FC236}">
              <a16:creationId xmlns:a16="http://schemas.microsoft.com/office/drawing/2014/main" id="{93EA9FA1-791D-4C24-8E44-7DE23BA014C1}"/>
            </a:ext>
          </a:extLst>
        </xdr:cNvPr>
        <xdr:cNvSpPr txBox="1"/>
      </xdr:nvSpPr>
      <xdr:spPr>
        <a:xfrm>
          <a:off x="14846300" y="592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129815</xdr:rowOff>
    </xdr:from>
    <xdr:to>
      <xdr:col>72</xdr:col>
      <xdr:colOff>123825</xdr:colOff>
      <xdr:row>30</xdr:row>
      <xdr:rowOff>59965</xdr:rowOff>
    </xdr:to>
    <xdr:sp macro="" textlink="">
      <xdr:nvSpPr>
        <xdr:cNvPr id="145" name="楕円 144">
          <a:extLst>
            <a:ext uri="{FF2B5EF4-FFF2-40B4-BE49-F238E27FC236}">
              <a16:creationId xmlns:a16="http://schemas.microsoft.com/office/drawing/2014/main" id="{EB05A925-E82F-4AF1-B3EA-D0AE068289B8}"/>
            </a:ext>
          </a:extLst>
        </xdr:cNvPr>
        <xdr:cNvSpPr/>
      </xdr:nvSpPr>
      <xdr:spPr>
        <a:xfrm>
          <a:off x="14033500" y="58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9165</xdr:rowOff>
    </xdr:from>
    <xdr:to>
      <xdr:col>76</xdr:col>
      <xdr:colOff>22225</xdr:colOff>
      <xdr:row>30</xdr:row>
      <xdr:rowOff>85330</xdr:rowOff>
    </xdr:to>
    <xdr:cxnSp macro="">
      <xdr:nvCxnSpPr>
        <xdr:cNvPr id="146" name="直線コネクタ 145">
          <a:extLst>
            <a:ext uri="{FF2B5EF4-FFF2-40B4-BE49-F238E27FC236}">
              <a16:creationId xmlns:a16="http://schemas.microsoft.com/office/drawing/2014/main" id="{939CF71B-5285-4438-BD67-4C8672FB1586}"/>
            </a:ext>
          </a:extLst>
        </xdr:cNvPr>
        <xdr:cNvCxnSpPr/>
      </xdr:nvCxnSpPr>
      <xdr:spPr>
        <a:xfrm>
          <a:off x="14084300" y="5924190"/>
          <a:ext cx="711200" cy="7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131205</xdr:rowOff>
    </xdr:from>
    <xdr:to>
      <xdr:col>68</xdr:col>
      <xdr:colOff>123825</xdr:colOff>
      <xdr:row>31</xdr:row>
      <xdr:rowOff>61355</xdr:rowOff>
    </xdr:to>
    <xdr:sp macro="" textlink="">
      <xdr:nvSpPr>
        <xdr:cNvPr id="147" name="楕円 146">
          <a:extLst>
            <a:ext uri="{FF2B5EF4-FFF2-40B4-BE49-F238E27FC236}">
              <a16:creationId xmlns:a16="http://schemas.microsoft.com/office/drawing/2014/main" id="{9D693971-1976-41FA-93CC-4A8FFC916CB9}"/>
            </a:ext>
          </a:extLst>
        </xdr:cNvPr>
        <xdr:cNvSpPr/>
      </xdr:nvSpPr>
      <xdr:spPr>
        <a:xfrm>
          <a:off x="13271500" y="604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9165</xdr:rowOff>
    </xdr:from>
    <xdr:to>
      <xdr:col>72</xdr:col>
      <xdr:colOff>73025</xdr:colOff>
      <xdr:row>31</xdr:row>
      <xdr:rowOff>10555</xdr:rowOff>
    </xdr:to>
    <xdr:cxnSp macro="">
      <xdr:nvCxnSpPr>
        <xdr:cNvPr id="148" name="直線コネクタ 147">
          <a:extLst>
            <a:ext uri="{FF2B5EF4-FFF2-40B4-BE49-F238E27FC236}">
              <a16:creationId xmlns:a16="http://schemas.microsoft.com/office/drawing/2014/main" id="{13F95F20-036B-4F23-BE82-A279881D10D4}"/>
            </a:ext>
          </a:extLst>
        </xdr:cNvPr>
        <xdr:cNvCxnSpPr/>
      </xdr:nvCxnSpPr>
      <xdr:spPr>
        <a:xfrm flipV="1">
          <a:off x="13322300" y="5924190"/>
          <a:ext cx="762000" cy="17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18168</xdr:rowOff>
    </xdr:from>
    <xdr:to>
      <xdr:col>64</xdr:col>
      <xdr:colOff>123825</xdr:colOff>
      <xdr:row>31</xdr:row>
      <xdr:rowOff>119768</xdr:rowOff>
    </xdr:to>
    <xdr:sp macro="" textlink="">
      <xdr:nvSpPr>
        <xdr:cNvPr id="149" name="楕円 148">
          <a:extLst>
            <a:ext uri="{FF2B5EF4-FFF2-40B4-BE49-F238E27FC236}">
              <a16:creationId xmlns:a16="http://schemas.microsoft.com/office/drawing/2014/main" id="{5F50FB13-33A5-4F52-A030-538F0B913F0D}"/>
            </a:ext>
          </a:extLst>
        </xdr:cNvPr>
        <xdr:cNvSpPr/>
      </xdr:nvSpPr>
      <xdr:spPr>
        <a:xfrm>
          <a:off x="12509500" y="610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10555</xdr:rowOff>
    </xdr:from>
    <xdr:to>
      <xdr:col>68</xdr:col>
      <xdr:colOff>73025</xdr:colOff>
      <xdr:row>31</xdr:row>
      <xdr:rowOff>68968</xdr:rowOff>
    </xdr:to>
    <xdr:cxnSp macro="">
      <xdr:nvCxnSpPr>
        <xdr:cNvPr id="150" name="直線コネクタ 149">
          <a:extLst>
            <a:ext uri="{FF2B5EF4-FFF2-40B4-BE49-F238E27FC236}">
              <a16:creationId xmlns:a16="http://schemas.microsoft.com/office/drawing/2014/main" id="{FDA17F18-6BD4-4F7F-9D82-B4F045E233EA}"/>
            </a:ext>
          </a:extLst>
        </xdr:cNvPr>
        <xdr:cNvCxnSpPr/>
      </xdr:nvCxnSpPr>
      <xdr:spPr>
        <a:xfrm flipV="1">
          <a:off x="12560300" y="6097030"/>
          <a:ext cx="762000" cy="5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111534</xdr:rowOff>
    </xdr:from>
    <xdr:to>
      <xdr:col>60</xdr:col>
      <xdr:colOff>123825</xdr:colOff>
      <xdr:row>31</xdr:row>
      <xdr:rowOff>41684</xdr:rowOff>
    </xdr:to>
    <xdr:sp macro="" textlink="">
      <xdr:nvSpPr>
        <xdr:cNvPr id="151" name="楕円 150">
          <a:extLst>
            <a:ext uri="{FF2B5EF4-FFF2-40B4-BE49-F238E27FC236}">
              <a16:creationId xmlns:a16="http://schemas.microsoft.com/office/drawing/2014/main" id="{63143E82-0370-4321-B49B-9A45601F8628}"/>
            </a:ext>
          </a:extLst>
        </xdr:cNvPr>
        <xdr:cNvSpPr/>
      </xdr:nvSpPr>
      <xdr:spPr>
        <a:xfrm>
          <a:off x="11747500" y="602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162334</xdr:rowOff>
    </xdr:from>
    <xdr:to>
      <xdr:col>64</xdr:col>
      <xdr:colOff>73025</xdr:colOff>
      <xdr:row>31</xdr:row>
      <xdr:rowOff>68968</xdr:rowOff>
    </xdr:to>
    <xdr:cxnSp macro="">
      <xdr:nvCxnSpPr>
        <xdr:cNvPr id="152" name="直線コネクタ 151">
          <a:extLst>
            <a:ext uri="{FF2B5EF4-FFF2-40B4-BE49-F238E27FC236}">
              <a16:creationId xmlns:a16="http://schemas.microsoft.com/office/drawing/2014/main" id="{14676097-890D-4C62-992D-0EEE34A2D11F}"/>
            </a:ext>
          </a:extLst>
        </xdr:cNvPr>
        <xdr:cNvCxnSpPr/>
      </xdr:nvCxnSpPr>
      <xdr:spPr>
        <a:xfrm>
          <a:off x="11798300" y="6077359"/>
          <a:ext cx="762000" cy="7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68124</xdr:rowOff>
    </xdr:from>
    <xdr:ext cx="469744" cy="259045"/>
    <xdr:sp macro="" textlink="">
      <xdr:nvSpPr>
        <xdr:cNvPr id="153" name="n_1aveValue債務償還比率">
          <a:extLst>
            <a:ext uri="{FF2B5EF4-FFF2-40B4-BE49-F238E27FC236}">
              <a16:creationId xmlns:a16="http://schemas.microsoft.com/office/drawing/2014/main" id="{E351F0DE-6444-4D7B-A4F8-DFB4D54A0387}"/>
            </a:ext>
          </a:extLst>
        </xdr:cNvPr>
        <xdr:cNvSpPr txBox="1"/>
      </xdr:nvSpPr>
      <xdr:spPr>
        <a:xfrm>
          <a:off x="138367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68915</xdr:rowOff>
    </xdr:from>
    <xdr:ext cx="469744" cy="259045"/>
    <xdr:sp macro="" textlink="">
      <xdr:nvSpPr>
        <xdr:cNvPr id="154" name="n_2aveValue債務償還比率">
          <a:extLst>
            <a:ext uri="{FF2B5EF4-FFF2-40B4-BE49-F238E27FC236}">
              <a16:creationId xmlns:a16="http://schemas.microsoft.com/office/drawing/2014/main" id="{E3168294-444D-4FB5-A1CA-BEBB2E74717D}"/>
            </a:ext>
          </a:extLst>
        </xdr:cNvPr>
        <xdr:cNvSpPr txBox="1"/>
      </xdr:nvSpPr>
      <xdr:spPr>
        <a:xfrm>
          <a:off x="13087427" y="61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127088</xdr:rowOff>
    </xdr:from>
    <xdr:ext cx="469744" cy="259045"/>
    <xdr:sp macro="" textlink="">
      <xdr:nvSpPr>
        <xdr:cNvPr id="155" name="n_3aveValue債務償還比率">
          <a:extLst>
            <a:ext uri="{FF2B5EF4-FFF2-40B4-BE49-F238E27FC236}">
              <a16:creationId xmlns:a16="http://schemas.microsoft.com/office/drawing/2014/main" id="{EE8C5AF5-81CF-45C7-A3FF-8DF9B146A332}"/>
            </a:ext>
          </a:extLst>
        </xdr:cNvPr>
        <xdr:cNvSpPr txBox="1"/>
      </xdr:nvSpPr>
      <xdr:spPr>
        <a:xfrm>
          <a:off x="12325427" y="621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100220</xdr:rowOff>
    </xdr:from>
    <xdr:ext cx="469744" cy="259045"/>
    <xdr:sp macro="" textlink="">
      <xdr:nvSpPr>
        <xdr:cNvPr id="156" name="n_4aveValue債務償還比率">
          <a:extLst>
            <a:ext uri="{FF2B5EF4-FFF2-40B4-BE49-F238E27FC236}">
              <a16:creationId xmlns:a16="http://schemas.microsoft.com/office/drawing/2014/main" id="{F4544A98-231F-48E4-8D31-D7B8E0F01019}"/>
            </a:ext>
          </a:extLst>
        </xdr:cNvPr>
        <xdr:cNvSpPr txBox="1"/>
      </xdr:nvSpPr>
      <xdr:spPr>
        <a:xfrm>
          <a:off x="11563427" y="618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76492</xdr:rowOff>
    </xdr:from>
    <xdr:ext cx="469744" cy="259045"/>
    <xdr:sp macro="" textlink="">
      <xdr:nvSpPr>
        <xdr:cNvPr id="157" name="n_1mainValue債務償還比率">
          <a:extLst>
            <a:ext uri="{FF2B5EF4-FFF2-40B4-BE49-F238E27FC236}">
              <a16:creationId xmlns:a16="http://schemas.microsoft.com/office/drawing/2014/main" id="{015BAAA1-75AC-482A-B215-899B0AC7FDB2}"/>
            </a:ext>
          </a:extLst>
        </xdr:cNvPr>
        <xdr:cNvSpPr txBox="1"/>
      </xdr:nvSpPr>
      <xdr:spPr>
        <a:xfrm>
          <a:off x="13836727" y="564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77882</xdr:rowOff>
    </xdr:from>
    <xdr:ext cx="469744" cy="259045"/>
    <xdr:sp macro="" textlink="">
      <xdr:nvSpPr>
        <xdr:cNvPr id="158" name="n_2mainValue債務償還比率">
          <a:extLst>
            <a:ext uri="{FF2B5EF4-FFF2-40B4-BE49-F238E27FC236}">
              <a16:creationId xmlns:a16="http://schemas.microsoft.com/office/drawing/2014/main" id="{B73BA466-C44D-4360-904E-29E882BB505E}"/>
            </a:ext>
          </a:extLst>
        </xdr:cNvPr>
        <xdr:cNvSpPr txBox="1"/>
      </xdr:nvSpPr>
      <xdr:spPr>
        <a:xfrm>
          <a:off x="13087427" y="582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136295</xdr:rowOff>
    </xdr:from>
    <xdr:ext cx="469744" cy="259045"/>
    <xdr:sp macro="" textlink="">
      <xdr:nvSpPr>
        <xdr:cNvPr id="159" name="n_3mainValue債務償還比率">
          <a:extLst>
            <a:ext uri="{FF2B5EF4-FFF2-40B4-BE49-F238E27FC236}">
              <a16:creationId xmlns:a16="http://schemas.microsoft.com/office/drawing/2014/main" id="{5E628E35-7902-48EF-ACB1-ABA7B6C0219E}"/>
            </a:ext>
          </a:extLst>
        </xdr:cNvPr>
        <xdr:cNvSpPr txBox="1"/>
      </xdr:nvSpPr>
      <xdr:spPr>
        <a:xfrm>
          <a:off x="12325427" y="587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58211</xdr:rowOff>
    </xdr:from>
    <xdr:ext cx="469744" cy="259045"/>
    <xdr:sp macro="" textlink="">
      <xdr:nvSpPr>
        <xdr:cNvPr id="160" name="n_4mainValue債務償還比率">
          <a:extLst>
            <a:ext uri="{FF2B5EF4-FFF2-40B4-BE49-F238E27FC236}">
              <a16:creationId xmlns:a16="http://schemas.microsoft.com/office/drawing/2014/main" id="{723F86FB-0D95-451D-9EF6-5A6C43264598}"/>
            </a:ext>
          </a:extLst>
        </xdr:cNvPr>
        <xdr:cNvSpPr txBox="1"/>
      </xdr:nvSpPr>
      <xdr:spPr>
        <a:xfrm>
          <a:off x="11563427" y="580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06D8DB9-4CB8-4D01-B37F-F2D94080EA0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EFBD001-5DB2-4407-B3E4-13BC98B00DB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2604FE0-D7BC-46BC-AA28-928AD7E1D20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7CBC3DF-9E9E-4726-87F9-23A1FB7F31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AA75116-273D-410B-AD7A-2CA1D750541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CB9AD14-5ED2-476F-85FE-61ED88E21B8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A7AD57-C1F1-4354-9270-3F357ACA3A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9BA29B-947B-4E9B-9A60-0AAA88EE34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1F520A-60FD-4879-8658-453C128623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96002B-725F-4D7F-8E89-5CDBD5EE05F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373065-E8AC-476F-8F79-79906C3250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C29C15-A11E-4D67-8813-8BA0974D5D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C72AA0-78EB-41D0-A859-F4FD67EC44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8C8985-8DA1-4F7B-B138-CCB926B333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869B1B-0B5D-4853-831A-86D39D7227F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A21049-9D68-4A5A-AC9D-11EC04AE1C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3879DC-0FDF-496E-A1D1-9906BC4430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0A6C18-5CFE-4F27-B928-B6BDB282FCB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EA1199-FF3A-4EBB-8002-B2C1E1AF944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6FAC6D-F017-4AA6-A2C1-7D35BF86255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627EA3-9500-4E4E-8041-276A7D1714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1C48C95-4A25-4F6A-8D3B-D330CD610BE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1DB587-8987-43CA-994D-8B4BEFDD0F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79DF89-E600-4109-8DE9-709FDEDDF9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CD36D1-8579-433C-839D-B7DCF22F57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9F70C7-9B6E-495F-B831-F6A3D332E26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CD52DA3-29BD-4F75-993F-374DCF00D4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017585-5959-44FF-85C8-2D764EC9C93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1D86BF-9421-4E3E-905B-23C7D469F0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F6A239-721E-4CC8-8633-0C3A30D21E4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E218819-7E1F-4053-B545-285AE869C4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46C77C-B2FB-4F46-921B-C568180BC25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3B1268-9B4E-4C66-A21D-4680B7FB780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8DCB5E-E777-4085-A169-A307BA0DEA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E137C46-883F-499D-8765-359EFA6F977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C8B0BD-431C-49EC-90CA-5DC36EC00C8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26ECFC-B81C-4B3A-B47D-C7A55FA562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139F75-1BD0-47BD-B864-2E9B6D58A8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88A9CC-A04D-4320-9A49-E3BA166E3E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7B77C39-2D69-4C97-B128-9FCD8DBCF4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3AF3C2-EFB1-42CD-B662-1FFAF9146D4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4DBAF9-DDF1-4A33-B12F-D816434B241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FF90B6-D0DE-4FE6-8E07-0B45EF594A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7776F1-B44C-4BC1-81EC-67EE268930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562EF4-2839-47D5-A9B4-CE804C5733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B6B484-429D-4B84-A1C2-F090BD4352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ADDE9A-135D-4B30-9B5E-AE5D753D0B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356EAC2-D40B-4ABF-A33F-A32633B520E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6819245-8B29-45A6-A980-6DA99B1DA30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0E2CC3-9EE3-47F8-BB3C-21DA196A8A4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1492A8F-A8CC-4850-B7C5-4F4CB738C6C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D9F45EE-F284-4BE3-9D1F-B9B676EC8FF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BA1FE0-457D-4E89-B411-D1B9790EAC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488C324-F530-47D1-B563-EA8A7297F08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D1ABBDF-1923-4C56-97DA-9A3D0E5D2BF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90617FB-52B6-447D-A058-57288F327D0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792139E-AA0D-4577-810A-A592B5A61D3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7382C27-2F9A-426E-8FA2-BD93F3FDE99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058EB31-935F-4067-A7C8-42199E24887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339F80A-D2A2-4BD2-9513-E53F26F29CC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403E3B7-1433-4C08-8387-C9BA57632F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F7DF9EFE-01D6-4383-B0C1-B2648931BCA6}"/>
            </a:ext>
          </a:extLst>
        </xdr:cNvPr>
        <xdr:cNvCxnSpPr/>
      </xdr:nvCxnSpPr>
      <xdr:spPr>
        <a:xfrm flipV="1">
          <a:off x="4634865" y="580072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6C73839B-5777-4706-B833-2451EEB7AEA9}"/>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D342891A-F450-44C5-A046-1D6741991DD1}"/>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60" name="【道路】&#10;有形固定資産減価償却率最大値テキスト">
          <a:extLst>
            <a:ext uri="{FF2B5EF4-FFF2-40B4-BE49-F238E27FC236}">
              <a16:creationId xmlns:a16="http://schemas.microsoft.com/office/drawing/2014/main" id="{1558AC1D-1A94-4C10-850A-79FB9E081743}"/>
            </a:ext>
          </a:extLst>
        </xdr:cNvPr>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01DBD398-4700-46F1-96B2-98CF7A0058D7}"/>
            </a:ext>
          </a:extLst>
        </xdr:cNvPr>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50395E5-AB4A-4FEA-BB92-BC79B6BC5D79}"/>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2ED60A2-566E-4BC8-97DD-80999B5CED38}"/>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BB9B9BEA-0EBE-49A6-A007-2C5C7EC0F17E}"/>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133985</xdr:rowOff>
    </xdr:from>
    <xdr:to>
      <xdr:col>15</xdr:col>
      <xdr:colOff>101600</xdr:colOff>
      <xdr:row>38</xdr:row>
      <xdr:rowOff>64135</xdr:rowOff>
    </xdr:to>
    <xdr:sp macro="" textlink="">
      <xdr:nvSpPr>
        <xdr:cNvPr id="65" name="フローチャート: 判断 64">
          <a:extLst>
            <a:ext uri="{FF2B5EF4-FFF2-40B4-BE49-F238E27FC236}">
              <a16:creationId xmlns:a16="http://schemas.microsoft.com/office/drawing/2014/main" id="{468EFF50-BC3D-4A7A-A1B1-B2B9911D69D1}"/>
            </a:ext>
          </a:extLst>
        </xdr:cNvPr>
        <xdr:cNvSpPr/>
      </xdr:nvSpPr>
      <xdr:spPr>
        <a:xfrm>
          <a:off x="2857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113030</xdr:rowOff>
    </xdr:from>
    <xdr:to>
      <xdr:col>10</xdr:col>
      <xdr:colOff>165100</xdr:colOff>
      <xdr:row>38</xdr:row>
      <xdr:rowOff>43180</xdr:rowOff>
    </xdr:to>
    <xdr:sp macro="" textlink="">
      <xdr:nvSpPr>
        <xdr:cNvPr id="66" name="フローチャート: 判断 65">
          <a:extLst>
            <a:ext uri="{FF2B5EF4-FFF2-40B4-BE49-F238E27FC236}">
              <a16:creationId xmlns:a16="http://schemas.microsoft.com/office/drawing/2014/main" id="{77EEFD21-BED9-4F9C-AC8C-31285BDB400D}"/>
            </a:ext>
          </a:extLst>
        </xdr:cNvPr>
        <xdr:cNvSpPr/>
      </xdr:nvSpPr>
      <xdr:spPr>
        <a:xfrm>
          <a:off x="1968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105410</xdr:rowOff>
    </xdr:from>
    <xdr:to>
      <xdr:col>6</xdr:col>
      <xdr:colOff>38100</xdr:colOff>
      <xdr:row>38</xdr:row>
      <xdr:rowOff>35560</xdr:rowOff>
    </xdr:to>
    <xdr:sp macro="" textlink="">
      <xdr:nvSpPr>
        <xdr:cNvPr id="67" name="フローチャート: 判断 66">
          <a:extLst>
            <a:ext uri="{FF2B5EF4-FFF2-40B4-BE49-F238E27FC236}">
              <a16:creationId xmlns:a16="http://schemas.microsoft.com/office/drawing/2014/main" id="{9B1A1863-B6A6-4BBE-B30D-8C352EC81B72}"/>
            </a:ext>
          </a:extLst>
        </xdr:cNvPr>
        <xdr:cNvSpPr/>
      </xdr:nvSpPr>
      <xdr:spPr>
        <a:xfrm>
          <a:off x="1079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A50335-5258-4241-93FD-86C4EA0F9F9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2896A5-7892-4C35-A340-22752ED969F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692D1C-DACE-4200-8AE2-7A822564B55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093164-0DD7-401B-8134-513FD31664D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B3EF5BD-EFB5-4C44-B7AC-8FC5EC0C94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a:extLst>
            <a:ext uri="{FF2B5EF4-FFF2-40B4-BE49-F238E27FC236}">
              <a16:creationId xmlns:a16="http://schemas.microsoft.com/office/drawing/2014/main" id="{E4BE9974-AE6D-445D-AAA5-5EEC1A20A3AB}"/>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EC847260-E67D-4AC1-AF6A-4010B3AC9B8C}"/>
            </a:ext>
          </a:extLst>
        </xdr:cNvPr>
        <xdr:cNvSpPr txBox="1"/>
      </xdr:nvSpPr>
      <xdr:spPr>
        <a:xfrm>
          <a:off x="4673600"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B1FB7D88-415C-476A-88F6-ED3140A0C5E7}"/>
            </a:ext>
          </a:extLst>
        </xdr:cNvPr>
        <xdr:cNvSpPr/>
      </xdr:nvSpPr>
      <xdr:spPr>
        <a:xfrm>
          <a:off x="3746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133350</xdr:rowOff>
    </xdr:to>
    <xdr:cxnSp macro="">
      <xdr:nvCxnSpPr>
        <xdr:cNvPr id="76" name="直線コネクタ 75">
          <a:extLst>
            <a:ext uri="{FF2B5EF4-FFF2-40B4-BE49-F238E27FC236}">
              <a16:creationId xmlns:a16="http://schemas.microsoft.com/office/drawing/2014/main" id="{70199D0D-6DF7-4991-8ED4-C0736845F5E3}"/>
            </a:ext>
          </a:extLst>
        </xdr:cNvPr>
        <xdr:cNvCxnSpPr/>
      </xdr:nvCxnSpPr>
      <xdr:spPr>
        <a:xfrm>
          <a:off x="3797300" y="64465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77" name="楕円 76">
          <a:extLst>
            <a:ext uri="{FF2B5EF4-FFF2-40B4-BE49-F238E27FC236}">
              <a16:creationId xmlns:a16="http://schemas.microsoft.com/office/drawing/2014/main" id="{22E81FD1-277C-4FAD-BBA1-803F1E4ED453}"/>
            </a:ext>
          </a:extLst>
        </xdr:cNvPr>
        <xdr:cNvSpPr/>
      </xdr:nvSpPr>
      <xdr:spPr>
        <a:xfrm>
          <a:off x="2857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E36A5459-98BB-4EBB-AFDF-6E5119DAF916}"/>
            </a:ext>
          </a:extLst>
        </xdr:cNvPr>
        <xdr:cNvCxnSpPr/>
      </xdr:nvCxnSpPr>
      <xdr:spPr>
        <a:xfrm>
          <a:off x="2908300" y="64198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166370</xdr:rowOff>
    </xdr:from>
    <xdr:to>
      <xdr:col>10</xdr:col>
      <xdr:colOff>165100</xdr:colOff>
      <xdr:row>37</xdr:row>
      <xdr:rowOff>96520</xdr:rowOff>
    </xdr:to>
    <xdr:sp macro="" textlink="">
      <xdr:nvSpPr>
        <xdr:cNvPr id="79" name="楕円 78">
          <a:extLst>
            <a:ext uri="{FF2B5EF4-FFF2-40B4-BE49-F238E27FC236}">
              <a16:creationId xmlns:a16="http://schemas.microsoft.com/office/drawing/2014/main" id="{7D73EA9D-D250-4DF6-9CD9-EDA51AA9D46B}"/>
            </a:ext>
          </a:extLst>
        </xdr:cNvPr>
        <xdr:cNvSpPr/>
      </xdr:nvSpPr>
      <xdr:spPr>
        <a:xfrm>
          <a:off x="1968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45720</xdr:rowOff>
    </xdr:from>
    <xdr:to>
      <xdr:col>15</xdr:col>
      <xdr:colOff>50800</xdr:colOff>
      <xdr:row>37</xdr:row>
      <xdr:rowOff>76200</xdr:rowOff>
    </xdr:to>
    <xdr:cxnSp macro="">
      <xdr:nvCxnSpPr>
        <xdr:cNvPr id="80" name="直線コネクタ 79">
          <a:extLst>
            <a:ext uri="{FF2B5EF4-FFF2-40B4-BE49-F238E27FC236}">
              <a16:creationId xmlns:a16="http://schemas.microsoft.com/office/drawing/2014/main" id="{98730685-8403-4858-8531-1DC6130E234D}"/>
            </a:ext>
          </a:extLst>
        </xdr:cNvPr>
        <xdr:cNvCxnSpPr/>
      </xdr:nvCxnSpPr>
      <xdr:spPr>
        <a:xfrm>
          <a:off x="2019300" y="63893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62230</xdr:rowOff>
    </xdr:to>
    <xdr:sp macro="" textlink="">
      <xdr:nvSpPr>
        <xdr:cNvPr id="81" name="楕円 80">
          <a:extLst>
            <a:ext uri="{FF2B5EF4-FFF2-40B4-BE49-F238E27FC236}">
              <a16:creationId xmlns:a16="http://schemas.microsoft.com/office/drawing/2014/main" id="{34F5FD75-4AFD-41D8-B065-984768EC405D}"/>
            </a:ext>
          </a:extLst>
        </xdr:cNvPr>
        <xdr:cNvSpPr/>
      </xdr:nvSpPr>
      <xdr:spPr>
        <a:xfrm>
          <a:off x="1079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xdr:rowOff>
    </xdr:from>
    <xdr:to>
      <xdr:col>10</xdr:col>
      <xdr:colOff>114300</xdr:colOff>
      <xdr:row>37</xdr:row>
      <xdr:rowOff>45720</xdr:rowOff>
    </xdr:to>
    <xdr:cxnSp macro="">
      <xdr:nvCxnSpPr>
        <xdr:cNvPr id="82" name="直線コネクタ 81">
          <a:extLst>
            <a:ext uri="{FF2B5EF4-FFF2-40B4-BE49-F238E27FC236}">
              <a16:creationId xmlns:a16="http://schemas.microsoft.com/office/drawing/2014/main" id="{5D9BD782-5AD2-448E-817C-E1ECC40F503E}"/>
            </a:ext>
          </a:extLst>
        </xdr:cNvPr>
        <xdr:cNvCxnSpPr/>
      </xdr:nvCxnSpPr>
      <xdr:spPr>
        <a:xfrm>
          <a:off x="1130300" y="6355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100982</xdr:rowOff>
    </xdr:from>
    <xdr:ext cx="405111" cy="259045"/>
    <xdr:sp macro="" textlink="">
      <xdr:nvSpPr>
        <xdr:cNvPr id="83" name="n_1aveValue【道路】&#10;有形固定資産減価償却率">
          <a:extLst>
            <a:ext uri="{FF2B5EF4-FFF2-40B4-BE49-F238E27FC236}">
              <a16:creationId xmlns:a16="http://schemas.microsoft.com/office/drawing/2014/main" id="{901FC2CB-11A8-4D97-8169-7E4BEE94FFDF}"/>
            </a:ext>
          </a:extLst>
        </xdr:cNvPr>
        <xdr:cNvSpPr txBox="1"/>
      </xdr:nvSpPr>
      <xdr:spPr>
        <a:xfrm>
          <a:off x="35820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55262</xdr:rowOff>
    </xdr:from>
    <xdr:ext cx="405111" cy="259045"/>
    <xdr:sp macro="" textlink="">
      <xdr:nvSpPr>
        <xdr:cNvPr id="84" name="n_2aveValue【道路】&#10;有形固定資産減価償却率">
          <a:extLst>
            <a:ext uri="{FF2B5EF4-FFF2-40B4-BE49-F238E27FC236}">
              <a16:creationId xmlns:a16="http://schemas.microsoft.com/office/drawing/2014/main" id="{89B79054-8D8A-4E3F-BCBC-44C2F5B1DE6F}"/>
            </a:ext>
          </a:extLst>
        </xdr:cNvPr>
        <xdr:cNvSpPr txBox="1"/>
      </xdr:nvSpPr>
      <xdr:spPr>
        <a:xfrm>
          <a:off x="2705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34307</xdr:rowOff>
    </xdr:from>
    <xdr:ext cx="405111" cy="259045"/>
    <xdr:sp macro="" textlink="">
      <xdr:nvSpPr>
        <xdr:cNvPr id="85" name="n_3aveValue【道路】&#10;有形固定資産減価償却率">
          <a:extLst>
            <a:ext uri="{FF2B5EF4-FFF2-40B4-BE49-F238E27FC236}">
              <a16:creationId xmlns:a16="http://schemas.microsoft.com/office/drawing/2014/main" id="{10321E52-CE2A-462F-8824-E4175572555A}"/>
            </a:ext>
          </a:extLst>
        </xdr:cNvPr>
        <xdr:cNvSpPr txBox="1"/>
      </xdr:nvSpPr>
      <xdr:spPr>
        <a:xfrm>
          <a:off x="1816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86" name="n_4aveValue【道路】&#10;有形固定資産減価償却率">
          <a:extLst>
            <a:ext uri="{FF2B5EF4-FFF2-40B4-BE49-F238E27FC236}">
              <a16:creationId xmlns:a16="http://schemas.microsoft.com/office/drawing/2014/main" id="{797D644B-43C8-4802-A018-4F34DF72077B}"/>
            </a:ext>
          </a:extLst>
        </xdr:cNvPr>
        <xdr:cNvSpPr txBox="1"/>
      </xdr:nvSpPr>
      <xdr:spPr>
        <a:xfrm>
          <a:off x="927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8874025C-D80A-41BE-BBCF-308E41904E27}"/>
            </a:ext>
          </a:extLst>
        </xdr:cNvPr>
        <xdr:cNvSpPr txBox="1"/>
      </xdr:nvSpPr>
      <xdr:spPr>
        <a:xfrm>
          <a:off x="3582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143527</xdr:rowOff>
    </xdr:from>
    <xdr:ext cx="405111" cy="259045"/>
    <xdr:sp macro="" textlink="">
      <xdr:nvSpPr>
        <xdr:cNvPr id="88" name="n_2mainValue【道路】&#10;有形固定資産減価償却率">
          <a:extLst>
            <a:ext uri="{FF2B5EF4-FFF2-40B4-BE49-F238E27FC236}">
              <a16:creationId xmlns:a16="http://schemas.microsoft.com/office/drawing/2014/main" id="{18D0DE71-CB27-42A8-B739-3A3BE570B3E6}"/>
            </a:ext>
          </a:extLst>
        </xdr:cNvPr>
        <xdr:cNvSpPr txBox="1"/>
      </xdr:nvSpPr>
      <xdr:spPr>
        <a:xfrm>
          <a:off x="2705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113047</xdr:rowOff>
    </xdr:from>
    <xdr:ext cx="405111" cy="259045"/>
    <xdr:sp macro="" textlink="">
      <xdr:nvSpPr>
        <xdr:cNvPr id="89" name="n_3mainValue【道路】&#10;有形固定資産減価償却率">
          <a:extLst>
            <a:ext uri="{FF2B5EF4-FFF2-40B4-BE49-F238E27FC236}">
              <a16:creationId xmlns:a16="http://schemas.microsoft.com/office/drawing/2014/main" id="{84871B71-BD38-450F-8005-83E6F8CFE8DD}"/>
            </a:ext>
          </a:extLst>
        </xdr:cNvPr>
        <xdr:cNvSpPr txBox="1"/>
      </xdr:nvSpPr>
      <xdr:spPr>
        <a:xfrm>
          <a:off x="1816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FF323721-6324-4DBA-87D8-624843440110}"/>
            </a:ext>
          </a:extLst>
        </xdr:cNvPr>
        <xdr:cNvSpPr txBox="1"/>
      </xdr:nvSpPr>
      <xdr:spPr>
        <a:xfrm>
          <a:off x="927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27B51E-9940-4AB9-A5B6-CBD1561C63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894DBA6-A0D6-4F4A-87CB-CA65890D70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5B9323D-A4CA-4FAE-96BC-F96D5EF8718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388E3D9-D496-4F5C-BB5E-E132E4A8E94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7613C9C-DB9A-42E6-B869-A66601B0006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4F6EB8-2159-4E7E-B810-267101EE8AE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9B73869-15F3-4820-931D-AFEA9D59F19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92BFDDC-600C-441B-B727-8CC324C43D2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4109077-1FAD-432F-A13C-8319C6A0E78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95CA783-68D3-4079-BD6B-235C5155AF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01A8E7E-16EC-42B6-91A6-94BD74F3A08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B940D48-AB30-444B-A55A-420774F5EAE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51CF3BE-4ADC-4DCA-9C77-91CE3BCC12E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D638F03B-6C4A-4C8D-B467-CFE7E5731299}"/>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796B4B8-4257-4BCE-BC41-E020B234746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A8562037-F86B-466E-B99A-A549C593383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BFE9195-C651-4143-B325-5C4C1B21149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419EFC52-6E4C-40D6-8C63-779E0A2ECBD2}"/>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D3077BA-8C8B-4F9E-A058-B1EC6707199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6948F80-6DB3-4997-BAEF-B6B8CECBDB0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2206F68-4735-401D-881A-DE949836F3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43055F77-3623-4A40-8DCA-8FAB3AEC16AB}"/>
            </a:ext>
          </a:extLst>
        </xdr:cNvPr>
        <xdr:cNvCxnSpPr/>
      </xdr:nvCxnSpPr>
      <xdr:spPr>
        <a:xfrm flipV="1">
          <a:off x="10476865" y="5695810"/>
          <a:ext cx="0" cy="146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macro="" textlink="">
      <xdr:nvSpPr>
        <xdr:cNvPr id="113" name="【道路】&#10;一人当たり延長最小値テキスト">
          <a:extLst>
            <a:ext uri="{FF2B5EF4-FFF2-40B4-BE49-F238E27FC236}">
              <a16:creationId xmlns:a16="http://schemas.microsoft.com/office/drawing/2014/main" id="{DB65DD1C-E2AD-49D9-A318-E5C9EF4C0834}"/>
            </a:ext>
          </a:extLst>
        </xdr:cNvPr>
        <xdr:cNvSpPr txBox="1"/>
      </xdr:nvSpPr>
      <xdr:spPr>
        <a:xfrm>
          <a:off x="10515600" y="7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696F5E05-5706-4480-9FBE-A2E903168D38}"/>
            </a:ext>
          </a:extLst>
        </xdr:cNvPr>
        <xdr:cNvCxnSpPr/>
      </xdr:nvCxnSpPr>
      <xdr:spPr>
        <a:xfrm>
          <a:off x="10388600" y="715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macro="" textlink="">
      <xdr:nvSpPr>
        <xdr:cNvPr id="115" name="【道路】&#10;一人当たり延長最大値テキスト">
          <a:extLst>
            <a:ext uri="{FF2B5EF4-FFF2-40B4-BE49-F238E27FC236}">
              <a16:creationId xmlns:a16="http://schemas.microsoft.com/office/drawing/2014/main" id="{52464532-F5B9-48B1-8701-198BC50DA3C3}"/>
            </a:ext>
          </a:extLst>
        </xdr:cNvPr>
        <xdr:cNvSpPr txBox="1"/>
      </xdr:nvSpPr>
      <xdr:spPr>
        <a:xfrm>
          <a:off x="10515600" y="54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F5C3AE1C-EC45-4A9E-BB9A-239D1C8C0167}"/>
            </a:ext>
          </a:extLst>
        </xdr:cNvPr>
        <xdr:cNvCxnSpPr/>
      </xdr:nvCxnSpPr>
      <xdr:spPr>
        <a:xfrm>
          <a:off x="10388600" y="569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macro="" textlink="">
      <xdr:nvSpPr>
        <xdr:cNvPr id="117" name="【道路】&#10;一人当たり延長平均値テキスト">
          <a:extLst>
            <a:ext uri="{FF2B5EF4-FFF2-40B4-BE49-F238E27FC236}">
              <a16:creationId xmlns:a16="http://schemas.microsoft.com/office/drawing/2014/main" id="{915D0F44-12F0-422B-9BEC-2BD169FC67B5}"/>
            </a:ext>
          </a:extLst>
        </xdr:cNvPr>
        <xdr:cNvSpPr txBox="1"/>
      </xdr:nvSpPr>
      <xdr:spPr>
        <a:xfrm>
          <a:off x="10515600" y="6701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macro="" textlink="">
      <xdr:nvSpPr>
        <xdr:cNvPr id="118" name="フローチャート: 判断 117">
          <a:extLst>
            <a:ext uri="{FF2B5EF4-FFF2-40B4-BE49-F238E27FC236}">
              <a16:creationId xmlns:a16="http://schemas.microsoft.com/office/drawing/2014/main" id="{4CEBE185-AAC5-4838-931B-7D8926FF54C1}"/>
            </a:ext>
          </a:extLst>
        </xdr:cNvPr>
        <xdr:cNvSpPr/>
      </xdr:nvSpPr>
      <xdr:spPr>
        <a:xfrm>
          <a:off x="10426700" y="685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macro="" textlink="">
      <xdr:nvSpPr>
        <xdr:cNvPr id="119" name="フローチャート: 判断 118">
          <a:extLst>
            <a:ext uri="{FF2B5EF4-FFF2-40B4-BE49-F238E27FC236}">
              <a16:creationId xmlns:a16="http://schemas.microsoft.com/office/drawing/2014/main" id="{25397D6C-1428-4F07-BC3A-5F3EFA683F94}"/>
            </a:ext>
          </a:extLst>
        </xdr:cNvPr>
        <xdr:cNvSpPr/>
      </xdr:nvSpPr>
      <xdr:spPr>
        <a:xfrm>
          <a:off x="95885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14756</xdr:rowOff>
    </xdr:from>
    <xdr:to>
      <xdr:col>46</xdr:col>
      <xdr:colOff>38100</xdr:colOff>
      <xdr:row>40</xdr:row>
      <xdr:rowOff>116356</xdr:rowOff>
    </xdr:to>
    <xdr:sp macro="" textlink="">
      <xdr:nvSpPr>
        <xdr:cNvPr id="120" name="フローチャート: 判断 119">
          <a:extLst>
            <a:ext uri="{FF2B5EF4-FFF2-40B4-BE49-F238E27FC236}">
              <a16:creationId xmlns:a16="http://schemas.microsoft.com/office/drawing/2014/main" id="{E347B797-0ECE-4ED7-B153-5C6957B2442A}"/>
            </a:ext>
          </a:extLst>
        </xdr:cNvPr>
        <xdr:cNvSpPr/>
      </xdr:nvSpPr>
      <xdr:spPr>
        <a:xfrm>
          <a:off x="8699500" y="68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18890</xdr:rowOff>
    </xdr:from>
    <xdr:to>
      <xdr:col>41</xdr:col>
      <xdr:colOff>101600</xdr:colOff>
      <xdr:row>40</xdr:row>
      <xdr:rowOff>120490</xdr:rowOff>
    </xdr:to>
    <xdr:sp macro="" textlink="">
      <xdr:nvSpPr>
        <xdr:cNvPr id="121" name="フローチャート: 判断 120">
          <a:extLst>
            <a:ext uri="{FF2B5EF4-FFF2-40B4-BE49-F238E27FC236}">
              <a16:creationId xmlns:a16="http://schemas.microsoft.com/office/drawing/2014/main" id="{98694360-A7D0-42C7-AA07-04FA2189FB0E}"/>
            </a:ext>
          </a:extLst>
        </xdr:cNvPr>
        <xdr:cNvSpPr/>
      </xdr:nvSpPr>
      <xdr:spPr>
        <a:xfrm>
          <a:off x="7810500" y="68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25775</xdr:rowOff>
    </xdr:from>
    <xdr:to>
      <xdr:col>36</xdr:col>
      <xdr:colOff>165100</xdr:colOff>
      <xdr:row>40</xdr:row>
      <xdr:rowOff>127375</xdr:rowOff>
    </xdr:to>
    <xdr:sp macro="" textlink="">
      <xdr:nvSpPr>
        <xdr:cNvPr id="122" name="フローチャート: 判断 121">
          <a:extLst>
            <a:ext uri="{FF2B5EF4-FFF2-40B4-BE49-F238E27FC236}">
              <a16:creationId xmlns:a16="http://schemas.microsoft.com/office/drawing/2014/main" id="{3C4D63D6-8EDF-4FCB-80C6-F058DB5FE20E}"/>
            </a:ext>
          </a:extLst>
        </xdr:cNvPr>
        <xdr:cNvSpPr/>
      </xdr:nvSpPr>
      <xdr:spPr>
        <a:xfrm>
          <a:off x="6921500" y="6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6776ED3-A564-434E-B94F-E498CDD3E45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CD2568-304A-400B-BA6D-D069D29DB9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119B070-A557-451B-8F1D-F590421845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07AFE8B-3D69-4F61-9EDA-07AABF404E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4B43E8F-CD4A-44DD-BE47-B1993CEF100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171083</xdr:rowOff>
    </xdr:from>
    <xdr:to>
      <xdr:col>55</xdr:col>
      <xdr:colOff>50800</xdr:colOff>
      <xdr:row>41</xdr:row>
      <xdr:rowOff>101233</xdr:rowOff>
    </xdr:to>
    <xdr:sp macro="" textlink="">
      <xdr:nvSpPr>
        <xdr:cNvPr id="128" name="楕円 127">
          <a:extLst>
            <a:ext uri="{FF2B5EF4-FFF2-40B4-BE49-F238E27FC236}">
              <a16:creationId xmlns:a16="http://schemas.microsoft.com/office/drawing/2014/main" id="{608F40B2-15D6-4CEC-8602-35871222294E}"/>
            </a:ext>
          </a:extLst>
        </xdr:cNvPr>
        <xdr:cNvSpPr/>
      </xdr:nvSpPr>
      <xdr:spPr>
        <a:xfrm>
          <a:off x="10426700" y="70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86010</xdr:rowOff>
    </xdr:from>
    <xdr:ext cx="469744" cy="259045"/>
    <xdr:sp macro="" textlink="">
      <xdr:nvSpPr>
        <xdr:cNvPr id="129" name="【道路】&#10;一人当たり延長該当値テキスト">
          <a:extLst>
            <a:ext uri="{FF2B5EF4-FFF2-40B4-BE49-F238E27FC236}">
              <a16:creationId xmlns:a16="http://schemas.microsoft.com/office/drawing/2014/main" id="{B2A7D68A-37D4-42F2-8C18-4C84C38BB26B}"/>
            </a:ext>
          </a:extLst>
        </xdr:cNvPr>
        <xdr:cNvSpPr txBox="1"/>
      </xdr:nvSpPr>
      <xdr:spPr>
        <a:xfrm>
          <a:off x="10515600" y="694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1031</xdr:rowOff>
    </xdr:from>
    <xdr:to>
      <xdr:col>50</xdr:col>
      <xdr:colOff>165100</xdr:colOff>
      <xdr:row>41</xdr:row>
      <xdr:rowOff>102631</xdr:rowOff>
    </xdr:to>
    <xdr:sp macro="" textlink="">
      <xdr:nvSpPr>
        <xdr:cNvPr id="130" name="楕円 129">
          <a:extLst>
            <a:ext uri="{FF2B5EF4-FFF2-40B4-BE49-F238E27FC236}">
              <a16:creationId xmlns:a16="http://schemas.microsoft.com/office/drawing/2014/main" id="{1D7043BF-D1C9-4390-B5A5-69838B7FB29E}"/>
            </a:ext>
          </a:extLst>
        </xdr:cNvPr>
        <xdr:cNvSpPr/>
      </xdr:nvSpPr>
      <xdr:spPr>
        <a:xfrm>
          <a:off x="9588500" y="703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50433</xdr:rowOff>
    </xdr:from>
    <xdr:to>
      <xdr:col>55</xdr:col>
      <xdr:colOff>0</xdr:colOff>
      <xdr:row>41</xdr:row>
      <xdr:rowOff>51831</xdr:rowOff>
    </xdr:to>
    <xdr:cxnSp macro="">
      <xdr:nvCxnSpPr>
        <xdr:cNvPr id="131" name="直線コネクタ 130">
          <a:extLst>
            <a:ext uri="{FF2B5EF4-FFF2-40B4-BE49-F238E27FC236}">
              <a16:creationId xmlns:a16="http://schemas.microsoft.com/office/drawing/2014/main" id="{306482CE-D328-42DF-AD06-A21F61466D11}"/>
            </a:ext>
          </a:extLst>
        </xdr:cNvPr>
        <xdr:cNvCxnSpPr/>
      </xdr:nvCxnSpPr>
      <xdr:spPr>
        <a:xfrm flipV="1">
          <a:off x="9639300" y="7079883"/>
          <a:ext cx="8382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2869</xdr:rowOff>
    </xdr:from>
    <xdr:to>
      <xdr:col>46</xdr:col>
      <xdr:colOff>38100</xdr:colOff>
      <xdr:row>41</xdr:row>
      <xdr:rowOff>104469</xdr:rowOff>
    </xdr:to>
    <xdr:sp macro="" textlink="">
      <xdr:nvSpPr>
        <xdr:cNvPr id="132" name="楕円 131">
          <a:extLst>
            <a:ext uri="{FF2B5EF4-FFF2-40B4-BE49-F238E27FC236}">
              <a16:creationId xmlns:a16="http://schemas.microsoft.com/office/drawing/2014/main" id="{47E448EB-5663-470D-8F43-8EFA8E23CDBD}"/>
            </a:ext>
          </a:extLst>
        </xdr:cNvPr>
        <xdr:cNvSpPr/>
      </xdr:nvSpPr>
      <xdr:spPr>
        <a:xfrm>
          <a:off x="8699500" y="703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51831</xdr:rowOff>
    </xdr:from>
    <xdr:to>
      <xdr:col>50</xdr:col>
      <xdr:colOff>114300</xdr:colOff>
      <xdr:row>41</xdr:row>
      <xdr:rowOff>53669</xdr:rowOff>
    </xdr:to>
    <xdr:cxnSp macro="">
      <xdr:nvCxnSpPr>
        <xdr:cNvPr id="133" name="直線コネクタ 132">
          <a:extLst>
            <a:ext uri="{FF2B5EF4-FFF2-40B4-BE49-F238E27FC236}">
              <a16:creationId xmlns:a16="http://schemas.microsoft.com/office/drawing/2014/main" id="{E5D79BDB-4218-4D23-A64E-380CC3735891}"/>
            </a:ext>
          </a:extLst>
        </xdr:cNvPr>
        <xdr:cNvCxnSpPr/>
      </xdr:nvCxnSpPr>
      <xdr:spPr>
        <a:xfrm flipV="1">
          <a:off x="8750300" y="7081281"/>
          <a:ext cx="889000" cy="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3921</xdr:rowOff>
    </xdr:from>
    <xdr:to>
      <xdr:col>41</xdr:col>
      <xdr:colOff>101600</xdr:colOff>
      <xdr:row>41</xdr:row>
      <xdr:rowOff>105521</xdr:rowOff>
    </xdr:to>
    <xdr:sp macro="" textlink="">
      <xdr:nvSpPr>
        <xdr:cNvPr id="134" name="楕円 133">
          <a:extLst>
            <a:ext uri="{FF2B5EF4-FFF2-40B4-BE49-F238E27FC236}">
              <a16:creationId xmlns:a16="http://schemas.microsoft.com/office/drawing/2014/main" id="{8E41A580-1F75-4FE3-8466-E42773E55073}"/>
            </a:ext>
          </a:extLst>
        </xdr:cNvPr>
        <xdr:cNvSpPr/>
      </xdr:nvSpPr>
      <xdr:spPr>
        <a:xfrm>
          <a:off x="7810500" y="70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53669</xdr:rowOff>
    </xdr:from>
    <xdr:to>
      <xdr:col>45</xdr:col>
      <xdr:colOff>177800</xdr:colOff>
      <xdr:row>41</xdr:row>
      <xdr:rowOff>54721</xdr:rowOff>
    </xdr:to>
    <xdr:cxnSp macro="">
      <xdr:nvCxnSpPr>
        <xdr:cNvPr id="135" name="直線コネクタ 134">
          <a:extLst>
            <a:ext uri="{FF2B5EF4-FFF2-40B4-BE49-F238E27FC236}">
              <a16:creationId xmlns:a16="http://schemas.microsoft.com/office/drawing/2014/main" id="{B1D5A63F-9031-4ECC-8038-B5111D5A09A5}"/>
            </a:ext>
          </a:extLst>
        </xdr:cNvPr>
        <xdr:cNvCxnSpPr/>
      </xdr:nvCxnSpPr>
      <xdr:spPr>
        <a:xfrm flipV="1">
          <a:off x="7861300" y="7083119"/>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5009</xdr:rowOff>
    </xdr:from>
    <xdr:to>
      <xdr:col>36</xdr:col>
      <xdr:colOff>165100</xdr:colOff>
      <xdr:row>41</xdr:row>
      <xdr:rowOff>106609</xdr:rowOff>
    </xdr:to>
    <xdr:sp macro="" textlink="">
      <xdr:nvSpPr>
        <xdr:cNvPr id="136" name="楕円 135">
          <a:extLst>
            <a:ext uri="{FF2B5EF4-FFF2-40B4-BE49-F238E27FC236}">
              <a16:creationId xmlns:a16="http://schemas.microsoft.com/office/drawing/2014/main" id="{B34F1F95-347C-444C-B3E8-31DDF2DB605B}"/>
            </a:ext>
          </a:extLst>
        </xdr:cNvPr>
        <xdr:cNvSpPr/>
      </xdr:nvSpPr>
      <xdr:spPr>
        <a:xfrm>
          <a:off x="6921500" y="703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54721</xdr:rowOff>
    </xdr:from>
    <xdr:to>
      <xdr:col>41</xdr:col>
      <xdr:colOff>50800</xdr:colOff>
      <xdr:row>41</xdr:row>
      <xdr:rowOff>55809</xdr:rowOff>
    </xdr:to>
    <xdr:cxnSp macro="">
      <xdr:nvCxnSpPr>
        <xdr:cNvPr id="137" name="直線コネクタ 136">
          <a:extLst>
            <a:ext uri="{FF2B5EF4-FFF2-40B4-BE49-F238E27FC236}">
              <a16:creationId xmlns:a16="http://schemas.microsoft.com/office/drawing/2014/main" id="{09D6058E-BCD2-48EE-B9E6-65ED92790F04}"/>
            </a:ext>
          </a:extLst>
        </xdr:cNvPr>
        <xdr:cNvCxnSpPr/>
      </xdr:nvCxnSpPr>
      <xdr:spPr>
        <a:xfrm flipV="1">
          <a:off x="6972300" y="708417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macro="" textlink="">
      <xdr:nvSpPr>
        <xdr:cNvPr id="138" name="n_1aveValue【道路】&#10;一人当たり延長">
          <a:extLst>
            <a:ext uri="{FF2B5EF4-FFF2-40B4-BE49-F238E27FC236}">
              <a16:creationId xmlns:a16="http://schemas.microsoft.com/office/drawing/2014/main" id="{949161FC-6EE0-413D-BB2B-C84321375EAE}"/>
            </a:ext>
          </a:extLst>
        </xdr:cNvPr>
        <xdr:cNvSpPr txBox="1"/>
      </xdr:nvSpPr>
      <xdr:spPr>
        <a:xfrm>
          <a:off x="9359411" y="663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132883</xdr:rowOff>
    </xdr:from>
    <xdr:ext cx="534377" cy="259045"/>
    <xdr:sp macro="" textlink="">
      <xdr:nvSpPr>
        <xdr:cNvPr id="139" name="n_2aveValue【道路】&#10;一人当たり延長">
          <a:extLst>
            <a:ext uri="{FF2B5EF4-FFF2-40B4-BE49-F238E27FC236}">
              <a16:creationId xmlns:a16="http://schemas.microsoft.com/office/drawing/2014/main" id="{1419CD09-21EA-4431-B291-0392A3C9AE1D}"/>
            </a:ext>
          </a:extLst>
        </xdr:cNvPr>
        <xdr:cNvSpPr txBox="1"/>
      </xdr:nvSpPr>
      <xdr:spPr>
        <a:xfrm>
          <a:off x="8483111" y="664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137017</xdr:rowOff>
    </xdr:from>
    <xdr:ext cx="534377" cy="259045"/>
    <xdr:sp macro="" textlink="">
      <xdr:nvSpPr>
        <xdr:cNvPr id="140" name="n_3aveValue【道路】&#10;一人当たり延長">
          <a:extLst>
            <a:ext uri="{FF2B5EF4-FFF2-40B4-BE49-F238E27FC236}">
              <a16:creationId xmlns:a16="http://schemas.microsoft.com/office/drawing/2014/main" id="{F3E2506A-71B7-45C7-B3F0-9E4C728498AA}"/>
            </a:ext>
          </a:extLst>
        </xdr:cNvPr>
        <xdr:cNvSpPr txBox="1"/>
      </xdr:nvSpPr>
      <xdr:spPr>
        <a:xfrm>
          <a:off x="7594111" y="665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143902</xdr:rowOff>
    </xdr:from>
    <xdr:ext cx="534377" cy="259045"/>
    <xdr:sp macro="" textlink="">
      <xdr:nvSpPr>
        <xdr:cNvPr id="141" name="n_4aveValue【道路】&#10;一人当たり延長">
          <a:extLst>
            <a:ext uri="{FF2B5EF4-FFF2-40B4-BE49-F238E27FC236}">
              <a16:creationId xmlns:a16="http://schemas.microsoft.com/office/drawing/2014/main" id="{C05447E8-B81A-449F-ADFA-8F7F5E0D83B9}"/>
            </a:ext>
          </a:extLst>
        </xdr:cNvPr>
        <xdr:cNvSpPr txBox="1"/>
      </xdr:nvSpPr>
      <xdr:spPr>
        <a:xfrm>
          <a:off x="6705111" y="665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93758</xdr:rowOff>
    </xdr:from>
    <xdr:ext cx="469744" cy="259045"/>
    <xdr:sp macro="" textlink="">
      <xdr:nvSpPr>
        <xdr:cNvPr id="142" name="n_1mainValue【道路】&#10;一人当たり延長">
          <a:extLst>
            <a:ext uri="{FF2B5EF4-FFF2-40B4-BE49-F238E27FC236}">
              <a16:creationId xmlns:a16="http://schemas.microsoft.com/office/drawing/2014/main" id="{50FC0A36-6CFB-49E3-96EB-2E338A76C62F}"/>
            </a:ext>
          </a:extLst>
        </xdr:cNvPr>
        <xdr:cNvSpPr txBox="1"/>
      </xdr:nvSpPr>
      <xdr:spPr>
        <a:xfrm>
          <a:off x="9391727" y="712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95596</xdr:rowOff>
    </xdr:from>
    <xdr:ext cx="469744" cy="259045"/>
    <xdr:sp macro="" textlink="">
      <xdr:nvSpPr>
        <xdr:cNvPr id="143" name="n_2mainValue【道路】&#10;一人当たり延長">
          <a:extLst>
            <a:ext uri="{FF2B5EF4-FFF2-40B4-BE49-F238E27FC236}">
              <a16:creationId xmlns:a16="http://schemas.microsoft.com/office/drawing/2014/main" id="{261168FF-89B3-4DCD-845A-8AE015DB3A42}"/>
            </a:ext>
          </a:extLst>
        </xdr:cNvPr>
        <xdr:cNvSpPr txBox="1"/>
      </xdr:nvSpPr>
      <xdr:spPr>
        <a:xfrm>
          <a:off x="8515427" y="712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96648</xdr:rowOff>
    </xdr:from>
    <xdr:ext cx="469744" cy="259045"/>
    <xdr:sp macro="" textlink="">
      <xdr:nvSpPr>
        <xdr:cNvPr id="144" name="n_3mainValue【道路】&#10;一人当たり延長">
          <a:extLst>
            <a:ext uri="{FF2B5EF4-FFF2-40B4-BE49-F238E27FC236}">
              <a16:creationId xmlns:a16="http://schemas.microsoft.com/office/drawing/2014/main" id="{B111C748-686C-47B3-82FD-549CD7108C13}"/>
            </a:ext>
          </a:extLst>
        </xdr:cNvPr>
        <xdr:cNvSpPr txBox="1"/>
      </xdr:nvSpPr>
      <xdr:spPr>
        <a:xfrm>
          <a:off x="7626427" y="712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97736</xdr:rowOff>
    </xdr:from>
    <xdr:ext cx="469744" cy="259045"/>
    <xdr:sp macro="" textlink="">
      <xdr:nvSpPr>
        <xdr:cNvPr id="145" name="n_4mainValue【道路】&#10;一人当たり延長">
          <a:extLst>
            <a:ext uri="{FF2B5EF4-FFF2-40B4-BE49-F238E27FC236}">
              <a16:creationId xmlns:a16="http://schemas.microsoft.com/office/drawing/2014/main" id="{50658883-5214-463C-B764-518FF882DD4A}"/>
            </a:ext>
          </a:extLst>
        </xdr:cNvPr>
        <xdr:cNvSpPr txBox="1"/>
      </xdr:nvSpPr>
      <xdr:spPr>
        <a:xfrm>
          <a:off x="6737427" y="71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7BD5F6E-66A1-4AA1-9B73-4639BCA2B46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4F32DCD-CA31-4DF2-9598-738E471E8E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BA17CF7-8E17-4BE1-82D8-E81F87C7D03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DA54B8D-CD56-40CA-8FE1-EC5F1E99149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86120E3-FC6F-4671-A024-A9812B4A33D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BA2B9A5-84F6-4DB9-B719-78271F39274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DFE7DB4-90C7-4B0A-94A2-722ADBCF44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B78AD10-5EA3-4816-8C6E-021D6323AF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589147B-FA3B-4D1A-AB3D-607ABF2CEB1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AA42F0C-4B87-4AD9-83E2-9659E835A4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08F8029-9BF6-4EE1-8846-AD436D59252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22626E3-CAEC-490A-AB49-6D6C95F4D53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F816267-150A-4422-A706-A9ABD77E2B5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36CBEC4-1D77-4DF6-91E5-839300621E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68B0041-212B-4CFC-80DD-90DA9C1D007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C64633D-3DA5-443F-BF63-FA39D997901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18A6D40-A9A9-45E4-AE07-7EB996CB6F4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BF2F4FC-D6A5-4224-826D-11284151B58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5FEDC15-8FEC-4AF7-9B59-470AD69A681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3CBDE48-9CBB-4B35-9CF6-BAE2B0BB739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2A7F68-E512-4501-AF00-FA7EB229695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49CE88D-3C52-4207-A46C-6D07868779A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0C5117F-1602-4BE3-8044-C5B157EA40C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F37F6DF-9F69-483C-9DA0-50DA0884CC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D2FAAFE-A8E3-406F-A4DF-233C3EA5EB0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754062DB-6582-4DBF-A5B5-7CA716E58374}"/>
            </a:ext>
          </a:extLst>
        </xdr:cNvPr>
        <xdr:cNvCxnSpPr/>
      </xdr:nvCxnSpPr>
      <xdr:spPr>
        <a:xfrm flipV="1">
          <a:off x="4634865" y="955548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4BEA868-0A8F-407C-9E28-F20FA1C07DF4}"/>
            </a:ext>
          </a:extLst>
        </xdr:cNvPr>
        <xdr:cNvSpPr txBox="1"/>
      </xdr:nvSpPr>
      <xdr:spPr>
        <a:xfrm>
          <a:off x="4673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4D23D9F1-DF8D-4A80-85E4-887DFF0362E2}"/>
            </a:ext>
          </a:extLst>
        </xdr:cNvPr>
        <xdr:cNvCxnSpPr/>
      </xdr:nvCxnSpPr>
      <xdr:spPr>
        <a:xfrm>
          <a:off x="4546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FC2973B-34AD-46CE-BCDE-11B6142F664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06DAD7B9-E406-45DB-9EF9-EAAB8A147E4B}"/>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E027CAE-FDC5-4200-A2D7-22C693C4E5ED}"/>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CAAB5190-143D-4E84-AD5F-743380FE929B}"/>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macro="" textlink="">
      <xdr:nvSpPr>
        <xdr:cNvPr id="178" name="フローチャート: 判断 177">
          <a:extLst>
            <a:ext uri="{FF2B5EF4-FFF2-40B4-BE49-F238E27FC236}">
              <a16:creationId xmlns:a16="http://schemas.microsoft.com/office/drawing/2014/main" id="{4C3B05A1-6A04-49C8-B3C2-6DFE3BDECEC9}"/>
            </a:ext>
          </a:extLst>
        </xdr:cNvPr>
        <xdr:cNvSpPr/>
      </xdr:nvSpPr>
      <xdr:spPr>
        <a:xfrm>
          <a:off x="3746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79" name="フローチャート: 判断 178">
          <a:extLst>
            <a:ext uri="{FF2B5EF4-FFF2-40B4-BE49-F238E27FC236}">
              <a16:creationId xmlns:a16="http://schemas.microsoft.com/office/drawing/2014/main" id="{86C511B8-51B1-40DD-96E5-9066BCFAA22E}"/>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0" name="フローチャート: 判断 179">
          <a:extLst>
            <a:ext uri="{FF2B5EF4-FFF2-40B4-BE49-F238E27FC236}">
              <a16:creationId xmlns:a16="http://schemas.microsoft.com/office/drawing/2014/main" id="{7382675F-6B19-4066-AED3-42A6C71C8D35}"/>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2EEBF2BD-7647-46A5-B69D-821496D600F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B065538-C21A-4273-B7D7-2233DA9F25B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4F6845E-C3BF-48E7-9298-5541D76BE0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25FF664-68C8-4E94-B6CF-232F731DC37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E936BA8-B566-4A16-9D23-CBBB5369ACE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09E3F9-C16A-485E-A088-42D98F992F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148409</xdr:rowOff>
    </xdr:from>
    <xdr:to>
      <xdr:col>24</xdr:col>
      <xdr:colOff>114300</xdr:colOff>
      <xdr:row>60</xdr:row>
      <xdr:rowOff>78559</xdr:rowOff>
    </xdr:to>
    <xdr:sp macro="" textlink="">
      <xdr:nvSpPr>
        <xdr:cNvPr id="187" name="楕円 186">
          <a:extLst>
            <a:ext uri="{FF2B5EF4-FFF2-40B4-BE49-F238E27FC236}">
              <a16:creationId xmlns:a16="http://schemas.microsoft.com/office/drawing/2014/main" id="{96E3B9E7-681C-4F39-B907-7500DFD1BEA7}"/>
            </a:ext>
          </a:extLst>
        </xdr:cNvPr>
        <xdr:cNvSpPr/>
      </xdr:nvSpPr>
      <xdr:spPr>
        <a:xfrm>
          <a:off x="45847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171286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3CC68D3-3B3C-43E1-A216-1C8F544C450B}"/>
            </a:ext>
          </a:extLst>
        </xdr:cNvPr>
        <xdr:cNvSpPr txBox="1"/>
      </xdr:nvSpPr>
      <xdr:spPr>
        <a:xfrm>
          <a:off x="4673600" y="1011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123916</xdr:rowOff>
    </xdr:from>
    <xdr:to>
      <xdr:col>20</xdr:col>
      <xdr:colOff>38100</xdr:colOff>
      <xdr:row>60</xdr:row>
      <xdr:rowOff>54066</xdr:rowOff>
    </xdr:to>
    <xdr:sp macro="" textlink="">
      <xdr:nvSpPr>
        <xdr:cNvPr id="189" name="楕円 188">
          <a:extLst>
            <a:ext uri="{FF2B5EF4-FFF2-40B4-BE49-F238E27FC236}">
              <a16:creationId xmlns:a16="http://schemas.microsoft.com/office/drawing/2014/main" id="{B574613A-C743-4F30-AF2C-2F441421614A}"/>
            </a:ext>
          </a:extLst>
        </xdr:cNvPr>
        <xdr:cNvSpPr/>
      </xdr:nvSpPr>
      <xdr:spPr>
        <a:xfrm>
          <a:off x="3746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3266</xdr:rowOff>
    </xdr:from>
    <xdr:to>
      <xdr:col>24</xdr:col>
      <xdr:colOff>63500</xdr:colOff>
      <xdr:row>60</xdr:row>
      <xdr:rowOff>27759</xdr:rowOff>
    </xdr:to>
    <xdr:cxnSp macro="">
      <xdr:nvCxnSpPr>
        <xdr:cNvPr id="190" name="直線コネクタ 189">
          <a:extLst>
            <a:ext uri="{FF2B5EF4-FFF2-40B4-BE49-F238E27FC236}">
              <a16:creationId xmlns:a16="http://schemas.microsoft.com/office/drawing/2014/main" id="{73D5D4BA-17B0-47E6-B0C5-E6A7618FB9D6}"/>
            </a:ext>
          </a:extLst>
        </xdr:cNvPr>
        <xdr:cNvCxnSpPr/>
      </xdr:nvCxnSpPr>
      <xdr:spPr>
        <a:xfrm>
          <a:off x="3797300" y="1029026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104322</xdr:rowOff>
    </xdr:from>
    <xdr:to>
      <xdr:col>15</xdr:col>
      <xdr:colOff>101600</xdr:colOff>
      <xdr:row>60</xdr:row>
      <xdr:rowOff>34472</xdr:rowOff>
    </xdr:to>
    <xdr:sp macro="" textlink="">
      <xdr:nvSpPr>
        <xdr:cNvPr id="191" name="楕円 190">
          <a:extLst>
            <a:ext uri="{FF2B5EF4-FFF2-40B4-BE49-F238E27FC236}">
              <a16:creationId xmlns:a16="http://schemas.microsoft.com/office/drawing/2014/main" id="{180B9839-EFBE-471B-9886-DC9179EB3EF2}"/>
            </a:ext>
          </a:extLst>
        </xdr:cNvPr>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60</xdr:row>
      <xdr:rowOff>3266</xdr:rowOff>
    </xdr:to>
    <xdr:cxnSp macro="">
      <xdr:nvCxnSpPr>
        <xdr:cNvPr id="192" name="直線コネクタ 191">
          <a:extLst>
            <a:ext uri="{FF2B5EF4-FFF2-40B4-BE49-F238E27FC236}">
              <a16:creationId xmlns:a16="http://schemas.microsoft.com/office/drawing/2014/main" id="{2D1037CF-CB2C-46A7-9FF8-372742B3AFD9}"/>
            </a:ext>
          </a:extLst>
        </xdr:cNvPr>
        <xdr:cNvCxnSpPr/>
      </xdr:nvCxnSpPr>
      <xdr:spPr>
        <a:xfrm>
          <a:off x="2908300" y="102706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79828</xdr:rowOff>
    </xdr:from>
    <xdr:to>
      <xdr:col>10</xdr:col>
      <xdr:colOff>165100</xdr:colOff>
      <xdr:row>60</xdr:row>
      <xdr:rowOff>9978</xdr:rowOff>
    </xdr:to>
    <xdr:sp macro="" textlink="">
      <xdr:nvSpPr>
        <xdr:cNvPr id="193" name="楕円 192">
          <a:extLst>
            <a:ext uri="{FF2B5EF4-FFF2-40B4-BE49-F238E27FC236}">
              <a16:creationId xmlns:a16="http://schemas.microsoft.com/office/drawing/2014/main" id="{E6D8A0A9-340C-41EE-BFE4-8E4E98B974E7}"/>
            </a:ext>
          </a:extLst>
        </xdr:cNvPr>
        <xdr:cNvSpPr/>
      </xdr:nvSpPr>
      <xdr:spPr>
        <a:xfrm>
          <a:off x="1968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130628</xdr:rowOff>
    </xdr:from>
    <xdr:to>
      <xdr:col>15</xdr:col>
      <xdr:colOff>50800</xdr:colOff>
      <xdr:row>59</xdr:row>
      <xdr:rowOff>155122</xdr:rowOff>
    </xdr:to>
    <xdr:cxnSp macro="">
      <xdr:nvCxnSpPr>
        <xdr:cNvPr id="194" name="直線コネクタ 193">
          <a:extLst>
            <a:ext uri="{FF2B5EF4-FFF2-40B4-BE49-F238E27FC236}">
              <a16:creationId xmlns:a16="http://schemas.microsoft.com/office/drawing/2014/main" id="{D63E6B89-07CC-41B8-92E7-1F533823009C}"/>
            </a:ext>
          </a:extLst>
        </xdr:cNvPr>
        <xdr:cNvCxnSpPr/>
      </xdr:nvCxnSpPr>
      <xdr:spPr>
        <a:xfrm>
          <a:off x="2019300" y="102461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92891</xdr:rowOff>
    </xdr:from>
    <xdr:to>
      <xdr:col>6</xdr:col>
      <xdr:colOff>38100</xdr:colOff>
      <xdr:row>60</xdr:row>
      <xdr:rowOff>23041</xdr:rowOff>
    </xdr:to>
    <xdr:sp macro="" textlink="">
      <xdr:nvSpPr>
        <xdr:cNvPr id="195" name="楕円 194">
          <a:extLst>
            <a:ext uri="{FF2B5EF4-FFF2-40B4-BE49-F238E27FC236}">
              <a16:creationId xmlns:a16="http://schemas.microsoft.com/office/drawing/2014/main" id="{701BEF81-D92F-4BE1-8311-E9A91B09A180}"/>
            </a:ext>
          </a:extLst>
        </xdr:cNvPr>
        <xdr:cNvSpPr/>
      </xdr:nvSpPr>
      <xdr:spPr>
        <a:xfrm>
          <a:off x="1079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130628</xdr:rowOff>
    </xdr:from>
    <xdr:to>
      <xdr:col>10</xdr:col>
      <xdr:colOff>114300</xdr:colOff>
      <xdr:row>59</xdr:row>
      <xdr:rowOff>143691</xdr:rowOff>
    </xdr:to>
    <xdr:cxnSp macro="">
      <xdr:nvCxnSpPr>
        <xdr:cNvPr id="196" name="直線コネクタ 195">
          <a:extLst>
            <a:ext uri="{FF2B5EF4-FFF2-40B4-BE49-F238E27FC236}">
              <a16:creationId xmlns:a16="http://schemas.microsoft.com/office/drawing/2014/main" id="{CE472526-BE40-420B-A0C9-0451922631CF}"/>
            </a:ext>
          </a:extLst>
        </xdr:cNvPr>
        <xdr:cNvCxnSpPr/>
      </xdr:nvCxnSpPr>
      <xdr:spPr>
        <a:xfrm flipV="1">
          <a:off x="1130300" y="1024617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69686</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52B7232-670B-46FF-A9C5-0B72CCA63F8D}"/>
            </a:ext>
          </a:extLst>
        </xdr:cNvPr>
        <xdr:cNvSpPr txBox="1"/>
      </xdr:nvSpPr>
      <xdr:spPr>
        <a:xfrm>
          <a:off x="35820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C11FDA2-9DE1-4B62-B020-B2DEBA4F3BB3}"/>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916432E-A0EB-48A8-B978-28CBCF13EEA0}"/>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364FE0D-A3DA-4A73-85AA-3D1E668A1162}"/>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70593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01C9096-9530-401A-A1A8-C86D40E64516}"/>
            </a:ext>
          </a:extLst>
        </xdr:cNvPr>
        <xdr:cNvSpPr txBox="1"/>
      </xdr:nvSpPr>
      <xdr:spPr>
        <a:xfrm>
          <a:off x="35820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8298081-B447-4E79-ABBE-DE52519D03FD}"/>
            </a:ext>
          </a:extLst>
        </xdr:cNvPr>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26505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FCCCFD7-FB51-4710-B2C6-7AEEE8011AC6}"/>
            </a:ext>
          </a:extLst>
        </xdr:cNvPr>
        <xdr:cNvSpPr txBox="1"/>
      </xdr:nvSpPr>
      <xdr:spPr>
        <a:xfrm>
          <a:off x="1816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39568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164EC14-0E54-4F10-874E-A5E3D218ED74}"/>
            </a:ext>
          </a:extLst>
        </xdr:cNvPr>
        <xdr:cNvSpPr txBox="1"/>
      </xdr:nvSpPr>
      <xdr:spPr>
        <a:xfrm>
          <a:off x="927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11B9D6D-5EA4-4A56-B979-873122784B2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3868494-191F-496C-B37C-6DF61DF644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42001D7-14CE-4C9D-85AA-8603057C8E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DCE2CD6-E697-4478-A1E3-E2AE52E7A94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400E999-8628-4216-9894-61C7A536A60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2B9F953-4629-406F-A40A-F6441A512D1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139E796-F5DF-447E-B41C-A1D4AB1F2E9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E815D9A-FED5-4D08-9824-22BDD5D863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DA9B04A-A4A7-4788-BF2B-16B98CB17B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5CF1E62-0220-46C5-9582-9BA0A7128D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E35F80C-ABAD-45CB-B1FB-A59EF9A397B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7338856-8A9B-4759-BA86-8271D7DB3AA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8EDAA82-1746-4E01-AC16-5A8B5AB2467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332714C-9B77-41C0-ACE8-939F034DD5E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9966AA6-EAC5-4798-9AE2-BD143DE296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B1F464CA-3A18-42A4-84D4-E7C6B80C115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F08CC99-2F27-42A6-AC00-62CEB3F65CB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6408D399-468C-4C53-8176-3F2922C88D2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4BCD993-9DC8-4B99-A356-58FAAAA7AFE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D28C714-F73A-4C6F-BECD-E59D2E9FA37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5ECA4B2-B1A5-4A2D-8EA3-A7561D72BD8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B80DB9E-11F1-42C3-AB42-81AA6927211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FE5D64B-E02E-4DFE-A872-A616D18E7C0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1608E7B0-390B-42AC-8BFB-46C2934FB06A}"/>
            </a:ext>
          </a:extLst>
        </xdr:cNvPr>
        <xdr:cNvCxnSpPr/>
      </xdr:nvCxnSpPr>
      <xdr:spPr>
        <a:xfrm flipV="1">
          <a:off x="10476865" y="9738168"/>
          <a:ext cx="0" cy="130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5BD3217-826B-442C-8090-8C9C8F215FCF}"/>
            </a:ext>
          </a:extLst>
        </xdr:cNvPr>
        <xdr:cNvSpPr txBox="1"/>
      </xdr:nvSpPr>
      <xdr:spPr>
        <a:xfrm>
          <a:off x="10515600" y="1104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44640F45-88DF-4E26-8B7B-846DE6EFAFAE}"/>
            </a:ext>
          </a:extLst>
        </xdr:cNvPr>
        <xdr:cNvCxnSpPr/>
      </xdr:nvCxnSpPr>
      <xdr:spPr>
        <a:xfrm>
          <a:off x="10388600" y="1104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5F4522E-72A3-420D-99F6-C4093A6AF065}"/>
            </a:ext>
          </a:extLst>
        </xdr:cNvPr>
        <xdr:cNvSpPr txBox="1"/>
      </xdr:nvSpPr>
      <xdr:spPr>
        <a:xfrm>
          <a:off x="10515600" y="95133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B4882656-BD40-4989-BDEB-060BC5C8F514}"/>
            </a:ext>
          </a:extLst>
        </xdr:cNvPr>
        <xdr:cNvCxnSpPr/>
      </xdr:nvCxnSpPr>
      <xdr:spPr>
        <a:xfrm>
          <a:off x="10388600" y="9738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92585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85BAA66-67EE-4BEC-ABC2-21A81132FDFD}"/>
            </a:ext>
          </a:extLst>
        </xdr:cNvPr>
        <xdr:cNvSpPr txBox="1"/>
      </xdr:nvSpPr>
      <xdr:spPr>
        <a:xfrm>
          <a:off x="10515600" y="10551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macro="" textlink="">
      <xdr:nvSpPr>
        <xdr:cNvPr id="234" name="フローチャート: 判断 233">
          <a:extLst>
            <a:ext uri="{FF2B5EF4-FFF2-40B4-BE49-F238E27FC236}">
              <a16:creationId xmlns:a16="http://schemas.microsoft.com/office/drawing/2014/main" id="{3EBAACC7-D374-440D-9C40-257BC882ECCF}"/>
            </a:ext>
          </a:extLst>
        </xdr:cNvPr>
        <xdr:cNvSpPr/>
      </xdr:nvSpPr>
      <xdr:spPr>
        <a:xfrm>
          <a:off x="10426700" y="1069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macro="" textlink="">
      <xdr:nvSpPr>
        <xdr:cNvPr id="235" name="フローチャート: 判断 234">
          <a:extLst>
            <a:ext uri="{FF2B5EF4-FFF2-40B4-BE49-F238E27FC236}">
              <a16:creationId xmlns:a16="http://schemas.microsoft.com/office/drawing/2014/main" id="{92022B97-BF78-49EE-963F-F945B8174041}"/>
            </a:ext>
          </a:extLst>
        </xdr:cNvPr>
        <xdr:cNvSpPr/>
      </xdr:nvSpPr>
      <xdr:spPr>
        <a:xfrm>
          <a:off x="9588500" y="1070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91170</xdr:rowOff>
    </xdr:from>
    <xdr:to>
      <xdr:col>46</xdr:col>
      <xdr:colOff>38100</xdr:colOff>
      <xdr:row>63</xdr:row>
      <xdr:rowOff>21320</xdr:rowOff>
    </xdr:to>
    <xdr:sp macro="" textlink="">
      <xdr:nvSpPr>
        <xdr:cNvPr id="236" name="フローチャート: 判断 235">
          <a:extLst>
            <a:ext uri="{FF2B5EF4-FFF2-40B4-BE49-F238E27FC236}">
              <a16:creationId xmlns:a16="http://schemas.microsoft.com/office/drawing/2014/main" id="{668DCCDC-3647-4BB1-9EBE-F608FC20845A}"/>
            </a:ext>
          </a:extLst>
        </xdr:cNvPr>
        <xdr:cNvSpPr/>
      </xdr:nvSpPr>
      <xdr:spPr>
        <a:xfrm>
          <a:off x="8699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90906</xdr:rowOff>
    </xdr:from>
    <xdr:to>
      <xdr:col>41</xdr:col>
      <xdr:colOff>101600</xdr:colOff>
      <xdr:row>63</xdr:row>
      <xdr:rowOff>21056</xdr:rowOff>
    </xdr:to>
    <xdr:sp macro="" textlink="">
      <xdr:nvSpPr>
        <xdr:cNvPr id="237" name="フローチャート: 判断 236">
          <a:extLst>
            <a:ext uri="{FF2B5EF4-FFF2-40B4-BE49-F238E27FC236}">
              <a16:creationId xmlns:a16="http://schemas.microsoft.com/office/drawing/2014/main" id="{22E4D9B3-0068-42CD-8B9E-994846346F74}"/>
            </a:ext>
          </a:extLst>
        </xdr:cNvPr>
        <xdr:cNvSpPr/>
      </xdr:nvSpPr>
      <xdr:spPr>
        <a:xfrm>
          <a:off x="7810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93907</xdr:rowOff>
    </xdr:from>
    <xdr:to>
      <xdr:col>36</xdr:col>
      <xdr:colOff>165100</xdr:colOff>
      <xdr:row>63</xdr:row>
      <xdr:rowOff>24057</xdr:rowOff>
    </xdr:to>
    <xdr:sp macro="" textlink="">
      <xdr:nvSpPr>
        <xdr:cNvPr id="238" name="フローチャート: 判断 237">
          <a:extLst>
            <a:ext uri="{FF2B5EF4-FFF2-40B4-BE49-F238E27FC236}">
              <a16:creationId xmlns:a16="http://schemas.microsoft.com/office/drawing/2014/main" id="{0CFA346A-9F17-461F-89A6-4BB4DDD0A635}"/>
            </a:ext>
          </a:extLst>
        </xdr:cNvPr>
        <xdr:cNvSpPr/>
      </xdr:nvSpPr>
      <xdr:spPr>
        <a:xfrm>
          <a:off x="6921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41FA429-E0B7-47DF-B356-AB3CA4D2A92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0B14538-F680-4AFF-BE5B-A1DE5F94B0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FC07048-D4ED-4E21-90F3-6CF01D91787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4CBE63-1B57-4315-B3C9-1EDCBB9E1E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02D44E4-C54D-4849-8071-59F6600D9F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111884</xdr:rowOff>
    </xdr:from>
    <xdr:to>
      <xdr:col>55</xdr:col>
      <xdr:colOff>50800</xdr:colOff>
      <xdr:row>64</xdr:row>
      <xdr:rowOff>42034</xdr:rowOff>
    </xdr:to>
    <xdr:sp macro="" textlink="">
      <xdr:nvSpPr>
        <xdr:cNvPr id="244" name="楕円 243">
          <a:extLst>
            <a:ext uri="{FF2B5EF4-FFF2-40B4-BE49-F238E27FC236}">
              <a16:creationId xmlns:a16="http://schemas.microsoft.com/office/drawing/2014/main" id="{CC2D2DB3-5EBA-4C02-BA87-B64F08AF94D6}"/>
            </a:ext>
          </a:extLst>
        </xdr:cNvPr>
        <xdr:cNvSpPr/>
      </xdr:nvSpPr>
      <xdr:spPr>
        <a:xfrm>
          <a:off x="10426700" y="1091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26811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95C72A6-0A4D-4CDD-9392-BCB4AB69EB09}"/>
            </a:ext>
          </a:extLst>
        </xdr:cNvPr>
        <xdr:cNvSpPr txBox="1"/>
      </xdr:nvSpPr>
      <xdr:spPr>
        <a:xfrm>
          <a:off x="10515600" y="1082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113792</xdr:rowOff>
    </xdr:from>
    <xdr:to>
      <xdr:col>50</xdr:col>
      <xdr:colOff>165100</xdr:colOff>
      <xdr:row>64</xdr:row>
      <xdr:rowOff>43942</xdr:rowOff>
    </xdr:to>
    <xdr:sp macro="" textlink="">
      <xdr:nvSpPr>
        <xdr:cNvPr id="246" name="楕円 245">
          <a:extLst>
            <a:ext uri="{FF2B5EF4-FFF2-40B4-BE49-F238E27FC236}">
              <a16:creationId xmlns:a16="http://schemas.microsoft.com/office/drawing/2014/main" id="{F9FB655C-2705-4004-9392-D0F71F9B6AEB}"/>
            </a:ext>
          </a:extLst>
        </xdr:cNvPr>
        <xdr:cNvSpPr/>
      </xdr:nvSpPr>
      <xdr:spPr>
        <a:xfrm>
          <a:off x="9588500" y="109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162684</xdr:rowOff>
    </xdr:from>
    <xdr:to>
      <xdr:col>55</xdr:col>
      <xdr:colOff>0</xdr:colOff>
      <xdr:row>63</xdr:row>
      <xdr:rowOff>164592</xdr:rowOff>
    </xdr:to>
    <xdr:cxnSp macro="">
      <xdr:nvCxnSpPr>
        <xdr:cNvPr id="247" name="直線コネクタ 246">
          <a:extLst>
            <a:ext uri="{FF2B5EF4-FFF2-40B4-BE49-F238E27FC236}">
              <a16:creationId xmlns:a16="http://schemas.microsoft.com/office/drawing/2014/main" id="{CB6EA82C-9653-4560-8036-4653F14A5906}"/>
            </a:ext>
          </a:extLst>
        </xdr:cNvPr>
        <xdr:cNvCxnSpPr/>
      </xdr:nvCxnSpPr>
      <xdr:spPr>
        <a:xfrm flipV="1">
          <a:off x="9639300" y="10964034"/>
          <a:ext cx="838200" cy="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115977</xdr:rowOff>
    </xdr:from>
    <xdr:to>
      <xdr:col>46</xdr:col>
      <xdr:colOff>38100</xdr:colOff>
      <xdr:row>64</xdr:row>
      <xdr:rowOff>46127</xdr:rowOff>
    </xdr:to>
    <xdr:sp macro="" textlink="">
      <xdr:nvSpPr>
        <xdr:cNvPr id="248" name="楕円 247">
          <a:extLst>
            <a:ext uri="{FF2B5EF4-FFF2-40B4-BE49-F238E27FC236}">
              <a16:creationId xmlns:a16="http://schemas.microsoft.com/office/drawing/2014/main" id="{38FB86CB-BD36-4639-8553-5A1577390767}"/>
            </a:ext>
          </a:extLst>
        </xdr:cNvPr>
        <xdr:cNvSpPr/>
      </xdr:nvSpPr>
      <xdr:spPr>
        <a:xfrm>
          <a:off x="8699500" y="109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164592</xdr:rowOff>
    </xdr:from>
    <xdr:to>
      <xdr:col>50</xdr:col>
      <xdr:colOff>114300</xdr:colOff>
      <xdr:row>63</xdr:row>
      <xdr:rowOff>166777</xdr:rowOff>
    </xdr:to>
    <xdr:cxnSp macro="">
      <xdr:nvCxnSpPr>
        <xdr:cNvPr id="249" name="直線コネクタ 248">
          <a:extLst>
            <a:ext uri="{FF2B5EF4-FFF2-40B4-BE49-F238E27FC236}">
              <a16:creationId xmlns:a16="http://schemas.microsoft.com/office/drawing/2014/main" id="{2B88294D-EABE-4ABE-B827-922B56FB5B6A}"/>
            </a:ext>
          </a:extLst>
        </xdr:cNvPr>
        <xdr:cNvCxnSpPr/>
      </xdr:nvCxnSpPr>
      <xdr:spPr>
        <a:xfrm flipV="1">
          <a:off x="8750300" y="10965942"/>
          <a:ext cx="889000" cy="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117372</xdr:rowOff>
    </xdr:from>
    <xdr:to>
      <xdr:col>41</xdr:col>
      <xdr:colOff>101600</xdr:colOff>
      <xdr:row>64</xdr:row>
      <xdr:rowOff>47522</xdr:rowOff>
    </xdr:to>
    <xdr:sp macro="" textlink="">
      <xdr:nvSpPr>
        <xdr:cNvPr id="250" name="楕円 249">
          <a:extLst>
            <a:ext uri="{FF2B5EF4-FFF2-40B4-BE49-F238E27FC236}">
              <a16:creationId xmlns:a16="http://schemas.microsoft.com/office/drawing/2014/main" id="{82AA6A3A-338B-4657-9B6F-C0279ECD072C}"/>
            </a:ext>
          </a:extLst>
        </xdr:cNvPr>
        <xdr:cNvSpPr/>
      </xdr:nvSpPr>
      <xdr:spPr>
        <a:xfrm>
          <a:off x="7810500" y="109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166777</xdr:rowOff>
    </xdr:from>
    <xdr:to>
      <xdr:col>45</xdr:col>
      <xdr:colOff>177800</xdr:colOff>
      <xdr:row>63</xdr:row>
      <xdr:rowOff>168172</xdr:rowOff>
    </xdr:to>
    <xdr:cxnSp macro="">
      <xdr:nvCxnSpPr>
        <xdr:cNvPr id="251" name="直線コネクタ 250">
          <a:extLst>
            <a:ext uri="{FF2B5EF4-FFF2-40B4-BE49-F238E27FC236}">
              <a16:creationId xmlns:a16="http://schemas.microsoft.com/office/drawing/2014/main" id="{D69F8C0A-5EC0-4127-89CE-0C02FFBF242C}"/>
            </a:ext>
          </a:extLst>
        </xdr:cNvPr>
        <xdr:cNvCxnSpPr/>
      </xdr:nvCxnSpPr>
      <xdr:spPr>
        <a:xfrm flipV="1">
          <a:off x="7861300" y="10968127"/>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114842</xdr:rowOff>
    </xdr:from>
    <xdr:to>
      <xdr:col>36</xdr:col>
      <xdr:colOff>165100</xdr:colOff>
      <xdr:row>64</xdr:row>
      <xdr:rowOff>44992</xdr:rowOff>
    </xdr:to>
    <xdr:sp macro="" textlink="">
      <xdr:nvSpPr>
        <xdr:cNvPr id="252" name="楕円 251">
          <a:extLst>
            <a:ext uri="{FF2B5EF4-FFF2-40B4-BE49-F238E27FC236}">
              <a16:creationId xmlns:a16="http://schemas.microsoft.com/office/drawing/2014/main" id="{4FA17FAC-466A-4E72-8607-2B07D63B59D5}"/>
            </a:ext>
          </a:extLst>
        </xdr:cNvPr>
        <xdr:cNvSpPr/>
      </xdr:nvSpPr>
      <xdr:spPr>
        <a:xfrm>
          <a:off x="6921500" y="109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165642</xdr:rowOff>
    </xdr:from>
    <xdr:to>
      <xdr:col>41</xdr:col>
      <xdr:colOff>50800</xdr:colOff>
      <xdr:row>63</xdr:row>
      <xdr:rowOff>168172</xdr:rowOff>
    </xdr:to>
    <xdr:cxnSp macro="">
      <xdr:nvCxnSpPr>
        <xdr:cNvPr id="253" name="直線コネクタ 252">
          <a:extLst>
            <a:ext uri="{FF2B5EF4-FFF2-40B4-BE49-F238E27FC236}">
              <a16:creationId xmlns:a16="http://schemas.microsoft.com/office/drawing/2014/main" id="{E8576DF5-95A6-4CDE-A784-5EFBAB863C81}"/>
            </a:ext>
          </a:extLst>
        </xdr:cNvPr>
        <xdr:cNvCxnSpPr/>
      </xdr:nvCxnSpPr>
      <xdr:spPr>
        <a:xfrm>
          <a:off x="6972300" y="10966992"/>
          <a:ext cx="889000" cy="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25109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D4A8FA3-BC57-49D9-88D7-C88F69970EE0}"/>
            </a:ext>
          </a:extLst>
        </xdr:cNvPr>
        <xdr:cNvSpPr txBox="1"/>
      </xdr:nvSpPr>
      <xdr:spPr>
        <a:xfrm>
          <a:off x="9327095" y="1048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37847</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F3D4C00-3017-4E48-B948-6E234531D7CA}"/>
            </a:ext>
          </a:extLst>
        </xdr:cNvPr>
        <xdr:cNvSpPr txBox="1"/>
      </xdr:nvSpPr>
      <xdr:spPr>
        <a:xfrm>
          <a:off x="8450795" y="10496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37583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2A50D7B-4E4F-4990-811E-53119B1EEAF5}"/>
            </a:ext>
          </a:extLst>
        </xdr:cNvPr>
        <xdr:cNvSpPr txBox="1"/>
      </xdr:nvSpPr>
      <xdr:spPr>
        <a:xfrm>
          <a:off x="7561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40584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B464DC34-4E0A-42B8-ADA8-998AC8B20288}"/>
            </a:ext>
          </a:extLst>
        </xdr:cNvPr>
        <xdr:cNvSpPr txBox="1"/>
      </xdr:nvSpPr>
      <xdr:spPr>
        <a:xfrm>
          <a:off x="6672795" y="10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35069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54C4E127-FA4C-4409-A330-661349011308}"/>
            </a:ext>
          </a:extLst>
        </xdr:cNvPr>
        <xdr:cNvSpPr txBox="1"/>
      </xdr:nvSpPr>
      <xdr:spPr>
        <a:xfrm>
          <a:off x="9327095" y="1100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37254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A6CA50D7-A432-48DB-AF02-A739FA62DA4A}"/>
            </a:ext>
          </a:extLst>
        </xdr:cNvPr>
        <xdr:cNvSpPr txBox="1"/>
      </xdr:nvSpPr>
      <xdr:spPr>
        <a:xfrm>
          <a:off x="8450795" y="1101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38649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5A8F3F26-E432-4CD7-BA0B-897C28D9622B}"/>
            </a:ext>
          </a:extLst>
        </xdr:cNvPr>
        <xdr:cNvSpPr txBox="1"/>
      </xdr:nvSpPr>
      <xdr:spPr>
        <a:xfrm>
          <a:off x="7561795" y="1101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36119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3DCB18A8-BD16-4C58-BEAE-8406ED9D7F78}"/>
            </a:ext>
          </a:extLst>
        </xdr:cNvPr>
        <xdr:cNvSpPr txBox="1"/>
      </xdr:nvSpPr>
      <xdr:spPr>
        <a:xfrm>
          <a:off x="6672795" y="1100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0F7E588-BD69-4E94-924C-7FAC404C9D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E82C6BB-0716-4E5F-812D-042D77168C1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99B55E1-498E-4139-8CC9-95735E3F794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150FDBD-91C8-4C3C-A80B-9F59D0FA7E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6DB7FC2-83D4-4F99-8275-511FCA85699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C95AE45-9B50-4533-B648-08AF94AC62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5F072B7-4F7D-46C8-A93F-0AEBAC6A9F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4F9EFD-07DD-4ABB-B441-8E2CE2D786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99E749F-D292-4B10-95E5-4F5C39700BB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8C177D8-FC8D-4E60-A0E0-F4B125F9A1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E654049-3448-4750-880D-D5776993C3C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40DF8B54-60E5-4A52-AC31-ABBA41FE3A1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5C4D7B19-B21C-450D-8258-5CBCC9882C4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EB6FF5E3-01E3-4CEF-BC4A-35D0BACC5A7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EEA4CE06-A716-4F8F-A996-EE1A764C114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D78E6F6-DBA1-48FD-AF0A-D9F0A90D7FD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D355CEE5-5F39-4DCF-9B16-63CDFDED465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5D6133B7-E5D7-4413-9004-93EEA165EC5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ABD82763-F890-4B13-AE17-69CFF1A8C9F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29324B36-12DB-4680-8304-E15572D797B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3795C355-ED8B-4BFC-AE94-060B21D3B5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EC4FFD5-6D70-415C-A4CB-2D8B63C7C00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C6C651A6-A115-48B8-971C-4FBA75DDC0A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25223B03-5C81-4C13-BB2A-8131834E482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1AD2FD56-E56B-45B6-84C8-047A69379B31}"/>
            </a:ext>
          </a:extLst>
        </xdr:cNvPr>
        <xdr:cNvCxnSpPr/>
      </xdr:nvCxnSpPr>
      <xdr:spPr>
        <a:xfrm flipV="1">
          <a:off x="4634865"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3B65CCAF-1405-4E35-92EB-DB9835F42A4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26E6DA58-6F19-4018-ACCC-9B8CD2BF492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38FBC32F-B6BC-4E3C-B199-CEED73BD4FA1}"/>
            </a:ext>
          </a:extLst>
        </xdr:cNvPr>
        <xdr:cNvSpPr txBox="1"/>
      </xdr:nvSpPr>
      <xdr:spPr>
        <a:xfrm>
          <a:off x="4673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D6B43852-39E1-4471-BC13-A5364AFEDED4}"/>
            </a:ext>
          </a:extLst>
        </xdr:cNvPr>
        <xdr:cNvCxnSpPr/>
      </xdr:nvCxnSpPr>
      <xdr:spPr>
        <a:xfrm>
          <a:off x="4546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160038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64762FEE-3EC5-4720-989A-876E85092CD6}"/>
            </a:ext>
          </a:extLst>
        </xdr:cNvPr>
        <xdr:cNvSpPr txBox="1"/>
      </xdr:nvSpPr>
      <xdr:spPr>
        <a:xfrm>
          <a:off x="4673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2" name="フローチャート: 判断 291">
          <a:extLst>
            <a:ext uri="{FF2B5EF4-FFF2-40B4-BE49-F238E27FC236}">
              <a16:creationId xmlns:a16="http://schemas.microsoft.com/office/drawing/2014/main" id="{BFA0D72D-336F-482B-86A3-D323273F8F11}"/>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3DE1F51F-6A7A-4172-8FA8-3DB07D5609A3}"/>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141605</xdr:rowOff>
    </xdr:from>
    <xdr:to>
      <xdr:col>15</xdr:col>
      <xdr:colOff>101600</xdr:colOff>
      <xdr:row>83</xdr:row>
      <xdr:rowOff>71755</xdr:rowOff>
    </xdr:to>
    <xdr:sp macro="" textlink="">
      <xdr:nvSpPr>
        <xdr:cNvPr id="294" name="フローチャート: 判断 293">
          <a:extLst>
            <a:ext uri="{FF2B5EF4-FFF2-40B4-BE49-F238E27FC236}">
              <a16:creationId xmlns:a16="http://schemas.microsoft.com/office/drawing/2014/main" id="{2BE2B13D-E1DF-465C-9B1A-0230B4533962}"/>
            </a:ext>
          </a:extLst>
        </xdr:cNvPr>
        <xdr:cNvSpPr/>
      </xdr:nvSpPr>
      <xdr:spPr>
        <a:xfrm>
          <a:off x="2857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128270</xdr:rowOff>
    </xdr:from>
    <xdr:to>
      <xdr:col>10</xdr:col>
      <xdr:colOff>165100</xdr:colOff>
      <xdr:row>83</xdr:row>
      <xdr:rowOff>58420</xdr:rowOff>
    </xdr:to>
    <xdr:sp macro="" textlink="">
      <xdr:nvSpPr>
        <xdr:cNvPr id="295" name="フローチャート: 判断 294">
          <a:extLst>
            <a:ext uri="{FF2B5EF4-FFF2-40B4-BE49-F238E27FC236}">
              <a16:creationId xmlns:a16="http://schemas.microsoft.com/office/drawing/2014/main" id="{097B2FAF-FACF-4D52-B1CE-D623E02A91A1}"/>
            </a:ext>
          </a:extLst>
        </xdr:cNvPr>
        <xdr:cNvSpPr/>
      </xdr:nvSpPr>
      <xdr:spPr>
        <a:xfrm>
          <a:off x="1968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105411</xdr:rowOff>
    </xdr:from>
    <xdr:to>
      <xdr:col>6</xdr:col>
      <xdr:colOff>38100</xdr:colOff>
      <xdr:row>83</xdr:row>
      <xdr:rowOff>35561</xdr:rowOff>
    </xdr:to>
    <xdr:sp macro="" textlink="">
      <xdr:nvSpPr>
        <xdr:cNvPr id="296" name="フローチャート: 判断 295">
          <a:extLst>
            <a:ext uri="{FF2B5EF4-FFF2-40B4-BE49-F238E27FC236}">
              <a16:creationId xmlns:a16="http://schemas.microsoft.com/office/drawing/2014/main" id="{D0460F65-3549-44E0-BA9F-C3F3D280F69E}"/>
            </a:ext>
          </a:extLst>
        </xdr:cNvPr>
        <xdr:cNvSpPr/>
      </xdr:nvSpPr>
      <xdr:spPr>
        <a:xfrm>
          <a:off x="1079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897D8A4-D53E-4015-9F11-B805A6564D3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6FA38A7-9A9F-4CCB-BF4B-5971BD5245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FBF8201-49E3-4FF7-ABAD-88118B8CF5A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0CA0A7-5FC0-4D73-897A-71F350C002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6F005B0-0A64-4C86-9527-745796F89B5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2" name="楕円 301">
          <a:extLst>
            <a:ext uri="{FF2B5EF4-FFF2-40B4-BE49-F238E27FC236}">
              <a16:creationId xmlns:a16="http://schemas.microsoft.com/office/drawing/2014/main" id="{E96BA2D1-862D-4772-B4C4-86101380F93B}"/>
            </a:ext>
          </a:extLst>
        </xdr:cNvPr>
        <xdr:cNvSpPr/>
      </xdr:nvSpPr>
      <xdr:spPr>
        <a:xfrm>
          <a:off x="4584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158766</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B42A1304-2D30-4E6C-8407-8F45CF47E346}"/>
            </a:ext>
          </a:extLst>
        </xdr:cNvPr>
        <xdr:cNvSpPr txBox="1"/>
      </xdr:nvSpPr>
      <xdr:spPr>
        <a:xfrm>
          <a:off x="4673600" y="1404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97789</xdr:rowOff>
    </xdr:from>
    <xdr:to>
      <xdr:col>20</xdr:col>
      <xdr:colOff>38100</xdr:colOff>
      <xdr:row>83</xdr:row>
      <xdr:rowOff>27939</xdr:rowOff>
    </xdr:to>
    <xdr:sp macro="" textlink="">
      <xdr:nvSpPr>
        <xdr:cNvPr id="304" name="楕円 303">
          <a:extLst>
            <a:ext uri="{FF2B5EF4-FFF2-40B4-BE49-F238E27FC236}">
              <a16:creationId xmlns:a16="http://schemas.microsoft.com/office/drawing/2014/main" id="{EC20FD2A-D367-4D6B-88F1-D96F23F4A957}"/>
            </a:ext>
          </a:extLst>
        </xdr:cNvPr>
        <xdr:cNvSpPr/>
      </xdr:nvSpPr>
      <xdr:spPr>
        <a:xfrm>
          <a:off x="3746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148589</xdr:rowOff>
    </xdr:from>
    <xdr:to>
      <xdr:col>24</xdr:col>
      <xdr:colOff>63500</xdr:colOff>
      <xdr:row>83</xdr:row>
      <xdr:rowOff>15239</xdr:rowOff>
    </xdr:to>
    <xdr:cxnSp macro="">
      <xdr:nvCxnSpPr>
        <xdr:cNvPr id="305" name="直線コネクタ 304">
          <a:extLst>
            <a:ext uri="{FF2B5EF4-FFF2-40B4-BE49-F238E27FC236}">
              <a16:creationId xmlns:a16="http://schemas.microsoft.com/office/drawing/2014/main" id="{37449CC1-9DA4-42B8-B81E-70A2D1C55055}"/>
            </a:ext>
          </a:extLst>
        </xdr:cNvPr>
        <xdr:cNvCxnSpPr/>
      </xdr:nvCxnSpPr>
      <xdr:spPr>
        <a:xfrm>
          <a:off x="3797300" y="142074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67311</xdr:rowOff>
    </xdr:from>
    <xdr:to>
      <xdr:col>15</xdr:col>
      <xdr:colOff>101600</xdr:colOff>
      <xdr:row>82</xdr:row>
      <xdr:rowOff>168911</xdr:rowOff>
    </xdr:to>
    <xdr:sp macro="" textlink="">
      <xdr:nvSpPr>
        <xdr:cNvPr id="306" name="楕円 305">
          <a:extLst>
            <a:ext uri="{FF2B5EF4-FFF2-40B4-BE49-F238E27FC236}">
              <a16:creationId xmlns:a16="http://schemas.microsoft.com/office/drawing/2014/main" id="{92BE0E06-D183-4522-AC98-C0EF00BF5647}"/>
            </a:ext>
          </a:extLst>
        </xdr:cNvPr>
        <xdr:cNvSpPr/>
      </xdr:nvSpPr>
      <xdr:spPr>
        <a:xfrm>
          <a:off x="2857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118111</xdr:rowOff>
    </xdr:from>
    <xdr:to>
      <xdr:col>19</xdr:col>
      <xdr:colOff>177800</xdr:colOff>
      <xdr:row>82</xdr:row>
      <xdr:rowOff>148589</xdr:rowOff>
    </xdr:to>
    <xdr:cxnSp macro="">
      <xdr:nvCxnSpPr>
        <xdr:cNvPr id="307" name="直線コネクタ 306">
          <a:extLst>
            <a:ext uri="{FF2B5EF4-FFF2-40B4-BE49-F238E27FC236}">
              <a16:creationId xmlns:a16="http://schemas.microsoft.com/office/drawing/2014/main" id="{E894E3B6-E183-4228-BA78-843E5CF6CD32}"/>
            </a:ext>
          </a:extLst>
        </xdr:cNvPr>
        <xdr:cNvCxnSpPr/>
      </xdr:nvCxnSpPr>
      <xdr:spPr>
        <a:xfrm>
          <a:off x="2908300" y="141770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34925</xdr:rowOff>
    </xdr:from>
    <xdr:to>
      <xdr:col>10</xdr:col>
      <xdr:colOff>165100</xdr:colOff>
      <xdr:row>82</xdr:row>
      <xdr:rowOff>136525</xdr:rowOff>
    </xdr:to>
    <xdr:sp macro="" textlink="">
      <xdr:nvSpPr>
        <xdr:cNvPr id="308" name="楕円 307">
          <a:extLst>
            <a:ext uri="{FF2B5EF4-FFF2-40B4-BE49-F238E27FC236}">
              <a16:creationId xmlns:a16="http://schemas.microsoft.com/office/drawing/2014/main" id="{934C760E-FC1F-4E5B-A3BC-325C432F4597}"/>
            </a:ext>
          </a:extLst>
        </xdr:cNvPr>
        <xdr:cNvSpPr/>
      </xdr:nvSpPr>
      <xdr:spPr>
        <a:xfrm>
          <a:off x="1968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85725</xdr:rowOff>
    </xdr:from>
    <xdr:to>
      <xdr:col>15</xdr:col>
      <xdr:colOff>50800</xdr:colOff>
      <xdr:row>82</xdr:row>
      <xdr:rowOff>118111</xdr:rowOff>
    </xdr:to>
    <xdr:cxnSp macro="">
      <xdr:nvCxnSpPr>
        <xdr:cNvPr id="309" name="直線コネクタ 308">
          <a:extLst>
            <a:ext uri="{FF2B5EF4-FFF2-40B4-BE49-F238E27FC236}">
              <a16:creationId xmlns:a16="http://schemas.microsoft.com/office/drawing/2014/main" id="{892B4325-B4E5-44EA-A4BB-E207EA533B47}"/>
            </a:ext>
          </a:extLst>
        </xdr:cNvPr>
        <xdr:cNvCxnSpPr/>
      </xdr:nvCxnSpPr>
      <xdr:spPr>
        <a:xfrm>
          <a:off x="2019300" y="141446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8255</xdr:rowOff>
    </xdr:from>
    <xdr:to>
      <xdr:col>6</xdr:col>
      <xdr:colOff>38100</xdr:colOff>
      <xdr:row>82</xdr:row>
      <xdr:rowOff>109855</xdr:rowOff>
    </xdr:to>
    <xdr:sp macro="" textlink="">
      <xdr:nvSpPr>
        <xdr:cNvPr id="310" name="楕円 309">
          <a:extLst>
            <a:ext uri="{FF2B5EF4-FFF2-40B4-BE49-F238E27FC236}">
              <a16:creationId xmlns:a16="http://schemas.microsoft.com/office/drawing/2014/main" id="{23D1D29F-C5D8-45F4-9E81-23424E7C75B9}"/>
            </a:ext>
          </a:extLst>
        </xdr:cNvPr>
        <xdr:cNvSpPr/>
      </xdr:nvSpPr>
      <xdr:spPr>
        <a:xfrm>
          <a:off x="1079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59055</xdr:rowOff>
    </xdr:from>
    <xdr:to>
      <xdr:col>10</xdr:col>
      <xdr:colOff>114300</xdr:colOff>
      <xdr:row>82</xdr:row>
      <xdr:rowOff>85725</xdr:rowOff>
    </xdr:to>
    <xdr:cxnSp macro="">
      <xdr:nvCxnSpPr>
        <xdr:cNvPr id="311" name="直線コネクタ 310">
          <a:extLst>
            <a:ext uri="{FF2B5EF4-FFF2-40B4-BE49-F238E27FC236}">
              <a16:creationId xmlns:a16="http://schemas.microsoft.com/office/drawing/2014/main" id="{4FE29DBC-3937-4F3F-8250-D176EA4CAA1E}"/>
            </a:ext>
          </a:extLst>
        </xdr:cNvPr>
        <xdr:cNvCxnSpPr/>
      </xdr:nvCxnSpPr>
      <xdr:spPr>
        <a:xfrm>
          <a:off x="1130300" y="14117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68597</xdr:rowOff>
    </xdr:from>
    <xdr:ext cx="405111" cy="259045"/>
    <xdr:sp macro="" textlink="">
      <xdr:nvSpPr>
        <xdr:cNvPr id="312" name="n_1aveValue【公営住宅】&#10;有形固定資産減価償却率">
          <a:extLst>
            <a:ext uri="{FF2B5EF4-FFF2-40B4-BE49-F238E27FC236}">
              <a16:creationId xmlns:a16="http://schemas.microsoft.com/office/drawing/2014/main" id="{88EE8937-EAAC-4110-9359-BC0C59A5716D}"/>
            </a:ext>
          </a:extLst>
        </xdr:cNvPr>
        <xdr:cNvSpPr txBox="1"/>
      </xdr:nvSpPr>
      <xdr:spPr>
        <a:xfrm>
          <a:off x="3582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62882</xdr:rowOff>
    </xdr:from>
    <xdr:ext cx="405111" cy="259045"/>
    <xdr:sp macro="" textlink="">
      <xdr:nvSpPr>
        <xdr:cNvPr id="313" name="n_2aveValue【公営住宅】&#10;有形固定資産減価償却率">
          <a:extLst>
            <a:ext uri="{FF2B5EF4-FFF2-40B4-BE49-F238E27FC236}">
              <a16:creationId xmlns:a16="http://schemas.microsoft.com/office/drawing/2014/main" id="{B762FBC3-76F3-459F-9365-6E9A71370974}"/>
            </a:ext>
          </a:extLst>
        </xdr:cNvPr>
        <xdr:cNvSpPr txBox="1"/>
      </xdr:nvSpPr>
      <xdr:spPr>
        <a:xfrm>
          <a:off x="2705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49547</xdr:rowOff>
    </xdr:from>
    <xdr:ext cx="405111" cy="259045"/>
    <xdr:sp macro="" textlink="">
      <xdr:nvSpPr>
        <xdr:cNvPr id="314" name="n_3aveValue【公営住宅】&#10;有形固定資産減価償却率">
          <a:extLst>
            <a:ext uri="{FF2B5EF4-FFF2-40B4-BE49-F238E27FC236}">
              <a16:creationId xmlns:a16="http://schemas.microsoft.com/office/drawing/2014/main" id="{790E4103-E6B5-4F89-B6DF-4CCB65B52B79}"/>
            </a:ext>
          </a:extLst>
        </xdr:cNvPr>
        <xdr:cNvSpPr txBox="1"/>
      </xdr:nvSpPr>
      <xdr:spPr>
        <a:xfrm>
          <a:off x="1816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26688</xdr:rowOff>
    </xdr:from>
    <xdr:ext cx="405111" cy="259045"/>
    <xdr:sp macro="" textlink="">
      <xdr:nvSpPr>
        <xdr:cNvPr id="315" name="n_4aveValue【公営住宅】&#10;有形固定資産減価償却率">
          <a:extLst>
            <a:ext uri="{FF2B5EF4-FFF2-40B4-BE49-F238E27FC236}">
              <a16:creationId xmlns:a16="http://schemas.microsoft.com/office/drawing/2014/main" id="{E62B5782-E1AC-48D3-8FCB-56BF1E7E5DC7}"/>
            </a:ext>
          </a:extLst>
        </xdr:cNvPr>
        <xdr:cNvSpPr txBox="1"/>
      </xdr:nvSpPr>
      <xdr:spPr>
        <a:xfrm>
          <a:off x="927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44466</xdr:rowOff>
    </xdr:from>
    <xdr:ext cx="405111" cy="259045"/>
    <xdr:sp macro="" textlink="">
      <xdr:nvSpPr>
        <xdr:cNvPr id="316" name="n_1mainValue【公営住宅】&#10;有形固定資産減価償却率">
          <a:extLst>
            <a:ext uri="{FF2B5EF4-FFF2-40B4-BE49-F238E27FC236}">
              <a16:creationId xmlns:a16="http://schemas.microsoft.com/office/drawing/2014/main" id="{A1BEE69C-6D6E-4E53-A40C-454FD3F5969A}"/>
            </a:ext>
          </a:extLst>
        </xdr:cNvPr>
        <xdr:cNvSpPr txBox="1"/>
      </xdr:nvSpPr>
      <xdr:spPr>
        <a:xfrm>
          <a:off x="35820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13988</xdr:rowOff>
    </xdr:from>
    <xdr:ext cx="405111" cy="259045"/>
    <xdr:sp macro="" textlink="">
      <xdr:nvSpPr>
        <xdr:cNvPr id="317" name="n_2mainValue【公営住宅】&#10;有形固定資産減価償却率">
          <a:extLst>
            <a:ext uri="{FF2B5EF4-FFF2-40B4-BE49-F238E27FC236}">
              <a16:creationId xmlns:a16="http://schemas.microsoft.com/office/drawing/2014/main" id="{8AA63E8A-D91C-4952-97B2-07F977B33B81}"/>
            </a:ext>
          </a:extLst>
        </xdr:cNvPr>
        <xdr:cNvSpPr txBox="1"/>
      </xdr:nvSpPr>
      <xdr:spPr>
        <a:xfrm>
          <a:off x="2705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153052</xdr:rowOff>
    </xdr:from>
    <xdr:ext cx="405111" cy="259045"/>
    <xdr:sp macro="" textlink="">
      <xdr:nvSpPr>
        <xdr:cNvPr id="318" name="n_3mainValue【公営住宅】&#10;有形固定資産減価償却率">
          <a:extLst>
            <a:ext uri="{FF2B5EF4-FFF2-40B4-BE49-F238E27FC236}">
              <a16:creationId xmlns:a16="http://schemas.microsoft.com/office/drawing/2014/main" id="{B5711168-E8B0-4C04-838C-1E7DD5B13157}"/>
            </a:ext>
          </a:extLst>
        </xdr:cNvPr>
        <xdr:cNvSpPr txBox="1"/>
      </xdr:nvSpPr>
      <xdr:spPr>
        <a:xfrm>
          <a:off x="1816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9" name="n_4mainValue【公営住宅】&#10;有形固定資産減価償却率">
          <a:extLst>
            <a:ext uri="{FF2B5EF4-FFF2-40B4-BE49-F238E27FC236}">
              <a16:creationId xmlns:a16="http://schemas.microsoft.com/office/drawing/2014/main" id="{2BF3C14A-0F2C-468F-9009-3F8396B32B17}"/>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916C8AA-1905-4A79-80A8-077C5AA5DC2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9D56217-30BE-46E9-B9E8-9B29E927B8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F25C87CE-A4B2-442A-A958-E240A792CEB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F4E36DF-A0B7-48F6-B1B5-669C96321C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69C7FCB-BCAC-49EF-B7DB-A0ECB52B910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E85339D1-FC72-47A6-862B-32AA4A20B0C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B076A88-4AA1-4237-AADA-37E4714751E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74CA3572-28B2-4229-9EE6-72C5F527260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E521218E-9173-4115-8CE8-CE03E42077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3248E907-BF73-428B-AA93-D9F6CA6ED7F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EC93C1EF-585B-4096-8258-05DC752BA6D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884C1FF2-1EF2-42C9-B407-8C433A4EB0F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5984D06F-4A8F-45D8-8B40-DB2745C30F6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BFFDB669-7588-483C-9639-A5F63A457B27}"/>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1BFFED3-8157-475A-A362-55F315BE0AA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787C3B5C-8085-48DA-95F0-C9506A85BB34}"/>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365E97C9-16C6-43A9-9213-0826059310C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E1BD5412-C6E9-42F9-AA01-AB9BC5588C53}"/>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272CA61-688F-4904-ACE1-A5D961BD6C2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7DE43027-54FB-4146-9EF4-09BF9177EBE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A87FC29-A359-4124-B9DA-EBF223B9DC2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82168BCA-505A-4785-9BF7-F9253821106F}"/>
            </a:ext>
          </a:extLst>
        </xdr:cNvPr>
        <xdr:cNvCxnSpPr/>
      </xdr:nvCxnSpPr>
      <xdr:spPr>
        <a:xfrm flipV="1">
          <a:off x="10476865" y="13590925"/>
          <a:ext cx="0" cy="118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macro="" textlink="">
      <xdr:nvSpPr>
        <xdr:cNvPr id="342" name="【公営住宅】&#10;一人当たり面積最小値テキスト">
          <a:extLst>
            <a:ext uri="{FF2B5EF4-FFF2-40B4-BE49-F238E27FC236}">
              <a16:creationId xmlns:a16="http://schemas.microsoft.com/office/drawing/2014/main" id="{AD277146-7F90-4702-86ED-80E47BCD222A}"/>
            </a:ext>
          </a:extLst>
        </xdr:cNvPr>
        <xdr:cNvSpPr txBox="1"/>
      </xdr:nvSpPr>
      <xdr:spPr>
        <a:xfrm>
          <a:off x="10515600" y="1478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BBFBF72F-D6E8-45BE-BC8D-CB4EE8EE3877}"/>
            </a:ext>
          </a:extLst>
        </xdr:cNvPr>
        <xdr:cNvCxnSpPr/>
      </xdr:nvCxnSpPr>
      <xdr:spPr>
        <a:xfrm>
          <a:off x="10388600" y="1477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macro="" textlink="">
      <xdr:nvSpPr>
        <xdr:cNvPr id="344" name="【公営住宅】&#10;一人当たり面積最大値テキスト">
          <a:extLst>
            <a:ext uri="{FF2B5EF4-FFF2-40B4-BE49-F238E27FC236}">
              <a16:creationId xmlns:a16="http://schemas.microsoft.com/office/drawing/2014/main" id="{AD1CD051-4B34-4887-A449-5D8EA3788191}"/>
            </a:ext>
          </a:extLst>
        </xdr:cNvPr>
        <xdr:cNvSpPr txBox="1"/>
      </xdr:nvSpPr>
      <xdr:spPr>
        <a:xfrm>
          <a:off x="10515600" y="133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C2B7E9C0-B741-4BEA-9257-0FA54390B2BB}"/>
            </a:ext>
          </a:extLst>
        </xdr:cNvPr>
        <xdr:cNvCxnSpPr/>
      </xdr:nvCxnSpPr>
      <xdr:spPr>
        <a:xfrm>
          <a:off x="10388600" y="13590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macro="" textlink="">
      <xdr:nvSpPr>
        <xdr:cNvPr id="346" name="【公営住宅】&#10;一人当たり面積平均値テキスト">
          <a:extLst>
            <a:ext uri="{FF2B5EF4-FFF2-40B4-BE49-F238E27FC236}">
              <a16:creationId xmlns:a16="http://schemas.microsoft.com/office/drawing/2014/main" id="{330584F0-7B43-4130-B9F4-6E248EBC9FB4}"/>
            </a:ext>
          </a:extLst>
        </xdr:cNvPr>
        <xdr:cNvSpPr txBox="1"/>
      </xdr:nvSpPr>
      <xdr:spPr>
        <a:xfrm>
          <a:off x="10515600" y="14525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macro="" textlink="">
      <xdr:nvSpPr>
        <xdr:cNvPr id="347" name="フローチャート: 判断 346">
          <a:extLst>
            <a:ext uri="{FF2B5EF4-FFF2-40B4-BE49-F238E27FC236}">
              <a16:creationId xmlns:a16="http://schemas.microsoft.com/office/drawing/2014/main" id="{09CB2E50-75EF-451E-BC4D-A371C31D4060}"/>
            </a:ext>
          </a:extLst>
        </xdr:cNvPr>
        <xdr:cNvSpPr/>
      </xdr:nvSpPr>
      <xdr:spPr>
        <a:xfrm>
          <a:off x="10426700" y="146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macro="" textlink="">
      <xdr:nvSpPr>
        <xdr:cNvPr id="348" name="フローチャート: 判断 347">
          <a:extLst>
            <a:ext uri="{FF2B5EF4-FFF2-40B4-BE49-F238E27FC236}">
              <a16:creationId xmlns:a16="http://schemas.microsoft.com/office/drawing/2014/main" id="{90AB7C7C-DFF7-47FF-BC98-0DAC659E5E09}"/>
            </a:ext>
          </a:extLst>
        </xdr:cNvPr>
        <xdr:cNvSpPr/>
      </xdr:nvSpPr>
      <xdr:spPr>
        <a:xfrm>
          <a:off x="95885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101966</xdr:rowOff>
    </xdr:from>
    <xdr:to>
      <xdr:col>46</xdr:col>
      <xdr:colOff>38100</xdr:colOff>
      <xdr:row>86</xdr:row>
      <xdr:rowOff>32116</xdr:rowOff>
    </xdr:to>
    <xdr:sp macro="" textlink="">
      <xdr:nvSpPr>
        <xdr:cNvPr id="349" name="フローチャート: 判断 348">
          <a:extLst>
            <a:ext uri="{FF2B5EF4-FFF2-40B4-BE49-F238E27FC236}">
              <a16:creationId xmlns:a16="http://schemas.microsoft.com/office/drawing/2014/main" id="{CE02558F-5E35-4D27-ACBD-8A338B948A86}"/>
            </a:ext>
          </a:extLst>
        </xdr:cNvPr>
        <xdr:cNvSpPr/>
      </xdr:nvSpPr>
      <xdr:spPr>
        <a:xfrm>
          <a:off x="8699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100457</xdr:rowOff>
    </xdr:from>
    <xdr:to>
      <xdr:col>41</xdr:col>
      <xdr:colOff>101600</xdr:colOff>
      <xdr:row>86</xdr:row>
      <xdr:rowOff>30607</xdr:rowOff>
    </xdr:to>
    <xdr:sp macro="" textlink="">
      <xdr:nvSpPr>
        <xdr:cNvPr id="350" name="フローチャート: 判断 349">
          <a:extLst>
            <a:ext uri="{FF2B5EF4-FFF2-40B4-BE49-F238E27FC236}">
              <a16:creationId xmlns:a16="http://schemas.microsoft.com/office/drawing/2014/main" id="{C2647489-EFEE-4FDE-BED7-B8CD1EB097D0}"/>
            </a:ext>
          </a:extLst>
        </xdr:cNvPr>
        <xdr:cNvSpPr/>
      </xdr:nvSpPr>
      <xdr:spPr>
        <a:xfrm>
          <a:off x="7810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101828</xdr:rowOff>
    </xdr:from>
    <xdr:to>
      <xdr:col>36</xdr:col>
      <xdr:colOff>165100</xdr:colOff>
      <xdr:row>86</xdr:row>
      <xdr:rowOff>31978</xdr:rowOff>
    </xdr:to>
    <xdr:sp macro="" textlink="">
      <xdr:nvSpPr>
        <xdr:cNvPr id="351" name="フローチャート: 判断 350">
          <a:extLst>
            <a:ext uri="{FF2B5EF4-FFF2-40B4-BE49-F238E27FC236}">
              <a16:creationId xmlns:a16="http://schemas.microsoft.com/office/drawing/2014/main" id="{8DA43E91-D842-44BF-8CE9-DC03BDC1AAAB}"/>
            </a:ext>
          </a:extLst>
        </xdr:cNvPr>
        <xdr:cNvSpPr/>
      </xdr:nvSpPr>
      <xdr:spPr>
        <a:xfrm>
          <a:off x="6921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6747109-32E2-412E-A084-74B2AE097D9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2376E79-328D-462B-82A5-A3166ECCCC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F077616-2674-4423-88EA-081279F1511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7DBAE9-9BBD-4916-B19D-1ECFCF17E18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F22990-F5A4-46DB-833F-45288552D9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113945</xdr:rowOff>
    </xdr:from>
    <xdr:to>
      <xdr:col>55</xdr:col>
      <xdr:colOff>50800</xdr:colOff>
      <xdr:row>86</xdr:row>
      <xdr:rowOff>44095</xdr:rowOff>
    </xdr:to>
    <xdr:sp macro="" textlink="">
      <xdr:nvSpPr>
        <xdr:cNvPr id="357" name="楕円 356">
          <a:extLst>
            <a:ext uri="{FF2B5EF4-FFF2-40B4-BE49-F238E27FC236}">
              <a16:creationId xmlns:a16="http://schemas.microsoft.com/office/drawing/2014/main" id="{D400ED8F-DFB6-43A6-9FE3-3758F6385886}"/>
            </a:ext>
          </a:extLst>
        </xdr:cNvPr>
        <xdr:cNvSpPr/>
      </xdr:nvSpPr>
      <xdr:spPr>
        <a:xfrm>
          <a:off x="10426700" y="146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78976</xdr:rowOff>
    </xdr:from>
    <xdr:ext cx="469744" cy="259045"/>
    <xdr:sp macro="" textlink="">
      <xdr:nvSpPr>
        <xdr:cNvPr id="358" name="【公営住宅】&#10;一人当たり面積該当値テキスト">
          <a:extLst>
            <a:ext uri="{FF2B5EF4-FFF2-40B4-BE49-F238E27FC236}">
              <a16:creationId xmlns:a16="http://schemas.microsoft.com/office/drawing/2014/main" id="{ECC44CC3-49E9-4FBE-B6FF-F580478BA9DE}"/>
            </a:ext>
          </a:extLst>
        </xdr:cNvPr>
        <xdr:cNvSpPr txBox="1"/>
      </xdr:nvSpPr>
      <xdr:spPr>
        <a:xfrm>
          <a:off x="10515600" y="1465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114950</xdr:rowOff>
    </xdr:from>
    <xdr:to>
      <xdr:col>50</xdr:col>
      <xdr:colOff>165100</xdr:colOff>
      <xdr:row>86</xdr:row>
      <xdr:rowOff>45100</xdr:rowOff>
    </xdr:to>
    <xdr:sp macro="" textlink="">
      <xdr:nvSpPr>
        <xdr:cNvPr id="359" name="楕円 358">
          <a:extLst>
            <a:ext uri="{FF2B5EF4-FFF2-40B4-BE49-F238E27FC236}">
              <a16:creationId xmlns:a16="http://schemas.microsoft.com/office/drawing/2014/main" id="{C4990DD2-C11E-47CB-94F1-CD6892875985}"/>
            </a:ext>
          </a:extLst>
        </xdr:cNvPr>
        <xdr:cNvSpPr/>
      </xdr:nvSpPr>
      <xdr:spPr>
        <a:xfrm>
          <a:off x="9588500" y="146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164745</xdr:rowOff>
    </xdr:from>
    <xdr:to>
      <xdr:col>55</xdr:col>
      <xdr:colOff>0</xdr:colOff>
      <xdr:row>85</xdr:row>
      <xdr:rowOff>165750</xdr:rowOff>
    </xdr:to>
    <xdr:cxnSp macro="">
      <xdr:nvCxnSpPr>
        <xdr:cNvPr id="360" name="直線コネクタ 359">
          <a:extLst>
            <a:ext uri="{FF2B5EF4-FFF2-40B4-BE49-F238E27FC236}">
              <a16:creationId xmlns:a16="http://schemas.microsoft.com/office/drawing/2014/main" id="{D0A680AF-6E4D-44F3-BEAC-7058FC4D0078}"/>
            </a:ext>
          </a:extLst>
        </xdr:cNvPr>
        <xdr:cNvCxnSpPr/>
      </xdr:nvCxnSpPr>
      <xdr:spPr>
        <a:xfrm flipV="1">
          <a:off x="9639300" y="14737995"/>
          <a:ext cx="8382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115773</xdr:rowOff>
    </xdr:from>
    <xdr:to>
      <xdr:col>46</xdr:col>
      <xdr:colOff>38100</xdr:colOff>
      <xdr:row>86</xdr:row>
      <xdr:rowOff>45923</xdr:rowOff>
    </xdr:to>
    <xdr:sp macro="" textlink="">
      <xdr:nvSpPr>
        <xdr:cNvPr id="361" name="楕円 360">
          <a:extLst>
            <a:ext uri="{FF2B5EF4-FFF2-40B4-BE49-F238E27FC236}">
              <a16:creationId xmlns:a16="http://schemas.microsoft.com/office/drawing/2014/main" id="{E473B36F-7344-4F8B-93E1-FE67E2517EF5}"/>
            </a:ext>
          </a:extLst>
        </xdr:cNvPr>
        <xdr:cNvSpPr/>
      </xdr:nvSpPr>
      <xdr:spPr>
        <a:xfrm>
          <a:off x="8699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165750</xdr:rowOff>
    </xdr:from>
    <xdr:to>
      <xdr:col>50</xdr:col>
      <xdr:colOff>114300</xdr:colOff>
      <xdr:row>85</xdr:row>
      <xdr:rowOff>166573</xdr:rowOff>
    </xdr:to>
    <xdr:cxnSp macro="">
      <xdr:nvCxnSpPr>
        <xdr:cNvPr id="362" name="直線コネクタ 361">
          <a:extLst>
            <a:ext uri="{FF2B5EF4-FFF2-40B4-BE49-F238E27FC236}">
              <a16:creationId xmlns:a16="http://schemas.microsoft.com/office/drawing/2014/main" id="{008DA155-4A7A-4F88-8759-47837FA80210}"/>
            </a:ext>
          </a:extLst>
        </xdr:cNvPr>
        <xdr:cNvCxnSpPr/>
      </xdr:nvCxnSpPr>
      <xdr:spPr>
        <a:xfrm flipV="1">
          <a:off x="8750300" y="1473900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116460</xdr:rowOff>
    </xdr:from>
    <xdr:to>
      <xdr:col>41</xdr:col>
      <xdr:colOff>101600</xdr:colOff>
      <xdr:row>86</xdr:row>
      <xdr:rowOff>46610</xdr:rowOff>
    </xdr:to>
    <xdr:sp macro="" textlink="">
      <xdr:nvSpPr>
        <xdr:cNvPr id="363" name="楕円 362">
          <a:extLst>
            <a:ext uri="{FF2B5EF4-FFF2-40B4-BE49-F238E27FC236}">
              <a16:creationId xmlns:a16="http://schemas.microsoft.com/office/drawing/2014/main" id="{74C42BDF-8C2F-4996-9D45-B0785E69E513}"/>
            </a:ext>
          </a:extLst>
        </xdr:cNvPr>
        <xdr:cNvSpPr/>
      </xdr:nvSpPr>
      <xdr:spPr>
        <a:xfrm>
          <a:off x="7810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166573</xdr:rowOff>
    </xdr:from>
    <xdr:to>
      <xdr:col>45</xdr:col>
      <xdr:colOff>177800</xdr:colOff>
      <xdr:row>85</xdr:row>
      <xdr:rowOff>167260</xdr:rowOff>
    </xdr:to>
    <xdr:cxnSp macro="">
      <xdr:nvCxnSpPr>
        <xdr:cNvPr id="364" name="直線コネクタ 363">
          <a:extLst>
            <a:ext uri="{FF2B5EF4-FFF2-40B4-BE49-F238E27FC236}">
              <a16:creationId xmlns:a16="http://schemas.microsoft.com/office/drawing/2014/main" id="{5366F2B5-CC91-41BF-8D33-C2683FBF9D7C}"/>
            </a:ext>
          </a:extLst>
        </xdr:cNvPr>
        <xdr:cNvCxnSpPr/>
      </xdr:nvCxnSpPr>
      <xdr:spPr>
        <a:xfrm flipV="1">
          <a:off x="7861300" y="14739823"/>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117053</xdr:rowOff>
    </xdr:from>
    <xdr:to>
      <xdr:col>36</xdr:col>
      <xdr:colOff>165100</xdr:colOff>
      <xdr:row>86</xdr:row>
      <xdr:rowOff>47203</xdr:rowOff>
    </xdr:to>
    <xdr:sp macro="" textlink="">
      <xdr:nvSpPr>
        <xdr:cNvPr id="365" name="楕円 364">
          <a:extLst>
            <a:ext uri="{FF2B5EF4-FFF2-40B4-BE49-F238E27FC236}">
              <a16:creationId xmlns:a16="http://schemas.microsoft.com/office/drawing/2014/main" id="{E5EBC964-D31A-4592-AE56-D392E172AF50}"/>
            </a:ext>
          </a:extLst>
        </xdr:cNvPr>
        <xdr:cNvSpPr/>
      </xdr:nvSpPr>
      <xdr:spPr>
        <a:xfrm>
          <a:off x="69215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167260</xdr:rowOff>
    </xdr:from>
    <xdr:to>
      <xdr:col>41</xdr:col>
      <xdr:colOff>50800</xdr:colOff>
      <xdr:row>85</xdr:row>
      <xdr:rowOff>167853</xdr:rowOff>
    </xdr:to>
    <xdr:cxnSp macro="">
      <xdr:nvCxnSpPr>
        <xdr:cNvPr id="366" name="直線コネクタ 365">
          <a:extLst>
            <a:ext uri="{FF2B5EF4-FFF2-40B4-BE49-F238E27FC236}">
              <a16:creationId xmlns:a16="http://schemas.microsoft.com/office/drawing/2014/main" id="{D77940AB-4475-43DE-BBEF-9F1E92554BEE}"/>
            </a:ext>
          </a:extLst>
        </xdr:cNvPr>
        <xdr:cNvCxnSpPr/>
      </xdr:nvCxnSpPr>
      <xdr:spPr>
        <a:xfrm flipV="1">
          <a:off x="6972300" y="14740510"/>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macro="" textlink="">
      <xdr:nvSpPr>
        <xdr:cNvPr id="367" name="n_1aveValue【公営住宅】&#10;一人当たり面積">
          <a:extLst>
            <a:ext uri="{FF2B5EF4-FFF2-40B4-BE49-F238E27FC236}">
              <a16:creationId xmlns:a16="http://schemas.microsoft.com/office/drawing/2014/main" id="{148F05F5-DC5A-4135-8B22-0EA2006C2E05}"/>
            </a:ext>
          </a:extLst>
        </xdr:cNvPr>
        <xdr:cNvSpPr txBox="1"/>
      </xdr:nvSpPr>
      <xdr:spPr>
        <a:xfrm>
          <a:off x="9391727" y="144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48643</xdr:rowOff>
    </xdr:from>
    <xdr:ext cx="469744" cy="259045"/>
    <xdr:sp macro="" textlink="">
      <xdr:nvSpPr>
        <xdr:cNvPr id="368" name="n_2aveValue【公営住宅】&#10;一人当たり面積">
          <a:extLst>
            <a:ext uri="{FF2B5EF4-FFF2-40B4-BE49-F238E27FC236}">
              <a16:creationId xmlns:a16="http://schemas.microsoft.com/office/drawing/2014/main" id="{9817BCB1-10D9-4260-9BC2-57200F172BFF}"/>
            </a:ext>
          </a:extLst>
        </xdr:cNvPr>
        <xdr:cNvSpPr txBox="1"/>
      </xdr:nvSpPr>
      <xdr:spPr>
        <a:xfrm>
          <a:off x="8515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47134</xdr:rowOff>
    </xdr:from>
    <xdr:ext cx="469744" cy="259045"/>
    <xdr:sp macro="" textlink="">
      <xdr:nvSpPr>
        <xdr:cNvPr id="369" name="n_3aveValue【公営住宅】&#10;一人当たり面積">
          <a:extLst>
            <a:ext uri="{FF2B5EF4-FFF2-40B4-BE49-F238E27FC236}">
              <a16:creationId xmlns:a16="http://schemas.microsoft.com/office/drawing/2014/main" id="{099D1092-5A27-4C95-98CD-79C6F40EC7F1}"/>
            </a:ext>
          </a:extLst>
        </xdr:cNvPr>
        <xdr:cNvSpPr txBox="1"/>
      </xdr:nvSpPr>
      <xdr:spPr>
        <a:xfrm>
          <a:off x="7626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48505</xdr:rowOff>
    </xdr:from>
    <xdr:ext cx="469744" cy="259045"/>
    <xdr:sp macro="" textlink="">
      <xdr:nvSpPr>
        <xdr:cNvPr id="370" name="n_4aveValue【公営住宅】&#10;一人当たり面積">
          <a:extLst>
            <a:ext uri="{FF2B5EF4-FFF2-40B4-BE49-F238E27FC236}">
              <a16:creationId xmlns:a16="http://schemas.microsoft.com/office/drawing/2014/main" id="{2DB16C93-13E5-4CA8-BAC5-FA78841235CB}"/>
            </a:ext>
          </a:extLst>
        </xdr:cNvPr>
        <xdr:cNvSpPr txBox="1"/>
      </xdr:nvSpPr>
      <xdr:spPr>
        <a:xfrm>
          <a:off x="6737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36227</xdr:rowOff>
    </xdr:from>
    <xdr:ext cx="469744" cy="259045"/>
    <xdr:sp macro="" textlink="">
      <xdr:nvSpPr>
        <xdr:cNvPr id="371" name="n_1mainValue【公営住宅】&#10;一人当たり面積">
          <a:extLst>
            <a:ext uri="{FF2B5EF4-FFF2-40B4-BE49-F238E27FC236}">
              <a16:creationId xmlns:a16="http://schemas.microsoft.com/office/drawing/2014/main" id="{F97D2932-B9C5-4BD3-A2A1-534CF95EAB9E}"/>
            </a:ext>
          </a:extLst>
        </xdr:cNvPr>
        <xdr:cNvSpPr txBox="1"/>
      </xdr:nvSpPr>
      <xdr:spPr>
        <a:xfrm>
          <a:off x="9391727" y="147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37050</xdr:rowOff>
    </xdr:from>
    <xdr:ext cx="469744" cy="259045"/>
    <xdr:sp macro="" textlink="">
      <xdr:nvSpPr>
        <xdr:cNvPr id="372" name="n_2mainValue【公営住宅】&#10;一人当たり面積">
          <a:extLst>
            <a:ext uri="{FF2B5EF4-FFF2-40B4-BE49-F238E27FC236}">
              <a16:creationId xmlns:a16="http://schemas.microsoft.com/office/drawing/2014/main" id="{82A17B08-9D49-45D1-8CFA-EB273BBD1FA3}"/>
            </a:ext>
          </a:extLst>
        </xdr:cNvPr>
        <xdr:cNvSpPr txBox="1"/>
      </xdr:nvSpPr>
      <xdr:spPr>
        <a:xfrm>
          <a:off x="85154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37737</xdr:rowOff>
    </xdr:from>
    <xdr:ext cx="469744" cy="259045"/>
    <xdr:sp macro="" textlink="">
      <xdr:nvSpPr>
        <xdr:cNvPr id="373" name="n_3mainValue【公営住宅】&#10;一人当たり面積">
          <a:extLst>
            <a:ext uri="{FF2B5EF4-FFF2-40B4-BE49-F238E27FC236}">
              <a16:creationId xmlns:a16="http://schemas.microsoft.com/office/drawing/2014/main" id="{E6E41DB9-FFB4-4BA6-9DFF-297223081699}"/>
            </a:ext>
          </a:extLst>
        </xdr:cNvPr>
        <xdr:cNvSpPr txBox="1"/>
      </xdr:nvSpPr>
      <xdr:spPr>
        <a:xfrm>
          <a:off x="76264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38330</xdr:rowOff>
    </xdr:from>
    <xdr:ext cx="469744" cy="259045"/>
    <xdr:sp macro="" textlink="">
      <xdr:nvSpPr>
        <xdr:cNvPr id="374" name="n_4mainValue【公営住宅】&#10;一人当たり面積">
          <a:extLst>
            <a:ext uri="{FF2B5EF4-FFF2-40B4-BE49-F238E27FC236}">
              <a16:creationId xmlns:a16="http://schemas.microsoft.com/office/drawing/2014/main" id="{A84EADDA-5AE5-443E-AB5F-78F53CE3467A}"/>
            </a:ext>
          </a:extLst>
        </xdr:cNvPr>
        <xdr:cNvSpPr txBox="1"/>
      </xdr:nvSpPr>
      <xdr:spPr>
        <a:xfrm>
          <a:off x="6737427" y="1478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ED9A09B-39C9-4717-9107-10103312C1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26FB86A-9121-4B8B-B231-B63F8EACFF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C3CDB7A-885C-4539-8052-FAD444CA41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EB67EDA-B226-4479-9004-0604B2038B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0DF6322-629E-499C-BA0D-28D1C201C5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24D57CE-CA04-408C-A128-F8B71A9652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E9E73D1-6320-4448-9715-ED1F64850B9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45E01D8-81D2-4086-8C3D-DB5FB715224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E390A9E-9004-40A5-840A-1B94FE18454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B6AE0A7C-D73A-40B0-8F3A-DF4CE22323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639776C-9523-497D-BC08-B36C34DC3A9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146525E-9BC0-4B14-A425-FA16FBF4373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B67F4EE-C608-42D7-BD5A-0B14B4D67E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BD5F0AD-CB45-43A7-B782-14794958906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26E5871-8EB9-4873-B2C8-9500D2A9C3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42E6260-D42E-4FAC-B3FC-073FE2EC1AB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8A05A5A-FC45-4009-BB3C-DB1DF734B5D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5B430D6E-A352-44CD-A5D2-1E96326FA0F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5DC22F05-E583-45F1-8C83-CD6C1454123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F7DA027-FF50-4575-BB2E-A29DA70425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EE652-457D-447A-A87A-02E0106588F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CA790C1-96A2-4854-A042-08F7A7A56F4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2DF5CA0-E2C7-4A78-BC58-1CD2486DD6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0E2B206-C78A-4565-9A35-7FC0F6DB7D0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F9E5DD0-2AF1-4EE8-8AC9-A1013F163E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A337B13-12C5-4E35-9DEE-843DD0695B2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1365B11-D626-4F1D-A0C4-E2A27C02247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7871FCDB-5446-425D-A8FB-5B2574624A2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A945ACD3-730F-4A58-863F-C35EB4207B0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57E78C88-B6CE-4D61-9D94-854DC69A7F7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4E62F299-FB5B-44C7-8B44-6BE8607A87A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FC31EBEF-D72E-426E-9830-0137E9CF185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274795A9-9EEE-432B-9AF3-8DA6EC80BCA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E5444488-EBBB-4DD3-B331-21FFBFC7A1B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7F30A5C0-6129-4139-90B1-3814B47506B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B88E9D9A-3A01-4697-B01E-20D34D0E123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92E52C15-20F9-4F36-A9FA-9411531423D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54DE4900-7BC9-41FB-9EAB-85EB1E4D41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D7404D3B-93C2-48AC-AC5D-6A969F4C0BB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A812FAC4-4A08-467B-A59B-89AC95C912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BC88517D-AF27-41E6-A917-8FF952CD0D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416" name="直線コネクタ 415">
          <a:extLst>
            <a:ext uri="{FF2B5EF4-FFF2-40B4-BE49-F238E27FC236}">
              <a16:creationId xmlns:a16="http://schemas.microsoft.com/office/drawing/2014/main" id="{6B680B92-8DD8-404A-8BFE-62C660C7B1EC}"/>
            </a:ext>
          </a:extLst>
        </xdr:cNvPr>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E250EDEC-82A8-4F4F-9ED7-F8BD8B42996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8" name="直線コネクタ 417">
          <a:extLst>
            <a:ext uri="{FF2B5EF4-FFF2-40B4-BE49-F238E27FC236}">
              <a16:creationId xmlns:a16="http://schemas.microsoft.com/office/drawing/2014/main" id="{B73D26E4-C9C1-4DC6-B5BB-C1B21B81922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E2CFAB40-9FCB-46E9-A77A-3A133EA5C17A}"/>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0" name="直線コネクタ 419">
          <a:extLst>
            <a:ext uri="{FF2B5EF4-FFF2-40B4-BE49-F238E27FC236}">
              <a16:creationId xmlns:a16="http://schemas.microsoft.com/office/drawing/2014/main" id="{F5D0D5C0-EBDC-49D4-9085-AE380083EB6A}"/>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40113</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9B017C5D-B252-4E12-B0C1-4A08AAF1BBC0}"/>
            </a:ext>
          </a:extLst>
        </xdr:cNvPr>
        <xdr:cNvSpPr txBox="1"/>
      </xdr:nvSpPr>
      <xdr:spPr>
        <a:xfrm>
          <a:off x="16357600" y="6383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2" name="フローチャート: 判断 421">
          <a:extLst>
            <a:ext uri="{FF2B5EF4-FFF2-40B4-BE49-F238E27FC236}">
              <a16:creationId xmlns:a16="http://schemas.microsoft.com/office/drawing/2014/main" id="{93227ED1-3D14-4E18-BA10-3E0ADC178E53}"/>
            </a:ext>
          </a:extLst>
        </xdr:cNvPr>
        <xdr:cNvSpPr/>
      </xdr:nvSpPr>
      <xdr:spPr>
        <a:xfrm>
          <a:off x="162687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4173</xdr:rowOff>
    </xdr:from>
    <xdr:to>
      <xdr:col>81</xdr:col>
      <xdr:colOff>101600</xdr:colOff>
      <xdr:row>38</xdr:row>
      <xdr:rowOff>105773</xdr:rowOff>
    </xdr:to>
    <xdr:sp macro="" textlink="">
      <xdr:nvSpPr>
        <xdr:cNvPr id="423" name="フローチャート: 判断 422">
          <a:extLst>
            <a:ext uri="{FF2B5EF4-FFF2-40B4-BE49-F238E27FC236}">
              <a16:creationId xmlns:a16="http://schemas.microsoft.com/office/drawing/2014/main" id="{0767590D-1DAA-4BF4-88E2-7C3FEF38AE92}"/>
            </a:ext>
          </a:extLst>
        </xdr:cNvPr>
        <xdr:cNvSpPr/>
      </xdr:nvSpPr>
      <xdr:spPr>
        <a:xfrm>
          <a:off x="15430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49893</xdr:rowOff>
    </xdr:from>
    <xdr:to>
      <xdr:col>76</xdr:col>
      <xdr:colOff>165100</xdr:colOff>
      <xdr:row>38</xdr:row>
      <xdr:rowOff>151493</xdr:rowOff>
    </xdr:to>
    <xdr:sp macro="" textlink="">
      <xdr:nvSpPr>
        <xdr:cNvPr id="424" name="フローチャート: 判断 423">
          <a:extLst>
            <a:ext uri="{FF2B5EF4-FFF2-40B4-BE49-F238E27FC236}">
              <a16:creationId xmlns:a16="http://schemas.microsoft.com/office/drawing/2014/main" id="{05430A5B-FF0E-4455-B7DD-9BFEA70C0BC7}"/>
            </a:ext>
          </a:extLst>
        </xdr:cNvPr>
        <xdr:cNvSpPr/>
      </xdr:nvSpPr>
      <xdr:spPr>
        <a:xfrm>
          <a:off x="14541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46627</xdr:rowOff>
    </xdr:from>
    <xdr:to>
      <xdr:col>72</xdr:col>
      <xdr:colOff>38100</xdr:colOff>
      <xdr:row>38</xdr:row>
      <xdr:rowOff>148227</xdr:rowOff>
    </xdr:to>
    <xdr:sp macro="" textlink="">
      <xdr:nvSpPr>
        <xdr:cNvPr id="425" name="フローチャート: 判断 424">
          <a:extLst>
            <a:ext uri="{FF2B5EF4-FFF2-40B4-BE49-F238E27FC236}">
              <a16:creationId xmlns:a16="http://schemas.microsoft.com/office/drawing/2014/main" id="{AD53B083-E57D-4A91-A6B2-A08C5092861F}"/>
            </a:ext>
          </a:extLst>
        </xdr:cNvPr>
        <xdr:cNvSpPr/>
      </xdr:nvSpPr>
      <xdr:spPr>
        <a:xfrm>
          <a:off x="13652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18869</xdr:rowOff>
    </xdr:from>
    <xdr:to>
      <xdr:col>67</xdr:col>
      <xdr:colOff>101600</xdr:colOff>
      <xdr:row>38</xdr:row>
      <xdr:rowOff>120469</xdr:rowOff>
    </xdr:to>
    <xdr:sp macro="" textlink="">
      <xdr:nvSpPr>
        <xdr:cNvPr id="426" name="フローチャート: 判断 425">
          <a:extLst>
            <a:ext uri="{FF2B5EF4-FFF2-40B4-BE49-F238E27FC236}">
              <a16:creationId xmlns:a16="http://schemas.microsoft.com/office/drawing/2014/main" id="{A9C2F13B-0D6E-4E79-B4BB-1689F130FD0A}"/>
            </a:ext>
          </a:extLst>
        </xdr:cNvPr>
        <xdr:cNvSpPr/>
      </xdr:nvSpPr>
      <xdr:spPr>
        <a:xfrm>
          <a:off x="12763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230D75A-6E31-4FF2-AF92-AB88A565FF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E61DCAE-775B-4669-B588-CE9869A4AFC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2BF7CAD-5F19-457E-867B-57972273D25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0E9B76C-3053-4984-AF99-550747A548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1CCF188-0F11-498B-8D36-2D79D445124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164193</xdr:rowOff>
    </xdr:from>
    <xdr:to>
      <xdr:col>85</xdr:col>
      <xdr:colOff>177800</xdr:colOff>
      <xdr:row>41</xdr:row>
      <xdr:rowOff>94343</xdr:rowOff>
    </xdr:to>
    <xdr:sp macro="" textlink="">
      <xdr:nvSpPr>
        <xdr:cNvPr id="432" name="楕円 431">
          <a:extLst>
            <a:ext uri="{FF2B5EF4-FFF2-40B4-BE49-F238E27FC236}">
              <a16:creationId xmlns:a16="http://schemas.microsoft.com/office/drawing/2014/main" id="{A671DFA7-62DF-4DFD-BD29-A72229D1D1DA}"/>
            </a:ext>
          </a:extLst>
        </xdr:cNvPr>
        <xdr:cNvSpPr/>
      </xdr:nvSpPr>
      <xdr:spPr>
        <a:xfrm>
          <a:off x="162687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142620</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3F5C9A07-AB73-44AC-BD94-ACA7FE578DB4}"/>
            </a:ext>
          </a:extLst>
        </xdr:cNvPr>
        <xdr:cNvSpPr txBox="1"/>
      </xdr:nvSpPr>
      <xdr:spPr>
        <a:xfrm>
          <a:off x="16357600"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138067</xdr:rowOff>
    </xdr:from>
    <xdr:to>
      <xdr:col>81</xdr:col>
      <xdr:colOff>101600</xdr:colOff>
      <xdr:row>41</xdr:row>
      <xdr:rowOff>68217</xdr:rowOff>
    </xdr:to>
    <xdr:sp macro="" textlink="">
      <xdr:nvSpPr>
        <xdr:cNvPr id="434" name="楕円 433">
          <a:extLst>
            <a:ext uri="{FF2B5EF4-FFF2-40B4-BE49-F238E27FC236}">
              <a16:creationId xmlns:a16="http://schemas.microsoft.com/office/drawing/2014/main" id="{C0A3E00D-7706-43C3-BF28-12D37A41C2D8}"/>
            </a:ext>
          </a:extLst>
        </xdr:cNvPr>
        <xdr:cNvSpPr/>
      </xdr:nvSpPr>
      <xdr:spPr>
        <a:xfrm>
          <a:off x="15430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17417</xdr:rowOff>
    </xdr:from>
    <xdr:to>
      <xdr:col>85</xdr:col>
      <xdr:colOff>127000</xdr:colOff>
      <xdr:row>41</xdr:row>
      <xdr:rowOff>43543</xdr:rowOff>
    </xdr:to>
    <xdr:cxnSp macro="">
      <xdr:nvCxnSpPr>
        <xdr:cNvPr id="435" name="直線コネクタ 434">
          <a:extLst>
            <a:ext uri="{FF2B5EF4-FFF2-40B4-BE49-F238E27FC236}">
              <a16:creationId xmlns:a16="http://schemas.microsoft.com/office/drawing/2014/main" id="{04DA05E4-6325-44FC-8800-2D9CEF5A639B}"/>
            </a:ext>
          </a:extLst>
        </xdr:cNvPr>
        <xdr:cNvCxnSpPr/>
      </xdr:nvCxnSpPr>
      <xdr:spPr>
        <a:xfrm>
          <a:off x="15481300" y="704686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100512</xdr:rowOff>
    </xdr:from>
    <xdr:to>
      <xdr:col>76</xdr:col>
      <xdr:colOff>165100</xdr:colOff>
      <xdr:row>41</xdr:row>
      <xdr:rowOff>30662</xdr:rowOff>
    </xdr:to>
    <xdr:sp macro="" textlink="">
      <xdr:nvSpPr>
        <xdr:cNvPr id="436" name="楕円 435">
          <a:extLst>
            <a:ext uri="{FF2B5EF4-FFF2-40B4-BE49-F238E27FC236}">
              <a16:creationId xmlns:a16="http://schemas.microsoft.com/office/drawing/2014/main" id="{E4A07121-6653-473C-A593-EB0B8FDD6F91}"/>
            </a:ext>
          </a:extLst>
        </xdr:cNvPr>
        <xdr:cNvSpPr/>
      </xdr:nvSpPr>
      <xdr:spPr>
        <a:xfrm>
          <a:off x="14541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151312</xdr:rowOff>
    </xdr:from>
    <xdr:to>
      <xdr:col>81</xdr:col>
      <xdr:colOff>50800</xdr:colOff>
      <xdr:row>41</xdr:row>
      <xdr:rowOff>17417</xdr:rowOff>
    </xdr:to>
    <xdr:cxnSp macro="">
      <xdr:nvCxnSpPr>
        <xdr:cNvPr id="437" name="直線コネクタ 436">
          <a:extLst>
            <a:ext uri="{FF2B5EF4-FFF2-40B4-BE49-F238E27FC236}">
              <a16:creationId xmlns:a16="http://schemas.microsoft.com/office/drawing/2014/main" id="{D7ADD8E2-C60A-4622-AF6F-FBE67643018A}"/>
            </a:ext>
          </a:extLst>
        </xdr:cNvPr>
        <xdr:cNvCxnSpPr/>
      </xdr:nvCxnSpPr>
      <xdr:spPr>
        <a:xfrm>
          <a:off x="14592300" y="700931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76019</xdr:rowOff>
    </xdr:from>
    <xdr:to>
      <xdr:col>72</xdr:col>
      <xdr:colOff>38100</xdr:colOff>
      <xdr:row>41</xdr:row>
      <xdr:rowOff>6169</xdr:rowOff>
    </xdr:to>
    <xdr:sp macro="" textlink="">
      <xdr:nvSpPr>
        <xdr:cNvPr id="438" name="楕円 437">
          <a:extLst>
            <a:ext uri="{FF2B5EF4-FFF2-40B4-BE49-F238E27FC236}">
              <a16:creationId xmlns:a16="http://schemas.microsoft.com/office/drawing/2014/main" id="{09ECE5A3-D45A-4CCF-BF8F-2CAD090327EE}"/>
            </a:ext>
          </a:extLst>
        </xdr:cNvPr>
        <xdr:cNvSpPr/>
      </xdr:nvSpPr>
      <xdr:spPr>
        <a:xfrm>
          <a:off x="13652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126819</xdr:rowOff>
    </xdr:from>
    <xdr:to>
      <xdr:col>76</xdr:col>
      <xdr:colOff>114300</xdr:colOff>
      <xdr:row>40</xdr:row>
      <xdr:rowOff>151312</xdr:rowOff>
    </xdr:to>
    <xdr:cxnSp macro="">
      <xdr:nvCxnSpPr>
        <xdr:cNvPr id="439" name="直線コネクタ 438">
          <a:extLst>
            <a:ext uri="{FF2B5EF4-FFF2-40B4-BE49-F238E27FC236}">
              <a16:creationId xmlns:a16="http://schemas.microsoft.com/office/drawing/2014/main" id="{567A433D-4796-4F58-8537-4DAA95C5C339}"/>
            </a:ext>
          </a:extLst>
        </xdr:cNvPr>
        <xdr:cNvCxnSpPr/>
      </xdr:nvCxnSpPr>
      <xdr:spPr>
        <a:xfrm>
          <a:off x="13703300" y="698481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43362</xdr:rowOff>
    </xdr:from>
    <xdr:to>
      <xdr:col>67</xdr:col>
      <xdr:colOff>101600</xdr:colOff>
      <xdr:row>40</xdr:row>
      <xdr:rowOff>144962</xdr:rowOff>
    </xdr:to>
    <xdr:sp macro="" textlink="">
      <xdr:nvSpPr>
        <xdr:cNvPr id="440" name="楕円 439">
          <a:extLst>
            <a:ext uri="{FF2B5EF4-FFF2-40B4-BE49-F238E27FC236}">
              <a16:creationId xmlns:a16="http://schemas.microsoft.com/office/drawing/2014/main" id="{E05CC99E-C011-4800-A622-BF54E6FA6E37}"/>
            </a:ext>
          </a:extLst>
        </xdr:cNvPr>
        <xdr:cNvSpPr/>
      </xdr:nvSpPr>
      <xdr:spPr>
        <a:xfrm>
          <a:off x="12763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94162</xdr:rowOff>
    </xdr:from>
    <xdr:to>
      <xdr:col>71</xdr:col>
      <xdr:colOff>177800</xdr:colOff>
      <xdr:row>40</xdr:row>
      <xdr:rowOff>126819</xdr:rowOff>
    </xdr:to>
    <xdr:cxnSp macro="">
      <xdr:nvCxnSpPr>
        <xdr:cNvPr id="441" name="直線コネクタ 440">
          <a:extLst>
            <a:ext uri="{FF2B5EF4-FFF2-40B4-BE49-F238E27FC236}">
              <a16:creationId xmlns:a16="http://schemas.microsoft.com/office/drawing/2014/main" id="{2FFA9ABA-3D30-469D-B69B-5A694F5FE072}"/>
            </a:ext>
          </a:extLst>
        </xdr:cNvPr>
        <xdr:cNvCxnSpPr/>
      </xdr:nvCxnSpPr>
      <xdr:spPr>
        <a:xfrm>
          <a:off x="12814300" y="69521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122300</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6673B47B-0644-4829-A024-6E5E6839DAEB}"/>
            </a:ext>
          </a:extLst>
        </xdr:cNvPr>
        <xdr:cNvSpPr txBox="1"/>
      </xdr:nvSpPr>
      <xdr:spPr>
        <a:xfrm>
          <a:off x="152660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168020</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E5DAE050-8BDF-47EB-B1BD-6CCA8C6CC35C}"/>
            </a:ext>
          </a:extLst>
        </xdr:cNvPr>
        <xdr:cNvSpPr txBox="1"/>
      </xdr:nvSpPr>
      <xdr:spPr>
        <a:xfrm>
          <a:off x="14389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164754</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A4CEC4A4-BDFA-45C7-BA8A-5A32F6E9A2EE}"/>
            </a:ext>
          </a:extLst>
        </xdr:cNvPr>
        <xdr:cNvSpPr txBox="1"/>
      </xdr:nvSpPr>
      <xdr:spPr>
        <a:xfrm>
          <a:off x="135007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136996</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22AAF7B-5107-42A0-9A3E-EC7768EDA4FF}"/>
            </a:ext>
          </a:extLst>
        </xdr:cNvPr>
        <xdr:cNvSpPr txBox="1"/>
      </xdr:nvSpPr>
      <xdr:spPr>
        <a:xfrm>
          <a:off x="12611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59344</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A55DAB7B-55DE-461D-B267-640F499371E8}"/>
            </a:ext>
          </a:extLst>
        </xdr:cNvPr>
        <xdr:cNvSpPr txBox="1"/>
      </xdr:nvSpPr>
      <xdr:spPr>
        <a:xfrm>
          <a:off x="152660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21789</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98F19B61-C7F9-4E8D-B2E5-F685C6FC2237}"/>
            </a:ext>
          </a:extLst>
        </xdr:cNvPr>
        <xdr:cNvSpPr txBox="1"/>
      </xdr:nvSpPr>
      <xdr:spPr>
        <a:xfrm>
          <a:off x="14389744" y="705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168746</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221A2BB0-D894-4DCA-9F84-BBE4F6DEBC39}"/>
            </a:ext>
          </a:extLst>
        </xdr:cNvPr>
        <xdr:cNvSpPr txBox="1"/>
      </xdr:nvSpPr>
      <xdr:spPr>
        <a:xfrm>
          <a:off x="135007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136089</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99EA0B0C-7C6A-460C-BFB9-9CAB99B1ABFE}"/>
            </a:ext>
          </a:extLst>
        </xdr:cNvPr>
        <xdr:cNvSpPr txBox="1"/>
      </xdr:nvSpPr>
      <xdr:spPr>
        <a:xfrm>
          <a:off x="12611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2F18013C-16F0-41F9-9195-DEC9A250CD1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1F2071E-A360-4FA1-921D-E6A8532D85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28CCA517-1E14-4C7A-98B7-D56EBAB0F8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D4EABC49-CE6F-43E8-A404-39DCDB3048D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F4AC5567-1E77-4131-BE53-38D9EAA9965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0058919-C13D-45E8-8774-A343569CA6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F27B3AA-B0BD-4077-8272-394CA2908FD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F3C63421-91FB-47C9-BFE6-2E2285691FD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6F55A4E4-0E02-4DB2-81ED-4D45AF99296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50DC408-D906-43E0-8885-10FB09FF58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5F3BF71F-FB25-490E-9041-BA1D772D524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384081E8-0105-4DBC-9870-56892A87D2D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64F1DDC3-AE1F-4E75-9A21-AE88234E232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8B17E6E9-ECBD-4A00-A20C-EB4DD64BED9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4CBB9F67-9B22-4CFB-A458-F24861E9ED2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2C8B2E29-C410-4B8F-A8FD-04BB3D3827C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F37D8381-8F1D-4C17-9B38-2A2A42D83CC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89DEE860-928C-4C37-B4A7-64B8494E8AF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188558CE-D035-42A4-98FC-761E3F8729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B4A52BEF-9CAA-4C70-B06D-C25F0C927E2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BA3E269-6CA7-4012-AE38-98FD59796D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117348</xdr:rowOff>
    </xdr:to>
    <xdr:cxnSp macro="">
      <xdr:nvCxnSpPr>
        <xdr:cNvPr id="471" name="直線コネクタ 470">
          <a:extLst>
            <a:ext uri="{FF2B5EF4-FFF2-40B4-BE49-F238E27FC236}">
              <a16:creationId xmlns:a16="http://schemas.microsoft.com/office/drawing/2014/main" id="{70CD0470-90B6-41F0-BE48-228AA4887A07}"/>
            </a:ext>
          </a:extLst>
        </xdr:cNvPr>
        <xdr:cNvCxnSpPr/>
      </xdr:nvCxnSpPr>
      <xdr:spPr>
        <a:xfrm flipV="1">
          <a:off x="22160864" y="5786628"/>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F6BD5D7-E08E-4A61-99EB-E6F0266EF92F}"/>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3" name="直線コネクタ 472">
          <a:extLst>
            <a:ext uri="{FF2B5EF4-FFF2-40B4-BE49-F238E27FC236}">
              <a16:creationId xmlns:a16="http://schemas.microsoft.com/office/drawing/2014/main" id="{5CBA2C6D-EF04-47A7-92C4-F5E3A3678AA2}"/>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1DF5DFD-00B8-4273-BF7C-2A26858F6136}"/>
            </a:ext>
          </a:extLst>
        </xdr:cNvPr>
        <xdr:cNvSpPr txBox="1"/>
      </xdr:nvSpPr>
      <xdr:spPr>
        <a:xfrm>
          <a:off x="22199600" y="556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475" name="直線コネクタ 474">
          <a:extLst>
            <a:ext uri="{FF2B5EF4-FFF2-40B4-BE49-F238E27FC236}">
              <a16:creationId xmlns:a16="http://schemas.microsoft.com/office/drawing/2014/main" id="{2982761C-30EE-40E0-A464-5EA22CD8540A}"/>
            </a:ext>
          </a:extLst>
        </xdr:cNvPr>
        <xdr:cNvCxnSpPr/>
      </xdr:nvCxnSpPr>
      <xdr:spPr>
        <a:xfrm>
          <a:off x="22072600" y="578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4843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425DC22A-64EE-421A-82FA-C451189DC9B1}"/>
            </a:ext>
          </a:extLst>
        </xdr:cNvPr>
        <xdr:cNvSpPr txBox="1"/>
      </xdr:nvSpPr>
      <xdr:spPr>
        <a:xfrm>
          <a:off x="22199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477" name="フローチャート: 判断 476">
          <a:extLst>
            <a:ext uri="{FF2B5EF4-FFF2-40B4-BE49-F238E27FC236}">
              <a16:creationId xmlns:a16="http://schemas.microsoft.com/office/drawing/2014/main" id="{B52BF6F2-6882-4684-9713-699CA361CE12}"/>
            </a:ext>
          </a:extLst>
        </xdr:cNvPr>
        <xdr:cNvSpPr/>
      </xdr:nvSpPr>
      <xdr:spPr>
        <a:xfrm>
          <a:off x="22110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153416</xdr:rowOff>
    </xdr:from>
    <xdr:to>
      <xdr:col>112</xdr:col>
      <xdr:colOff>38100</xdr:colOff>
      <xdr:row>39</xdr:row>
      <xdr:rowOff>83566</xdr:rowOff>
    </xdr:to>
    <xdr:sp macro="" textlink="">
      <xdr:nvSpPr>
        <xdr:cNvPr id="478" name="フローチャート: 判断 477">
          <a:extLst>
            <a:ext uri="{FF2B5EF4-FFF2-40B4-BE49-F238E27FC236}">
              <a16:creationId xmlns:a16="http://schemas.microsoft.com/office/drawing/2014/main" id="{584108FF-4A16-47D8-9139-FC41A902EF93}"/>
            </a:ext>
          </a:extLst>
        </xdr:cNvPr>
        <xdr:cNvSpPr/>
      </xdr:nvSpPr>
      <xdr:spPr>
        <a:xfrm>
          <a:off x="212725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xdr:rowOff>
    </xdr:from>
    <xdr:to>
      <xdr:col>107</xdr:col>
      <xdr:colOff>101600</xdr:colOff>
      <xdr:row>39</xdr:row>
      <xdr:rowOff>101854</xdr:rowOff>
    </xdr:to>
    <xdr:sp macro="" textlink="">
      <xdr:nvSpPr>
        <xdr:cNvPr id="479" name="フローチャート: 判断 478">
          <a:extLst>
            <a:ext uri="{FF2B5EF4-FFF2-40B4-BE49-F238E27FC236}">
              <a16:creationId xmlns:a16="http://schemas.microsoft.com/office/drawing/2014/main" id="{C694E34D-CD94-4BE8-B92B-46D98ADE09BE}"/>
            </a:ext>
          </a:extLst>
        </xdr:cNvPr>
        <xdr:cNvSpPr/>
      </xdr:nvSpPr>
      <xdr:spPr>
        <a:xfrm>
          <a:off x="20383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11684</xdr:rowOff>
    </xdr:from>
    <xdr:to>
      <xdr:col>102</xdr:col>
      <xdr:colOff>165100</xdr:colOff>
      <xdr:row>39</xdr:row>
      <xdr:rowOff>113284</xdr:rowOff>
    </xdr:to>
    <xdr:sp macro="" textlink="">
      <xdr:nvSpPr>
        <xdr:cNvPr id="480" name="フローチャート: 判断 479">
          <a:extLst>
            <a:ext uri="{FF2B5EF4-FFF2-40B4-BE49-F238E27FC236}">
              <a16:creationId xmlns:a16="http://schemas.microsoft.com/office/drawing/2014/main" id="{D19672C4-65AD-467B-8773-C5B892A81CA7}"/>
            </a:ext>
          </a:extLst>
        </xdr:cNvPr>
        <xdr:cNvSpPr/>
      </xdr:nvSpPr>
      <xdr:spPr>
        <a:xfrm>
          <a:off x="19494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xdr:rowOff>
    </xdr:from>
    <xdr:to>
      <xdr:col>98</xdr:col>
      <xdr:colOff>38100</xdr:colOff>
      <xdr:row>39</xdr:row>
      <xdr:rowOff>108712</xdr:rowOff>
    </xdr:to>
    <xdr:sp macro="" textlink="">
      <xdr:nvSpPr>
        <xdr:cNvPr id="481" name="フローチャート: 判断 480">
          <a:extLst>
            <a:ext uri="{FF2B5EF4-FFF2-40B4-BE49-F238E27FC236}">
              <a16:creationId xmlns:a16="http://schemas.microsoft.com/office/drawing/2014/main" id="{2968274F-3394-44F4-9507-F42BFE0108FD}"/>
            </a:ext>
          </a:extLst>
        </xdr:cNvPr>
        <xdr:cNvSpPr/>
      </xdr:nvSpPr>
      <xdr:spPr>
        <a:xfrm>
          <a:off x="18605500" y="66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3D28D10-F361-4568-8E2F-D52048F48F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BD54AD1-A045-431A-8F26-E5B98F2F6D6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14841AA-D7F6-4CFF-9B5E-3019F4A6B2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E102A87-ABC4-430C-9295-B126317A9E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6391528-B895-419E-9CCC-C0B0843FDA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157988</xdr:rowOff>
    </xdr:from>
    <xdr:to>
      <xdr:col>116</xdr:col>
      <xdr:colOff>114300</xdr:colOff>
      <xdr:row>41</xdr:row>
      <xdr:rowOff>88138</xdr:rowOff>
    </xdr:to>
    <xdr:sp macro="" textlink="">
      <xdr:nvSpPr>
        <xdr:cNvPr id="487" name="楕円 486">
          <a:extLst>
            <a:ext uri="{FF2B5EF4-FFF2-40B4-BE49-F238E27FC236}">
              <a16:creationId xmlns:a16="http://schemas.microsoft.com/office/drawing/2014/main" id="{9753BC18-FD54-4D2C-92AC-54C5019D88C7}"/>
            </a:ext>
          </a:extLst>
        </xdr:cNvPr>
        <xdr:cNvSpPr/>
      </xdr:nvSpPr>
      <xdr:spPr>
        <a:xfrm>
          <a:off x="221107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72915</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E1D3D473-6010-471D-B16D-86CF9F69D34F}"/>
            </a:ext>
          </a:extLst>
        </xdr:cNvPr>
        <xdr:cNvSpPr txBox="1"/>
      </xdr:nvSpPr>
      <xdr:spPr>
        <a:xfrm>
          <a:off x="22199600" y="693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160274</xdr:rowOff>
    </xdr:from>
    <xdr:to>
      <xdr:col>112</xdr:col>
      <xdr:colOff>38100</xdr:colOff>
      <xdr:row>41</xdr:row>
      <xdr:rowOff>90424</xdr:rowOff>
    </xdr:to>
    <xdr:sp macro="" textlink="">
      <xdr:nvSpPr>
        <xdr:cNvPr id="489" name="楕円 488">
          <a:extLst>
            <a:ext uri="{FF2B5EF4-FFF2-40B4-BE49-F238E27FC236}">
              <a16:creationId xmlns:a16="http://schemas.microsoft.com/office/drawing/2014/main" id="{59D3A2A3-BC3E-4106-B278-8788A31CE73A}"/>
            </a:ext>
          </a:extLst>
        </xdr:cNvPr>
        <xdr:cNvSpPr/>
      </xdr:nvSpPr>
      <xdr:spPr>
        <a:xfrm>
          <a:off x="21272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37338</xdr:rowOff>
    </xdr:from>
    <xdr:to>
      <xdr:col>116</xdr:col>
      <xdr:colOff>63500</xdr:colOff>
      <xdr:row>41</xdr:row>
      <xdr:rowOff>39624</xdr:rowOff>
    </xdr:to>
    <xdr:cxnSp macro="">
      <xdr:nvCxnSpPr>
        <xdr:cNvPr id="490" name="直線コネクタ 489">
          <a:extLst>
            <a:ext uri="{FF2B5EF4-FFF2-40B4-BE49-F238E27FC236}">
              <a16:creationId xmlns:a16="http://schemas.microsoft.com/office/drawing/2014/main" id="{2E06A50E-3AF1-408B-BB00-7E40D90A4FBF}"/>
            </a:ext>
          </a:extLst>
        </xdr:cNvPr>
        <xdr:cNvCxnSpPr/>
      </xdr:nvCxnSpPr>
      <xdr:spPr>
        <a:xfrm flipV="1">
          <a:off x="21323300" y="706678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162560</xdr:rowOff>
    </xdr:from>
    <xdr:to>
      <xdr:col>107</xdr:col>
      <xdr:colOff>101600</xdr:colOff>
      <xdr:row>41</xdr:row>
      <xdr:rowOff>92710</xdr:rowOff>
    </xdr:to>
    <xdr:sp macro="" textlink="">
      <xdr:nvSpPr>
        <xdr:cNvPr id="491" name="楕円 490">
          <a:extLst>
            <a:ext uri="{FF2B5EF4-FFF2-40B4-BE49-F238E27FC236}">
              <a16:creationId xmlns:a16="http://schemas.microsoft.com/office/drawing/2014/main" id="{90D93E02-56E2-47ED-9238-95F43E8BD89D}"/>
            </a:ext>
          </a:extLst>
        </xdr:cNvPr>
        <xdr:cNvSpPr/>
      </xdr:nvSpPr>
      <xdr:spPr>
        <a:xfrm>
          <a:off x="2038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39624</xdr:rowOff>
    </xdr:from>
    <xdr:to>
      <xdr:col>111</xdr:col>
      <xdr:colOff>177800</xdr:colOff>
      <xdr:row>41</xdr:row>
      <xdr:rowOff>41910</xdr:rowOff>
    </xdr:to>
    <xdr:cxnSp macro="">
      <xdr:nvCxnSpPr>
        <xdr:cNvPr id="492" name="直線コネクタ 491">
          <a:extLst>
            <a:ext uri="{FF2B5EF4-FFF2-40B4-BE49-F238E27FC236}">
              <a16:creationId xmlns:a16="http://schemas.microsoft.com/office/drawing/2014/main" id="{E97AC9C6-3A15-4DB7-ABE7-F802D4D1EDE0}"/>
            </a:ext>
          </a:extLst>
        </xdr:cNvPr>
        <xdr:cNvCxnSpPr/>
      </xdr:nvCxnSpPr>
      <xdr:spPr>
        <a:xfrm flipV="1">
          <a:off x="20434300" y="70690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493" name="楕円 492">
          <a:extLst>
            <a:ext uri="{FF2B5EF4-FFF2-40B4-BE49-F238E27FC236}">
              <a16:creationId xmlns:a16="http://schemas.microsoft.com/office/drawing/2014/main" id="{0B79C47D-3D75-4789-9358-902F10D3AB1C}"/>
            </a:ext>
          </a:extLst>
        </xdr:cNvPr>
        <xdr:cNvSpPr/>
      </xdr:nvSpPr>
      <xdr:spPr>
        <a:xfrm>
          <a:off x="19494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41910</xdr:rowOff>
    </xdr:from>
    <xdr:to>
      <xdr:col>107</xdr:col>
      <xdr:colOff>50800</xdr:colOff>
      <xdr:row>41</xdr:row>
      <xdr:rowOff>41910</xdr:rowOff>
    </xdr:to>
    <xdr:cxnSp macro="">
      <xdr:nvCxnSpPr>
        <xdr:cNvPr id="494" name="直線コネクタ 493">
          <a:extLst>
            <a:ext uri="{FF2B5EF4-FFF2-40B4-BE49-F238E27FC236}">
              <a16:creationId xmlns:a16="http://schemas.microsoft.com/office/drawing/2014/main" id="{FDDC701F-BA18-4EA9-A457-0F3CC2EEF081}"/>
            </a:ext>
          </a:extLst>
        </xdr:cNvPr>
        <xdr:cNvCxnSpPr/>
      </xdr:nvCxnSpPr>
      <xdr:spPr>
        <a:xfrm>
          <a:off x="19545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164846</xdr:rowOff>
    </xdr:from>
    <xdr:to>
      <xdr:col>98</xdr:col>
      <xdr:colOff>38100</xdr:colOff>
      <xdr:row>41</xdr:row>
      <xdr:rowOff>94996</xdr:rowOff>
    </xdr:to>
    <xdr:sp macro="" textlink="">
      <xdr:nvSpPr>
        <xdr:cNvPr id="495" name="楕円 494">
          <a:extLst>
            <a:ext uri="{FF2B5EF4-FFF2-40B4-BE49-F238E27FC236}">
              <a16:creationId xmlns:a16="http://schemas.microsoft.com/office/drawing/2014/main" id="{F5E608C0-AF00-4C8C-8B6A-1D6EBFDC8169}"/>
            </a:ext>
          </a:extLst>
        </xdr:cNvPr>
        <xdr:cNvSpPr/>
      </xdr:nvSpPr>
      <xdr:spPr>
        <a:xfrm>
          <a:off x="18605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44196</xdr:rowOff>
    </xdr:to>
    <xdr:cxnSp macro="">
      <xdr:nvCxnSpPr>
        <xdr:cNvPr id="496" name="直線コネクタ 495">
          <a:extLst>
            <a:ext uri="{FF2B5EF4-FFF2-40B4-BE49-F238E27FC236}">
              <a16:creationId xmlns:a16="http://schemas.microsoft.com/office/drawing/2014/main" id="{27ADDF9C-C104-49ED-B00D-1786392AE5B8}"/>
            </a:ext>
          </a:extLst>
        </xdr:cNvPr>
        <xdr:cNvCxnSpPr/>
      </xdr:nvCxnSpPr>
      <xdr:spPr>
        <a:xfrm flipV="1">
          <a:off x="18656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100093</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568B73BD-5514-4D12-9E1B-CE5D734A223B}"/>
            </a:ext>
          </a:extLst>
        </xdr:cNvPr>
        <xdr:cNvSpPr txBox="1"/>
      </xdr:nvSpPr>
      <xdr:spPr>
        <a:xfrm>
          <a:off x="210757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118381</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D2D7E728-2C59-46DA-98CC-65B3B66D2A84}"/>
            </a:ext>
          </a:extLst>
        </xdr:cNvPr>
        <xdr:cNvSpPr txBox="1"/>
      </xdr:nvSpPr>
      <xdr:spPr>
        <a:xfrm>
          <a:off x="20199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129811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885C1914-0E3D-48FA-9347-F478931D3CD9}"/>
            </a:ext>
          </a:extLst>
        </xdr:cNvPr>
        <xdr:cNvSpPr txBox="1"/>
      </xdr:nvSpPr>
      <xdr:spPr>
        <a:xfrm>
          <a:off x="19310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125239</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A67BFCDE-81D0-4EDB-B1A5-3A2C53EFEA7A}"/>
            </a:ext>
          </a:extLst>
        </xdr:cNvPr>
        <xdr:cNvSpPr txBox="1"/>
      </xdr:nvSpPr>
      <xdr:spPr>
        <a:xfrm>
          <a:off x="18421427" y="646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81551</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8731711-C53E-4E3F-A14E-FDD89346A809}"/>
            </a:ext>
          </a:extLst>
        </xdr:cNvPr>
        <xdr:cNvSpPr txBox="1"/>
      </xdr:nvSpPr>
      <xdr:spPr>
        <a:xfrm>
          <a:off x="21075727" y="711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83837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A8E9478-AE4F-4CE4-9903-7607A9FA6B56}"/>
            </a:ext>
          </a:extLst>
        </xdr:cNvPr>
        <xdr:cNvSpPr txBox="1"/>
      </xdr:nvSpPr>
      <xdr:spPr>
        <a:xfrm>
          <a:off x="20199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83837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139DD95C-2C56-4C51-B34A-26787050585C}"/>
            </a:ext>
          </a:extLst>
        </xdr:cNvPr>
        <xdr:cNvSpPr txBox="1"/>
      </xdr:nvSpPr>
      <xdr:spPr>
        <a:xfrm>
          <a:off x="19310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86123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4AE36643-7B8B-44D2-9D4D-D3A8B61A8867}"/>
            </a:ext>
          </a:extLst>
        </xdr:cNvPr>
        <xdr:cNvSpPr txBox="1"/>
      </xdr:nvSpPr>
      <xdr:spPr>
        <a:xfrm>
          <a:off x="184214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D8E9225-ECA6-4696-8D1A-9C5CB6DDA5C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C37AB034-F64F-4072-AD6F-2ECB2C193E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23B846F2-4FF4-40CF-A439-E75062F590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62306B63-0C5F-46C9-8CF1-980BF437A86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64370CF8-25A9-485B-8E6F-F8629CDC09A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AFE076D9-C6FD-4529-B4D5-085BED7364F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D0A3A79-E24E-4FB2-8FB8-F498982673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14562FB3-CBB6-44F7-87EB-201D686DC03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FF8C7C08-C8C8-492D-967F-2F37BABB0B3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33A28A3E-C266-4A17-A56C-D9B190A8E2B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83BCB8D3-F33F-471B-A8A4-88C62C4860E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9CC59A26-E572-4C63-8CC4-662AF2ECD08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3C99C7E7-D3D6-4D08-9F05-FB5F12CEA0E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1A339762-0C38-4983-AC11-89452E07F40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D1237371-F4C1-428A-9EEE-A70007BCD25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0E085E2A-0F4D-4382-A48A-E761A63EDFC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50660B77-9024-4243-92D7-0C9669B5C47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3FCDFB6D-98E2-404D-8B13-0EFF15DCFFEC}"/>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DBD01734-AFC4-4ADD-94CF-06A9E3DE32BE}"/>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8521B9E0-7662-468B-B6DF-62CCA1E199F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CDEC44FF-D8E5-47CE-BA25-46524239A10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628CFF30-A460-4F87-928A-06D3CE8BD3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527" name="直線コネクタ 526">
          <a:extLst>
            <a:ext uri="{FF2B5EF4-FFF2-40B4-BE49-F238E27FC236}">
              <a16:creationId xmlns:a16="http://schemas.microsoft.com/office/drawing/2014/main" id="{002905EF-A7B3-43B4-983A-CE7F28A9EE5E}"/>
            </a:ext>
          </a:extLst>
        </xdr:cNvPr>
        <xdr:cNvCxnSpPr/>
      </xdr:nvCxnSpPr>
      <xdr:spPr>
        <a:xfrm flipV="1">
          <a:off x="16318864" y="9518904"/>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774535C1-66F2-4B58-86CD-5FEDE471203D}"/>
            </a:ext>
          </a:extLst>
        </xdr:cNvPr>
        <xdr:cNvSpPr txBox="1"/>
      </xdr:nvSpPr>
      <xdr:spPr>
        <a:xfrm>
          <a:off x="16357600" y="1069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529" name="直線コネクタ 528">
          <a:extLst>
            <a:ext uri="{FF2B5EF4-FFF2-40B4-BE49-F238E27FC236}">
              <a16:creationId xmlns:a16="http://schemas.microsoft.com/office/drawing/2014/main" id="{C8FC222F-E30D-4934-A715-B3DD2A1ACB2A}"/>
            </a:ext>
          </a:extLst>
        </xdr:cNvPr>
        <xdr:cNvCxnSpPr/>
      </xdr:nvCxnSpPr>
      <xdr:spPr>
        <a:xfrm>
          <a:off x="16230600" y="1069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C1CD5419-1697-4DA6-B284-A63A79C892B5}"/>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a:extLst>
            <a:ext uri="{FF2B5EF4-FFF2-40B4-BE49-F238E27FC236}">
              <a16:creationId xmlns:a16="http://schemas.microsoft.com/office/drawing/2014/main" id="{20D60E8F-873C-44A9-88E9-6A9C5B22C9CD}"/>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121937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5BBFC52F-EAF1-4DE2-B650-487CF24757FC}"/>
            </a:ext>
          </a:extLst>
        </xdr:cNvPr>
        <xdr:cNvSpPr txBox="1"/>
      </xdr:nvSpPr>
      <xdr:spPr>
        <a:xfrm>
          <a:off x="163576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533" name="フローチャート: 判断 532">
          <a:extLst>
            <a:ext uri="{FF2B5EF4-FFF2-40B4-BE49-F238E27FC236}">
              <a16:creationId xmlns:a16="http://schemas.microsoft.com/office/drawing/2014/main" id="{5E4BA611-1594-4A9D-A9D6-E6A3D5963B35}"/>
            </a:ext>
          </a:extLst>
        </xdr:cNvPr>
        <xdr:cNvSpPr/>
      </xdr:nvSpPr>
      <xdr:spPr>
        <a:xfrm>
          <a:off x="16268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4" name="フローチャート: 判断 533">
          <a:extLst>
            <a:ext uri="{FF2B5EF4-FFF2-40B4-BE49-F238E27FC236}">
              <a16:creationId xmlns:a16="http://schemas.microsoft.com/office/drawing/2014/main" id="{8D766030-9DE2-4B28-A3B8-CC7417BD6145}"/>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macro="" textlink="">
      <xdr:nvSpPr>
        <xdr:cNvPr id="535" name="フローチャート: 判断 534">
          <a:extLst>
            <a:ext uri="{FF2B5EF4-FFF2-40B4-BE49-F238E27FC236}">
              <a16:creationId xmlns:a16="http://schemas.microsoft.com/office/drawing/2014/main" id="{5A9CD920-6B6D-42C2-8AE2-06AAF6437F1C}"/>
            </a:ext>
          </a:extLst>
        </xdr:cNvPr>
        <xdr:cNvSpPr/>
      </xdr:nvSpPr>
      <xdr:spPr>
        <a:xfrm>
          <a:off x="14541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88646</xdr:rowOff>
    </xdr:from>
    <xdr:to>
      <xdr:col>72</xdr:col>
      <xdr:colOff>38100</xdr:colOff>
      <xdr:row>59</xdr:row>
      <xdr:rowOff>18796</xdr:rowOff>
    </xdr:to>
    <xdr:sp macro="" textlink="">
      <xdr:nvSpPr>
        <xdr:cNvPr id="536" name="フローチャート: 判断 535">
          <a:extLst>
            <a:ext uri="{FF2B5EF4-FFF2-40B4-BE49-F238E27FC236}">
              <a16:creationId xmlns:a16="http://schemas.microsoft.com/office/drawing/2014/main" id="{C0F788F9-7D25-46B1-B8C6-E9B5F5CA0124}"/>
            </a:ext>
          </a:extLst>
        </xdr:cNvPr>
        <xdr:cNvSpPr/>
      </xdr:nvSpPr>
      <xdr:spPr>
        <a:xfrm>
          <a:off x="13652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74930</xdr:rowOff>
    </xdr:from>
    <xdr:to>
      <xdr:col>67</xdr:col>
      <xdr:colOff>101600</xdr:colOff>
      <xdr:row>59</xdr:row>
      <xdr:rowOff>5080</xdr:rowOff>
    </xdr:to>
    <xdr:sp macro="" textlink="">
      <xdr:nvSpPr>
        <xdr:cNvPr id="537" name="フローチャート: 判断 536">
          <a:extLst>
            <a:ext uri="{FF2B5EF4-FFF2-40B4-BE49-F238E27FC236}">
              <a16:creationId xmlns:a16="http://schemas.microsoft.com/office/drawing/2014/main" id="{247AD1E5-488C-4BB8-B22A-A89A202ACB11}"/>
            </a:ext>
          </a:extLst>
        </xdr:cNvPr>
        <xdr:cNvSpPr/>
      </xdr:nvSpPr>
      <xdr:spPr>
        <a:xfrm>
          <a:off x="12763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D826888-1C60-4766-B694-A92CB9EA33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9967A56-9F4D-4278-A32D-1D5FCB432C3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0DE16A2-EC73-41B8-81B6-D0344A630B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F07123E-C881-4E57-AC27-CB1D6F835A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44613CA-B363-4187-B7FC-9E984CAF375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141224</xdr:rowOff>
    </xdr:from>
    <xdr:to>
      <xdr:col>85</xdr:col>
      <xdr:colOff>177800</xdr:colOff>
      <xdr:row>56</xdr:row>
      <xdr:rowOff>71374</xdr:rowOff>
    </xdr:to>
    <xdr:sp macro="" textlink="">
      <xdr:nvSpPr>
        <xdr:cNvPr id="543" name="楕円 542">
          <a:extLst>
            <a:ext uri="{FF2B5EF4-FFF2-40B4-BE49-F238E27FC236}">
              <a16:creationId xmlns:a16="http://schemas.microsoft.com/office/drawing/2014/main" id="{2645408B-5328-45DA-9571-13ACDE9B0616}"/>
            </a:ext>
          </a:extLst>
        </xdr:cNvPr>
        <xdr:cNvSpPr/>
      </xdr:nvSpPr>
      <xdr:spPr>
        <a:xfrm>
          <a:off x="16268700" y="957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56151</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CF8BD07A-63F1-4DA8-8E55-5212C2A04D1D}"/>
            </a:ext>
          </a:extLst>
        </xdr:cNvPr>
        <xdr:cNvSpPr txBox="1"/>
      </xdr:nvSpPr>
      <xdr:spPr>
        <a:xfrm>
          <a:off x="16357600" y="9485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159512</xdr:rowOff>
    </xdr:from>
    <xdr:to>
      <xdr:col>81</xdr:col>
      <xdr:colOff>101600</xdr:colOff>
      <xdr:row>56</xdr:row>
      <xdr:rowOff>89662</xdr:rowOff>
    </xdr:to>
    <xdr:sp macro="" textlink="">
      <xdr:nvSpPr>
        <xdr:cNvPr id="545" name="楕円 544">
          <a:extLst>
            <a:ext uri="{FF2B5EF4-FFF2-40B4-BE49-F238E27FC236}">
              <a16:creationId xmlns:a16="http://schemas.microsoft.com/office/drawing/2014/main" id="{7C445F34-1129-4462-9097-F65F6836EC92}"/>
            </a:ext>
          </a:extLst>
        </xdr:cNvPr>
        <xdr:cNvSpPr/>
      </xdr:nvSpPr>
      <xdr:spPr>
        <a:xfrm>
          <a:off x="15430500" y="95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20574</xdr:rowOff>
    </xdr:from>
    <xdr:to>
      <xdr:col>85</xdr:col>
      <xdr:colOff>127000</xdr:colOff>
      <xdr:row>56</xdr:row>
      <xdr:rowOff>38862</xdr:rowOff>
    </xdr:to>
    <xdr:cxnSp macro="">
      <xdr:nvCxnSpPr>
        <xdr:cNvPr id="546" name="直線コネクタ 545">
          <a:extLst>
            <a:ext uri="{FF2B5EF4-FFF2-40B4-BE49-F238E27FC236}">
              <a16:creationId xmlns:a16="http://schemas.microsoft.com/office/drawing/2014/main" id="{2147B26F-9EE9-4DE0-AE59-FBE25D9EBB40}"/>
            </a:ext>
          </a:extLst>
        </xdr:cNvPr>
        <xdr:cNvCxnSpPr/>
      </xdr:nvCxnSpPr>
      <xdr:spPr>
        <a:xfrm flipV="1">
          <a:off x="15481300" y="962177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148082</xdr:rowOff>
    </xdr:from>
    <xdr:to>
      <xdr:col>76</xdr:col>
      <xdr:colOff>165100</xdr:colOff>
      <xdr:row>58</xdr:row>
      <xdr:rowOff>78232</xdr:rowOff>
    </xdr:to>
    <xdr:sp macro="" textlink="">
      <xdr:nvSpPr>
        <xdr:cNvPr id="547" name="楕円 546">
          <a:extLst>
            <a:ext uri="{FF2B5EF4-FFF2-40B4-BE49-F238E27FC236}">
              <a16:creationId xmlns:a16="http://schemas.microsoft.com/office/drawing/2014/main" id="{A7ABF3F1-26FF-441C-9FCB-6DFF452F8EBB}"/>
            </a:ext>
          </a:extLst>
        </xdr:cNvPr>
        <xdr:cNvSpPr/>
      </xdr:nvSpPr>
      <xdr:spPr>
        <a:xfrm>
          <a:off x="14541500" y="992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38862</xdr:rowOff>
    </xdr:from>
    <xdr:to>
      <xdr:col>81</xdr:col>
      <xdr:colOff>50800</xdr:colOff>
      <xdr:row>58</xdr:row>
      <xdr:rowOff>27432</xdr:rowOff>
    </xdr:to>
    <xdr:cxnSp macro="">
      <xdr:nvCxnSpPr>
        <xdr:cNvPr id="548" name="直線コネクタ 547">
          <a:extLst>
            <a:ext uri="{FF2B5EF4-FFF2-40B4-BE49-F238E27FC236}">
              <a16:creationId xmlns:a16="http://schemas.microsoft.com/office/drawing/2014/main" id="{833BF231-F76D-4DC6-B3BC-6F639EC40C17}"/>
            </a:ext>
          </a:extLst>
        </xdr:cNvPr>
        <xdr:cNvCxnSpPr/>
      </xdr:nvCxnSpPr>
      <xdr:spPr>
        <a:xfrm flipV="1">
          <a:off x="14592300" y="9640062"/>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122936</xdr:rowOff>
    </xdr:from>
    <xdr:to>
      <xdr:col>72</xdr:col>
      <xdr:colOff>38100</xdr:colOff>
      <xdr:row>58</xdr:row>
      <xdr:rowOff>53086</xdr:rowOff>
    </xdr:to>
    <xdr:sp macro="" textlink="">
      <xdr:nvSpPr>
        <xdr:cNvPr id="549" name="楕円 548">
          <a:extLst>
            <a:ext uri="{FF2B5EF4-FFF2-40B4-BE49-F238E27FC236}">
              <a16:creationId xmlns:a16="http://schemas.microsoft.com/office/drawing/2014/main" id="{77EC5B54-FE11-41FD-B3DD-FC6B38993B06}"/>
            </a:ext>
          </a:extLst>
        </xdr:cNvPr>
        <xdr:cNvSpPr/>
      </xdr:nvSpPr>
      <xdr:spPr>
        <a:xfrm>
          <a:off x="13652500" y="98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xdr:rowOff>
    </xdr:from>
    <xdr:to>
      <xdr:col>76</xdr:col>
      <xdr:colOff>114300</xdr:colOff>
      <xdr:row>58</xdr:row>
      <xdr:rowOff>27432</xdr:rowOff>
    </xdr:to>
    <xdr:cxnSp macro="">
      <xdr:nvCxnSpPr>
        <xdr:cNvPr id="550" name="直線コネクタ 549">
          <a:extLst>
            <a:ext uri="{FF2B5EF4-FFF2-40B4-BE49-F238E27FC236}">
              <a16:creationId xmlns:a16="http://schemas.microsoft.com/office/drawing/2014/main" id="{ABE0BE66-E37D-4221-8F35-C11CFE0AC9EF}"/>
            </a:ext>
          </a:extLst>
        </xdr:cNvPr>
        <xdr:cNvCxnSpPr/>
      </xdr:nvCxnSpPr>
      <xdr:spPr>
        <a:xfrm>
          <a:off x="13703300" y="994638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104648</xdr:rowOff>
    </xdr:from>
    <xdr:to>
      <xdr:col>67</xdr:col>
      <xdr:colOff>101600</xdr:colOff>
      <xdr:row>58</xdr:row>
      <xdr:rowOff>34798</xdr:rowOff>
    </xdr:to>
    <xdr:sp macro="" textlink="">
      <xdr:nvSpPr>
        <xdr:cNvPr id="551" name="楕円 550">
          <a:extLst>
            <a:ext uri="{FF2B5EF4-FFF2-40B4-BE49-F238E27FC236}">
              <a16:creationId xmlns:a16="http://schemas.microsoft.com/office/drawing/2014/main" id="{4F42129A-93D2-4DBB-9209-E7BE10AFC5A3}"/>
            </a:ext>
          </a:extLst>
        </xdr:cNvPr>
        <xdr:cNvSpPr/>
      </xdr:nvSpPr>
      <xdr:spPr>
        <a:xfrm>
          <a:off x="12763500" y="98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155448</xdr:rowOff>
    </xdr:from>
    <xdr:to>
      <xdr:col>71</xdr:col>
      <xdr:colOff>177800</xdr:colOff>
      <xdr:row>58</xdr:row>
      <xdr:rowOff>2286</xdr:rowOff>
    </xdr:to>
    <xdr:cxnSp macro="">
      <xdr:nvCxnSpPr>
        <xdr:cNvPr id="552" name="直線コネクタ 551">
          <a:extLst>
            <a:ext uri="{FF2B5EF4-FFF2-40B4-BE49-F238E27FC236}">
              <a16:creationId xmlns:a16="http://schemas.microsoft.com/office/drawing/2014/main" id="{EB5A0B85-FF41-4203-BFC7-43792559132A}"/>
            </a:ext>
          </a:extLst>
        </xdr:cNvPr>
        <xdr:cNvCxnSpPr/>
      </xdr:nvCxnSpPr>
      <xdr:spPr>
        <a:xfrm>
          <a:off x="12814300" y="992809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3" name="n_1aveValue【学校施設】&#10;有形固定資産減価償却率">
          <a:extLst>
            <a:ext uri="{FF2B5EF4-FFF2-40B4-BE49-F238E27FC236}">
              <a16:creationId xmlns:a16="http://schemas.microsoft.com/office/drawing/2014/main" id="{06206674-B242-4E23-9B8D-B07526542184}"/>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32783</xdr:rowOff>
    </xdr:from>
    <xdr:ext cx="405111" cy="259045"/>
    <xdr:sp macro="" textlink="">
      <xdr:nvSpPr>
        <xdr:cNvPr id="554" name="n_2aveValue【学校施設】&#10;有形固定資産減価償却率">
          <a:extLst>
            <a:ext uri="{FF2B5EF4-FFF2-40B4-BE49-F238E27FC236}">
              <a16:creationId xmlns:a16="http://schemas.microsoft.com/office/drawing/2014/main" id="{23DC3EBA-0E39-42D2-8DA5-833ED6268CD0}"/>
            </a:ext>
          </a:extLst>
        </xdr:cNvPr>
        <xdr:cNvSpPr txBox="1"/>
      </xdr:nvSpPr>
      <xdr:spPr>
        <a:xfrm>
          <a:off x="14389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9923</xdr:rowOff>
    </xdr:from>
    <xdr:ext cx="405111" cy="259045"/>
    <xdr:sp macro="" textlink="">
      <xdr:nvSpPr>
        <xdr:cNvPr id="555" name="n_3aveValue【学校施設】&#10;有形固定資産減価償却率">
          <a:extLst>
            <a:ext uri="{FF2B5EF4-FFF2-40B4-BE49-F238E27FC236}">
              <a16:creationId xmlns:a16="http://schemas.microsoft.com/office/drawing/2014/main" id="{3FBA4197-8B1D-42E5-A39C-027FA64977EA}"/>
            </a:ext>
          </a:extLst>
        </xdr:cNvPr>
        <xdr:cNvSpPr txBox="1"/>
      </xdr:nvSpPr>
      <xdr:spPr>
        <a:xfrm>
          <a:off x="13500744"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167657</xdr:rowOff>
    </xdr:from>
    <xdr:ext cx="405111" cy="259045"/>
    <xdr:sp macro="" textlink="">
      <xdr:nvSpPr>
        <xdr:cNvPr id="556" name="n_4aveValue【学校施設】&#10;有形固定資産減価償却率">
          <a:extLst>
            <a:ext uri="{FF2B5EF4-FFF2-40B4-BE49-F238E27FC236}">
              <a16:creationId xmlns:a16="http://schemas.microsoft.com/office/drawing/2014/main" id="{16469308-B79E-46EE-8F01-70AD38E8C38A}"/>
            </a:ext>
          </a:extLst>
        </xdr:cNvPr>
        <xdr:cNvSpPr txBox="1"/>
      </xdr:nvSpPr>
      <xdr:spPr>
        <a:xfrm>
          <a:off x="126117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106189</xdr:rowOff>
    </xdr:from>
    <xdr:ext cx="405111" cy="259045"/>
    <xdr:sp macro="" textlink="">
      <xdr:nvSpPr>
        <xdr:cNvPr id="557" name="n_1mainValue【学校施設】&#10;有形固定資産減価償却率">
          <a:extLst>
            <a:ext uri="{FF2B5EF4-FFF2-40B4-BE49-F238E27FC236}">
              <a16:creationId xmlns:a16="http://schemas.microsoft.com/office/drawing/2014/main" id="{758D7C7E-374F-4157-9242-474A0671F660}"/>
            </a:ext>
          </a:extLst>
        </xdr:cNvPr>
        <xdr:cNvSpPr txBox="1"/>
      </xdr:nvSpPr>
      <xdr:spPr>
        <a:xfrm>
          <a:off x="15266044" y="936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94759</xdr:rowOff>
    </xdr:from>
    <xdr:ext cx="405111" cy="259045"/>
    <xdr:sp macro="" textlink="">
      <xdr:nvSpPr>
        <xdr:cNvPr id="558" name="n_2mainValue【学校施設】&#10;有形固定資産減価償却率">
          <a:extLst>
            <a:ext uri="{FF2B5EF4-FFF2-40B4-BE49-F238E27FC236}">
              <a16:creationId xmlns:a16="http://schemas.microsoft.com/office/drawing/2014/main" id="{571A87FA-D027-4D8C-A2FE-8E70D0630B1B}"/>
            </a:ext>
          </a:extLst>
        </xdr:cNvPr>
        <xdr:cNvSpPr txBox="1"/>
      </xdr:nvSpPr>
      <xdr:spPr>
        <a:xfrm>
          <a:off x="143897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69613</xdr:rowOff>
    </xdr:from>
    <xdr:ext cx="405111" cy="259045"/>
    <xdr:sp macro="" textlink="">
      <xdr:nvSpPr>
        <xdr:cNvPr id="559" name="n_3mainValue【学校施設】&#10;有形固定資産減価償却率">
          <a:extLst>
            <a:ext uri="{FF2B5EF4-FFF2-40B4-BE49-F238E27FC236}">
              <a16:creationId xmlns:a16="http://schemas.microsoft.com/office/drawing/2014/main" id="{4D5786BE-25BE-4F4F-8A3C-1B5822BB3EA9}"/>
            </a:ext>
          </a:extLst>
        </xdr:cNvPr>
        <xdr:cNvSpPr txBox="1"/>
      </xdr:nvSpPr>
      <xdr:spPr>
        <a:xfrm>
          <a:off x="135007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51325</xdr:rowOff>
    </xdr:from>
    <xdr:ext cx="405111" cy="259045"/>
    <xdr:sp macro="" textlink="">
      <xdr:nvSpPr>
        <xdr:cNvPr id="560" name="n_4mainValue【学校施設】&#10;有形固定資産減価償却率">
          <a:extLst>
            <a:ext uri="{FF2B5EF4-FFF2-40B4-BE49-F238E27FC236}">
              <a16:creationId xmlns:a16="http://schemas.microsoft.com/office/drawing/2014/main" id="{04ABDA1F-EE3B-4BA8-88B4-F6B5986BB3CE}"/>
            </a:ext>
          </a:extLst>
        </xdr:cNvPr>
        <xdr:cNvSpPr txBox="1"/>
      </xdr:nvSpPr>
      <xdr:spPr>
        <a:xfrm>
          <a:off x="126117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A1355924-E257-403E-931D-C6EC7D2C41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36D86484-ADF3-4ACC-AED6-BD0B98BDB1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183F6D64-28AA-40EC-B493-7B4BD35CD03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518D841D-FE11-4901-AB72-37E5032BBC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7D60B546-D995-4674-9A14-5BF51F2822F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A3AB9017-B69E-4356-ACD0-3F7B5209ED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DADB56DF-282D-46BC-BDFC-17672E27BC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F941C505-C92A-42C8-A1E3-59656E36FBE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8A76363A-7C78-4D4D-AAAE-7FB497AC9D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EEFB7A68-D42E-446A-8A09-0E5222AFBB7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A9999C38-4CD4-4AB6-A1B7-9C9DEA70AF4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3FB4BB0-F635-47EF-9E2B-33F13D0F4B2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E353CFAF-6D7A-47B0-B0C7-EA99DB873CE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44F20807-9940-4757-8C1A-114FACBFBC9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9713C7E-9C53-47B6-9436-93DD08C6E02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429058E9-0597-426F-9E64-325F5174858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E0EE3E0D-E096-4FC1-9DF6-2A49DB52F1B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577567DD-EB47-41F4-AF67-BF292CDFF93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42C8E1B8-A6E8-4963-9705-FCBC174B70C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65F877A9-A61C-4DFD-8EB5-4C0C19D4B61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9A5285F-9B67-4CD6-A138-D95145521CF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20545F40-91CB-4B04-9E60-9A84C6A2D9D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4673ECE4-49C7-48C4-8400-2A035E2ADE6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584" name="直線コネクタ 583">
          <a:extLst>
            <a:ext uri="{FF2B5EF4-FFF2-40B4-BE49-F238E27FC236}">
              <a16:creationId xmlns:a16="http://schemas.microsoft.com/office/drawing/2014/main" id="{27A406CB-0F61-4BB0-A33B-FD9B296A198E}"/>
            </a:ext>
          </a:extLst>
        </xdr:cNvPr>
        <xdr:cNvCxnSpPr/>
      </xdr:nvCxnSpPr>
      <xdr:spPr>
        <a:xfrm flipV="1">
          <a:off x="22160864" y="9595294"/>
          <a:ext cx="0" cy="1237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macro="" textlink="">
      <xdr:nvSpPr>
        <xdr:cNvPr id="585" name="【学校施設】&#10;一人当たり面積最小値テキスト">
          <a:extLst>
            <a:ext uri="{FF2B5EF4-FFF2-40B4-BE49-F238E27FC236}">
              <a16:creationId xmlns:a16="http://schemas.microsoft.com/office/drawing/2014/main" id="{DBD88864-E893-43ED-8566-C37788E60BC7}"/>
            </a:ext>
          </a:extLst>
        </xdr:cNvPr>
        <xdr:cNvSpPr txBox="1"/>
      </xdr:nvSpPr>
      <xdr:spPr>
        <a:xfrm>
          <a:off x="22199600" y="108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586" name="直線コネクタ 585">
          <a:extLst>
            <a:ext uri="{FF2B5EF4-FFF2-40B4-BE49-F238E27FC236}">
              <a16:creationId xmlns:a16="http://schemas.microsoft.com/office/drawing/2014/main" id="{A2503D27-DAAF-44E9-86AF-EB1C9EC04945}"/>
            </a:ext>
          </a:extLst>
        </xdr:cNvPr>
        <xdr:cNvCxnSpPr/>
      </xdr:nvCxnSpPr>
      <xdr:spPr>
        <a:xfrm>
          <a:off x="22072600" y="1083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macro="" textlink="">
      <xdr:nvSpPr>
        <xdr:cNvPr id="587" name="【学校施設】&#10;一人当たり面積最大値テキスト">
          <a:extLst>
            <a:ext uri="{FF2B5EF4-FFF2-40B4-BE49-F238E27FC236}">
              <a16:creationId xmlns:a16="http://schemas.microsoft.com/office/drawing/2014/main" id="{03103A80-F2F6-4F72-9CC3-BFE77C74F869}"/>
            </a:ext>
          </a:extLst>
        </xdr:cNvPr>
        <xdr:cNvSpPr txBox="1"/>
      </xdr:nvSpPr>
      <xdr:spPr>
        <a:xfrm>
          <a:off x="22199600" y="9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588" name="直線コネクタ 587">
          <a:extLst>
            <a:ext uri="{FF2B5EF4-FFF2-40B4-BE49-F238E27FC236}">
              <a16:creationId xmlns:a16="http://schemas.microsoft.com/office/drawing/2014/main" id="{D4C592B8-E562-4B89-9DD3-675EB1B57E08}"/>
            </a:ext>
          </a:extLst>
        </xdr:cNvPr>
        <xdr:cNvCxnSpPr/>
      </xdr:nvCxnSpPr>
      <xdr:spPr>
        <a:xfrm>
          <a:off x="22072600" y="959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macro="" textlink="">
      <xdr:nvSpPr>
        <xdr:cNvPr id="589" name="【学校施設】&#10;一人当たり面積平均値テキスト">
          <a:extLst>
            <a:ext uri="{FF2B5EF4-FFF2-40B4-BE49-F238E27FC236}">
              <a16:creationId xmlns:a16="http://schemas.microsoft.com/office/drawing/2014/main" id="{1161C2B8-A283-4C15-8780-7F69BB7BD72A}"/>
            </a:ext>
          </a:extLst>
        </xdr:cNvPr>
        <xdr:cNvSpPr txBox="1"/>
      </xdr:nvSpPr>
      <xdr:spPr>
        <a:xfrm>
          <a:off x="22199600" y="1040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macro="" textlink="">
      <xdr:nvSpPr>
        <xdr:cNvPr id="590" name="フローチャート: 判断 589">
          <a:extLst>
            <a:ext uri="{FF2B5EF4-FFF2-40B4-BE49-F238E27FC236}">
              <a16:creationId xmlns:a16="http://schemas.microsoft.com/office/drawing/2014/main" id="{B60F4CF8-3FA5-4203-97BE-46CA79D87954}"/>
            </a:ext>
          </a:extLst>
        </xdr:cNvPr>
        <xdr:cNvSpPr/>
      </xdr:nvSpPr>
      <xdr:spPr>
        <a:xfrm>
          <a:off x="221107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macro="" textlink="">
      <xdr:nvSpPr>
        <xdr:cNvPr id="591" name="フローチャート: 判断 590">
          <a:extLst>
            <a:ext uri="{FF2B5EF4-FFF2-40B4-BE49-F238E27FC236}">
              <a16:creationId xmlns:a16="http://schemas.microsoft.com/office/drawing/2014/main" id="{512A9243-F32E-422F-BF09-3647FEAC4B3A}"/>
            </a:ext>
          </a:extLst>
        </xdr:cNvPr>
        <xdr:cNvSpPr/>
      </xdr:nvSpPr>
      <xdr:spPr>
        <a:xfrm>
          <a:off x="21272500" y="105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2" name="フローチャート: 判断 591">
          <a:extLst>
            <a:ext uri="{FF2B5EF4-FFF2-40B4-BE49-F238E27FC236}">
              <a16:creationId xmlns:a16="http://schemas.microsoft.com/office/drawing/2014/main" id="{EF103E3E-CF70-4769-9A23-4914AD2372BE}"/>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593" name="フローチャート: 判断 592">
          <a:extLst>
            <a:ext uri="{FF2B5EF4-FFF2-40B4-BE49-F238E27FC236}">
              <a16:creationId xmlns:a16="http://schemas.microsoft.com/office/drawing/2014/main" id="{D6E48C92-3433-456B-90C3-084F285C7CE3}"/>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109030</xdr:rowOff>
    </xdr:from>
    <xdr:to>
      <xdr:col>98</xdr:col>
      <xdr:colOff>38100</xdr:colOff>
      <xdr:row>62</xdr:row>
      <xdr:rowOff>39180</xdr:rowOff>
    </xdr:to>
    <xdr:sp macro="" textlink="">
      <xdr:nvSpPr>
        <xdr:cNvPr id="594" name="フローチャート: 判断 593">
          <a:extLst>
            <a:ext uri="{FF2B5EF4-FFF2-40B4-BE49-F238E27FC236}">
              <a16:creationId xmlns:a16="http://schemas.microsoft.com/office/drawing/2014/main" id="{992E29B3-F847-488A-85B9-3B9F7629EAAC}"/>
            </a:ext>
          </a:extLst>
        </xdr:cNvPr>
        <xdr:cNvSpPr/>
      </xdr:nvSpPr>
      <xdr:spPr>
        <a:xfrm>
          <a:off x="18605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C9F8CE6-C2B2-43F8-A88A-AC072B3A9A5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5A72F83-CA74-4952-815C-576177B4BC9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8AC9D0A-867A-40EC-8340-12FAF63331B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CB7D6D9-4D1C-4A98-BB8A-EEF59AA999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66D956A-6DF4-4B7A-B6D6-65D4729A83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162369</xdr:rowOff>
    </xdr:from>
    <xdr:to>
      <xdr:col>116</xdr:col>
      <xdr:colOff>114300</xdr:colOff>
      <xdr:row>62</xdr:row>
      <xdr:rowOff>92519</xdr:rowOff>
    </xdr:to>
    <xdr:sp macro="" textlink="">
      <xdr:nvSpPr>
        <xdr:cNvPr id="600" name="楕円 599">
          <a:extLst>
            <a:ext uri="{FF2B5EF4-FFF2-40B4-BE49-F238E27FC236}">
              <a16:creationId xmlns:a16="http://schemas.microsoft.com/office/drawing/2014/main" id="{C9330FE4-CF6C-4525-92B4-00667E20ACF1}"/>
            </a:ext>
          </a:extLst>
        </xdr:cNvPr>
        <xdr:cNvSpPr/>
      </xdr:nvSpPr>
      <xdr:spPr>
        <a:xfrm>
          <a:off x="221107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140796</xdr:rowOff>
    </xdr:from>
    <xdr:ext cx="469744" cy="259045"/>
    <xdr:sp macro="" textlink="">
      <xdr:nvSpPr>
        <xdr:cNvPr id="601" name="【学校施設】&#10;一人当たり面積該当値テキスト">
          <a:extLst>
            <a:ext uri="{FF2B5EF4-FFF2-40B4-BE49-F238E27FC236}">
              <a16:creationId xmlns:a16="http://schemas.microsoft.com/office/drawing/2014/main" id="{5270C80B-DE28-40E7-872A-88A1A276B612}"/>
            </a:ext>
          </a:extLst>
        </xdr:cNvPr>
        <xdr:cNvSpPr txBox="1"/>
      </xdr:nvSpPr>
      <xdr:spPr>
        <a:xfrm>
          <a:off x="22199600" y="1059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118555</xdr:rowOff>
    </xdr:from>
    <xdr:to>
      <xdr:col>112</xdr:col>
      <xdr:colOff>38100</xdr:colOff>
      <xdr:row>62</xdr:row>
      <xdr:rowOff>48705</xdr:rowOff>
    </xdr:to>
    <xdr:sp macro="" textlink="">
      <xdr:nvSpPr>
        <xdr:cNvPr id="602" name="楕円 601">
          <a:extLst>
            <a:ext uri="{FF2B5EF4-FFF2-40B4-BE49-F238E27FC236}">
              <a16:creationId xmlns:a16="http://schemas.microsoft.com/office/drawing/2014/main" id="{81DFB2B8-EADA-49AF-93B4-243D8D39B9E1}"/>
            </a:ext>
          </a:extLst>
        </xdr:cNvPr>
        <xdr:cNvSpPr/>
      </xdr:nvSpPr>
      <xdr:spPr>
        <a:xfrm>
          <a:off x="21272500" y="105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169355</xdr:rowOff>
    </xdr:from>
    <xdr:to>
      <xdr:col>116</xdr:col>
      <xdr:colOff>63500</xdr:colOff>
      <xdr:row>62</xdr:row>
      <xdr:rowOff>41719</xdr:rowOff>
    </xdr:to>
    <xdr:cxnSp macro="">
      <xdr:nvCxnSpPr>
        <xdr:cNvPr id="603" name="直線コネクタ 602">
          <a:extLst>
            <a:ext uri="{FF2B5EF4-FFF2-40B4-BE49-F238E27FC236}">
              <a16:creationId xmlns:a16="http://schemas.microsoft.com/office/drawing/2014/main" id="{8861DF95-153C-4CC2-9D93-E999B2D794DC}"/>
            </a:ext>
          </a:extLst>
        </xdr:cNvPr>
        <xdr:cNvCxnSpPr/>
      </xdr:nvCxnSpPr>
      <xdr:spPr>
        <a:xfrm>
          <a:off x="21323300" y="1062780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164084</xdr:rowOff>
    </xdr:from>
    <xdr:to>
      <xdr:col>107</xdr:col>
      <xdr:colOff>101600</xdr:colOff>
      <xdr:row>62</xdr:row>
      <xdr:rowOff>94234</xdr:rowOff>
    </xdr:to>
    <xdr:sp macro="" textlink="">
      <xdr:nvSpPr>
        <xdr:cNvPr id="604" name="楕円 603">
          <a:extLst>
            <a:ext uri="{FF2B5EF4-FFF2-40B4-BE49-F238E27FC236}">
              <a16:creationId xmlns:a16="http://schemas.microsoft.com/office/drawing/2014/main" id="{C60D631F-806F-473E-A200-98C4BF3C64BC}"/>
            </a:ext>
          </a:extLst>
        </xdr:cNvPr>
        <xdr:cNvSpPr/>
      </xdr:nvSpPr>
      <xdr:spPr>
        <a:xfrm>
          <a:off x="20383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169355</xdr:rowOff>
    </xdr:from>
    <xdr:to>
      <xdr:col>111</xdr:col>
      <xdr:colOff>177800</xdr:colOff>
      <xdr:row>62</xdr:row>
      <xdr:rowOff>43434</xdr:rowOff>
    </xdr:to>
    <xdr:cxnSp macro="">
      <xdr:nvCxnSpPr>
        <xdr:cNvPr id="605" name="直線コネクタ 604">
          <a:extLst>
            <a:ext uri="{FF2B5EF4-FFF2-40B4-BE49-F238E27FC236}">
              <a16:creationId xmlns:a16="http://schemas.microsoft.com/office/drawing/2014/main" id="{34B0335C-F0AC-4F75-894D-373175EEDDAB}"/>
            </a:ext>
          </a:extLst>
        </xdr:cNvPr>
        <xdr:cNvCxnSpPr/>
      </xdr:nvCxnSpPr>
      <xdr:spPr>
        <a:xfrm flipV="1">
          <a:off x="20434300" y="10627805"/>
          <a:ext cx="8890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169799</xdr:rowOff>
    </xdr:from>
    <xdr:to>
      <xdr:col>102</xdr:col>
      <xdr:colOff>165100</xdr:colOff>
      <xdr:row>62</xdr:row>
      <xdr:rowOff>99949</xdr:rowOff>
    </xdr:to>
    <xdr:sp macro="" textlink="">
      <xdr:nvSpPr>
        <xdr:cNvPr id="606" name="楕円 605">
          <a:extLst>
            <a:ext uri="{FF2B5EF4-FFF2-40B4-BE49-F238E27FC236}">
              <a16:creationId xmlns:a16="http://schemas.microsoft.com/office/drawing/2014/main" id="{4DD36349-EB2D-4ACA-B4BC-2D4A0F3456BC}"/>
            </a:ext>
          </a:extLst>
        </xdr:cNvPr>
        <xdr:cNvSpPr/>
      </xdr:nvSpPr>
      <xdr:spPr>
        <a:xfrm>
          <a:off x="19494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43434</xdr:rowOff>
    </xdr:from>
    <xdr:to>
      <xdr:col>107</xdr:col>
      <xdr:colOff>50800</xdr:colOff>
      <xdr:row>62</xdr:row>
      <xdr:rowOff>49149</xdr:rowOff>
    </xdr:to>
    <xdr:cxnSp macro="">
      <xdr:nvCxnSpPr>
        <xdr:cNvPr id="607" name="直線コネクタ 606">
          <a:extLst>
            <a:ext uri="{FF2B5EF4-FFF2-40B4-BE49-F238E27FC236}">
              <a16:creationId xmlns:a16="http://schemas.microsoft.com/office/drawing/2014/main" id="{8A9FB8D7-E5A8-4915-8791-71EDD87D6C6B}"/>
            </a:ext>
          </a:extLst>
        </xdr:cNvPr>
        <xdr:cNvCxnSpPr/>
      </xdr:nvCxnSpPr>
      <xdr:spPr>
        <a:xfrm flipV="1">
          <a:off x="19545300" y="1067333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162369</xdr:rowOff>
    </xdr:from>
    <xdr:to>
      <xdr:col>98</xdr:col>
      <xdr:colOff>38100</xdr:colOff>
      <xdr:row>62</xdr:row>
      <xdr:rowOff>92519</xdr:rowOff>
    </xdr:to>
    <xdr:sp macro="" textlink="">
      <xdr:nvSpPr>
        <xdr:cNvPr id="608" name="楕円 607">
          <a:extLst>
            <a:ext uri="{FF2B5EF4-FFF2-40B4-BE49-F238E27FC236}">
              <a16:creationId xmlns:a16="http://schemas.microsoft.com/office/drawing/2014/main" id="{637B2EA2-968C-4DB0-AE9A-1CF482A4EC10}"/>
            </a:ext>
          </a:extLst>
        </xdr:cNvPr>
        <xdr:cNvSpPr/>
      </xdr:nvSpPr>
      <xdr:spPr>
        <a:xfrm>
          <a:off x="186055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41719</xdr:rowOff>
    </xdr:from>
    <xdr:to>
      <xdr:col>102</xdr:col>
      <xdr:colOff>114300</xdr:colOff>
      <xdr:row>62</xdr:row>
      <xdr:rowOff>49149</xdr:rowOff>
    </xdr:to>
    <xdr:cxnSp macro="">
      <xdr:nvCxnSpPr>
        <xdr:cNvPr id="609" name="直線コネクタ 608">
          <a:extLst>
            <a:ext uri="{FF2B5EF4-FFF2-40B4-BE49-F238E27FC236}">
              <a16:creationId xmlns:a16="http://schemas.microsoft.com/office/drawing/2014/main" id="{C3A8389B-1588-4453-8199-14C48A0489AB}"/>
            </a:ext>
          </a:extLst>
        </xdr:cNvPr>
        <xdr:cNvCxnSpPr/>
      </xdr:nvCxnSpPr>
      <xdr:spPr>
        <a:xfrm>
          <a:off x="18656300" y="10671619"/>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macro="" textlink="">
      <xdr:nvSpPr>
        <xdr:cNvPr id="610" name="n_1aveValue【学校施設】&#10;一人当たり面積">
          <a:extLst>
            <a:ext uri="{FF2B5EF4-FFF2-40B4-BE49-F238E27FC236}">
              <a16:creationId xmlns:a16="http://schemas.microsoft.com/office/drawing/2014/main" id="{77A34F86-FB24-4039-9749-AA3F9E714043}"/>
            </a:ext>
          </a:extLst>
        </xdr:cNvPr>
        <xdr:cNvSpPr txBox="1"/>
      </xdr:nvSpPr>
      <xdr:spPr>
        <a:xfrm>
          <a:off x="21075727" y="1033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1" name="n_2aveValue【学校施設】&#10;一人当たり面積">
          <a:extLst>
            <a:ext uri="{FF2B5EF4-FFF2-40B4-BE49-F238E27FC236}">
              <a16:creationId xmlns:a16="http://schemas.microsoft.com/office/drawing/2014/main" id="{4F3E48B3-9FDC-4661-B669-FF58C955589D}"/>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12" name="n_3aveValue【学校施設】&#10;一人当たり面積">
          <a:extLst>
            <a:ext uri="{FF2B5EF4-FFF2-40B4-BE49-F238E27FC236}">
              <a16:creationId xmlns:a16="http://schemas.microsoft.com/office/drawing/2014/main" id="{45820126-5ADB-4DA3-8BAB-F0B8D6663855}"/>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55707</xdr:rowOff>
    </xdr:from>
    <xdr:ext cx="469744" cy="259045"/>
    <xdr:sp macro="" textlink="">
      <xdr:nvSpPr>
        <xdr:cNvPr id="613" name="n_4aveValue【学校施設】&#10;一人当たり面積">
          <a:extLst>
            <a:ext uri="{FF2B5EF4-FFF2-40B4-BE49-F238E27FC236}">
              <a16:creationId xmlns:a16="http://schemas.microsoft.com/office/drawing/2014/main" id="{98347651-EBFB-4767-953A-CEA03E77A343}"/>
            </a:ext>
          </a:extLst>
        </xdr:cNvPr>
        <xdr:cNvSpPr txBox="1"/>
      </xdr:nvSpPr>
      <xdr:spPr>
        <a:xfrm>
          <a:off x="18421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39832</xdr:rowOff>
    </xdr:from>
    <xdr:ext cx="469744" cy="259045"/>
    <xdr:sp macro="" textlink="">
      <xdr:nvSpPr>
        <xdr:cNvPr id="614" name="n_1mainValue【学校施設】&#10;一人当たり面積">
          <a:extLst>
            <a:ext uri="{FF2B5EF4-FFF2-40B4-BE49-F238E27FC236}">
              <a16:creationId xmlns:a16="http://schemas.microsoft.com/office/drawing/2014/main" id="{2114470C-A0E5-419F-A2C0-F1D0F06B19A2}"/>
            </a:ext>
          </a:extLst>
        </xdr:cNvPr>
        <xdr:cNvSpPr txBox="1"/>
      </xdr:nvSpPr>
      <xdr:spPr>
        <a:xfrm>
          <a:off x="21075727" y="1066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85361</xdr:rowOff>
    </xdr:from>
    <xdr:ext cx="469744" cy="259045"/>
    <xdr:sp macro="" textlink="">
      <xdr:nvSpPr>
        <xdr:cNvPr id="615" name="n_2mainValue【学校施設】&#10;一人当たり面積">
          <a:extLst>
            <a:ext uri="{FF2B5EF4-FFF2-40B4-BE49-F238E27FC236}">
              <a16:creationId xmlns:a16="http://schemas.microsoft.com/office/drawing/2014/main" id="{603E7593-EB2A-4691-ACFE-DAF43392C798}"/>
            </a:ext>
          </a:extLst>
        </xdr:cNvPr>
        <xdr:cNvSpPr txBox="1"/>
      </xdr:nvSpPr>
      <xdr:spPr>
        <a:xfrm>
          <a:off x="20199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91076</xdr:rowOff>
    </xdr:from>
    <xdr:ext cx="469744" cy="259045"/>
    <xdr:sp macro="" textlink="">
      <xdr:nvSpPr>
        <xdr:cNvPr id="616" name="n_3mainValue【学校施設】&#10;一人当たり面積">
          <a:extLst>
            <a:ext uri="{FF2B5EF4-FFF2-40B4-BE49-F238E27FC236}">
              <a16:creationId xmlns:a16="http://schemas.microsoft.com/office/drawing/2014/main" id="{444C0479-1594-45B6-88AF-28EC40CBD0B6}"/>
            </a:ext>
          </a:extLst>
        </xdr:cNvPr>
        <xdr:cNvSpPr txBox="1"/>
      </xdr:nvSpPr>
      <xdr:spPr>
        <a:xfrm>
          <a:off x="19310427" y="107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83646</xdr:rowOff>
    </xdr:from>
    <xdr:ext cx="469744" cy="259045"/>
    <xdr:sp macro="" textlink="">
      <xdr:nvSpPr>
        <xdr:cNvPr id="617" name="n_4mainValue【学校施設】&#10;一人当たり面積">
          <a:extLst>
            <a:ext uri="{FF2B5EF4-FFF2-40B4-BE49-F238E27FC236}">
              <a16:creationId xmlns:a16="http://schemas.microsoft.com/office/drawing/2014/main" id="{FB8D3067-AB6B-4F5A-8B5C-7845BAA775D4}"/>
            </a:ext>
          </a:extLst>
        </xdr:cNvPr>
        <xdr:cNvSpPr txBox="1"/>
      </xdr:nvSpPr>
      <xdr:spPr>
        <a:xfrm>
          <a:off x="18421427" y="107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114C5E8B-04F3-4471-80CD-E7E0CF6593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EFAC0B4-09C0-4B69-8E6D-B17E163E7E1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F066BACC-E5AD-49AE-BDEE-3DE31BD5E5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BB8BBBE2-3816-469F-80D3-AF1A4BD4B3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C4D93FD4-DC4D-4E48-98EB-6A336BC36DB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D34F464-41E2-442E-B548-72DF58224E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D305491A-7889-466D-B9CD-3673FB9C64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DA1DCD92-EAC1-4501-A134-9CC7492DC6E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4B46C43-12E2-44F5-B738-19F2EBB1728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A80D2D2C-16D5-4408-8E8B-62C49C694EA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A50EF29E-AB60-4B19-A6D9-AF5A07A7DD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AB01E4BD-8EFB-40CF-B18E-C9EF2208716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92B5D98E-2898-415A-B15C-978DD5DE3E6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13EE9A66-9C57-448E-84C1-C258B3E5A7D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D524E1FB-2EF2-4521-876B-66690DA82F4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EB76E7E5-BE0E-491B-8ABF-8C65C385B30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D8D50FB3-0959-476D-BA59-6C38C3C0E77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E0709796-B495-4972-A19D-652A08641E9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F720CD03-FC70-4309-855B-77A3B0215CB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7EF51A2C-23E2-4E28-B454-07AE8A96843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68F32DF9-9DF8-43A3-9C75-5937739ED7D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21CAC711-0D1A-406F-B6B8-6CE2D131383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A6A2C521-F101-4D50-AAAF-16D44CB3380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6BEC090-A35C-4FA0-BD93-63CC16AE470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FA05B9F0-3569-403D-9EC4-1679ACA0B30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32C1ECB3-B4D0-497F-B24C-30B04F340026}"/>
            </a:ext>
          </a:extLst>
        </xdr:cNvPr>
        <xdr:cNvCxnSpPr/>
      </xdr:nvCxnSpPr>
      <xdr:spPr>
        <a:xfrm flipV="1">
          <a:off x="16318864" y="134356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D22F7799-298F-46BC-A2AC-B7EAD15B1BF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4384D6D2-C64C-4994-B465-1A202D84C40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macro="" textlink="">
      <xdr:nvSpPr>
        <xdr:cNvPr id="646" name="【児童館】&#10;有形固定資産減価償却率最大値テキスト">
          <a:extLst>
            <a:ext uri="{FF2B5EF4-FFF2-40B4-BE49-F238E27FC236}">
              <a16:creationId xmlns:a16="http://schemas.microsoft.com/office/drawing/2014/main" id="{19C02710-7A8E-459F-8FFE-1168356AEB5B}"/>
            </a:ext>
          </a:extLst>
        </xdr:cNvPr>
        <xdr:cNvSpPr txBox="1"/>
      </xdr:nvSpPr>
      <xdr:spPr>
        <a:xfrm>
          <a:off x="16357600" y="13210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647" name="直線コネクタ 646">
          <a:extLst>
            <a:ext uri="{FF2B5EF4-FFF2-40B4-BE49-F238E27FC236}">
              <a16:creationId xmlns:a16="http://schemas.microsoft.com/office/drawing/2014/main" id="{23F4B4E4-DBB6-4460-AC77-D3414A0250C1}"/>
            </a:ext>
          </a:extLst>
        </xdr:cNvPr>
        <xdr:cNvCxnSpPr/>
      </xdr:nvCxnSpPr>
      <xdr:spPr>
        <a:xfrm>
          <a:off x="16230600" y="1343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48" name="【児童館】&#10;有形固定資産減価償却率平均値テキスト">
          <a:extLst>
            <a:ext uri="{FF2B5EF4-FFF2-40B4-BE49-F238E27FC236}">
              <a16:creationId xmlns:a16="http://schemas.microsoft.com/office/drawing/2014/main" id="{D533C1E6-B271-47E3-96E3-C4826CE60AD5}"/>
            </a:ext>
          </a:extLst>
        </xdr:cNvPr>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49" name="フローチャート: 判断 648">
          <a:extLst>
            <a:ext uri="{FF2B5EF4-FFF2-40B4-BE49-F238E27FC236}">
              <a16:creationId xmlns:a16="http://schemas.microsoft.com/office/drawing/2014/main" id="{25FAC22D-AB21-4429-AC1F-5A30D7FC2073}"/>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macro="" textlink="">
      <xdr:nvSpPr>
        <xdr:cNvPr id="650" name="フローチャート: 判断 649">
          <a:extLst>
            <a:ext uri="{FF2B5EF4-FFF2-40B4-BE49-F238E27FC236}">
              <a16:creationId xmlns:a16="http://schemas.microsoft.com/office/drawing/2014/main" id="{E6557E95-274A-4913-A4A7-D9FA7885BA2E}"/>
            </a:ext>
          </a:extLst>
        </xdr:cNvPr>
        <xdr:cNvSpPr/>
      </xdr:nvSpPr>
      <xdr:spPr>
        <a:xfrm>
          <a:off x="1543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77107</xdr:rowOff>
    </xdr:from>
    <xdr:to>
      <xdr:col>76</xdr:col>
      <xdr:colOff>165100</xdr:colOff>
      <xdr:row>83</xdr:row>
      <xdr:rowOff>7257</xdr:rowOff>
    </xdr:to>
    <xdr:sp macro="" textlink="">
      <xdr:nvSpPr>
        <xdr:cNvPr id="651" name="フローチャート: 判断 650">
          <a:extLst>
            <a:ext uri="{FF2B5EF4-FFF2-40B4-BE49-F238E27FC236}">
              <a16:creationId xmlns:a16="http://schemas.microsoft.com/office/drawing/2014/main" id="{DBF96506-AF2D-42E5-BF2B-D549C4620A53}"/>
            </a:ext>
          </a:extLst>
        </xdr:cNvPr>
        <xdr:cNvSpPr/>
      </xdr:nvSpPr>
      <xdr:spPr>
        <a:xfrm>
          <a:off x="14541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37919</xdr:rowOff>
    </xdr:from>
    <xdr:to>
      <xdr:col>72</xdr:col>
      <xdr:colOff>38100</xdr:colOff>
      <xdr:row>82</xdr:row>
      <xdr:rowOff>139519</xdr:rowOff>
    </xdr:to>
    <xdr:sp macro="" textlink="">
      <xdr:nvSpPr>
        <xdr:cNvPr id="652" name="フローチャート: 判断 651">
          <a:extLst>
            <a:ext uri="{FF2B5EF4-FFF2-40B4-BE49-F238E27FC236}">
              <a16:creationId xmlns:a16="http://schemas.microsoft.com/office/drawing/2014/main" id="{CF08B5B3-BEF8-43BB-8ABA-2C7660CB2EF3}"/>
            </a:ext>
          </a:extLst>
        </xdr:cNvPr>
        <xdr:cNvSpPr/>
      </xdr:nvSpPr>
      <xdr:spPr>
        <a:xfrm>
          <a:off x="13652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3" name="フローチャート: 判断 652">
          <a:extLst>
            <a:ext uri="{FF2B5EF4-FFF2-40B4-BE49-F238E27FC236}">
              <a16:creationId xmlns:a16="http://schemas.microsoft.com/office/drawing/2014/main" id="{340BD2FF-3D50-4112-9220-AC888A40DB8F}"/>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55B1B61-4056-4977-BD62-68F1DDC803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1FEEE7B-DE8F-4A19-A33E-20C6DD0B8D8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EFB03A3-1690-4ADA-8A64-3B6CFFCD41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C067CA0-0921-4A18-8F07-E96E74C3D61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F2BBE35-12AC-4BB6-9429-2A2D4BEE714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13426</xdr:rowOff>
    </xdr:from>
    <xdr:to>
      <xdr:col>85</xdr:col>
      <xdr:colOff>177800</xdr:colOff>
      <xdr:row>84</xdr:row>
      <xdr:rowOff>115026</xdr:rowOff>
    </xdr:to>
    <xdr:sp macro="" textlink="">
      <xdr:nvSpPr>
        <xdr:cNvPr id="659" name="楕円 658">
          <a:extLst>
            <a:ext uri="{FF2B5EF4-FFF2-40B4-BE49-F238E27FC236}">
              <a16:creationId xmlns:a16="http://schemas.microsoft.com/office/drawing/2014/main" id="{99FF335F-1FAE-48A8-B383-CF49C6E57AC9}"/>
            </a:ext>
          </a:extLst>
        </xdr:cNvPr>
        <xdr:cNvSpPr/>
      </xdr:nvSpPr>
      <xdr:spPr>
        <a:xfrm>
          <a:off x="162687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163303</xdr:rowOff>
    </xdr:from>
    <xdr:ext cx="405111" cy="259045"/>
    <xdr:sp macro="" textlink="">
      <xdr:nvSpPr>
        <xdr:cNvPr id="660" name="【児童館】&#10;有形固定資産減価償却率該当値テキスト">
          <a:extLst>
            <a:ext uri="{FF2B5EF4-FFF2-40B4-BE49-F238E27FC236}">
              <a16:creationId xmlns:a16="http://schemas.microsoft.com/office/drawing/2014/main" id="{7BC0B23D-6972-4E9F-936F-53E4943E8A4F}"/>
            </a:ext>
          </a:extLst>
        </xdr:cNvPr>
        <xdr:cNvSpPr txBox="1"/>
      </xdr:nvSpPr>
      <xdr:spPr>
        <a:xfrm>
          <a:off x="16357600"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37919</xdr:rowOff>
    </xdr:from>
    <xdr:to>
      <xdr:col>81</xdr:col>
      <xdr:colOff>101600</xdr:colOff>
      <xdr:row>83</xdr:row>
      <xdr:rowOff>139519</xdr:rowOff>
    </xdr:to>
    <xdr:sp macro="" textlink="">
      <xdr:nvSpPr>
        <xdr:cNvPr id="661" name="楕円 660">
          <a:extLst>
            <a:ext uri="{FF2B5EF4-FFF2-40B4-BE49-F238E27FC236}">
              <a16:creationId xmlns:a16="http://schemas.microsoft.com/office/drawing/2014/main" id="{66890102-3265-4D21-BA1B-8079A4F53D58}"/>
            </a:ext>
          </a:extLst>
        </xdr:cNvPr>
        <xdr:cNvSpPr/>
      </xdr:nvSpPr>
      <xdr:spPr>
        <a:xfrm>
          <a:off x="15430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88719</xdr:rowOff>
    </xdr:from>
    <xdr:to>
      <xdr:col>85</xdr:col>
      <xdr:colOff>127000</xdr:colOff>
      <xdr:row>84</xdr:row>
      <xdr:rowOff>64226</xdr:rowOff>
    </xdr:to>
    <xdr:cxnSp macro="">
      <xdr:nvCxnSpPr>
        <xdr:cNvPr id="662" name="直線コネクタ 661">
          <a:extLst>
            <a:ext uri="{FF2B5EF4-FFF2-40B4-BE49-F238E27FC236}">
              <a16:creationId xmlns:a16="http://schemas.microsoft.com/office/drawing/2014/main" id="{87EB42E1-0939-4BC2-8A7B-E71D681FC676}"/>
            </a:ext>
          </a:extLst>
        </xdr:cNvPr>
        <xdr:cNvCxnSpPr/>
      </xdr:nvCxnSpPr>
      <xdr:spPr>
        <a:xfrm>
          <a:off x="15481300" y="14319069"/>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8527</xdr:rowOff>
    </xdr:from>
    <xdr:to>
      <xdr:col>76</xdr:col>
      <xdr:colOff>165100</xdr:colOff>
      <xdr:row>83</xdr:row>
      <xdr:rowOff>110127</xdr:rowOff>
    </xdr:to>
    <xdr:sp macro="" textlink="">
      <xdr:nvSpPr>
        <xdr:cNvPr id="663" name="楕円 662">
          <a:extLst>
            <a:ext uri="{FF2B5EF4-FFF2-40B4-BE49-F238E27FC236}">
              <a16:creationId xmlns:a16="http://schemas.microsoft.com/office/drawing/2014/main" id="{359158B7-1270-413F-AB6F-2B14C032E380}"/>
            </a:ext>
          </a:extLst>
        </xdr:cNvPr>
        <xdr:cNvSpPr/>
      </xdr:nvSpPr>
      <xdr:spPr>
        <a:xfrm>
          <a:off x="14541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59327</xdr:rowOff>
    </xdr:from>
    <xdr:to>
      <xdr:col>81</xdr:col>
      <xdr:colOff>50800</xdr:colOff>
      <xdr:row>83</xdr:row>
      <xdr:rowOff>88719</xdr:rowOff>
    </xdr:to>
    <xdr:cxnSp macro="">
      <xdr:nvCxnSpPr>
        <xdr:cNvPr id="664" name="直線コネクタ 663">
          <a:extLst>
            <a:ext uri="{FF2B5EF4-FFF2-40B4-BE49-F238E27FC236}">
              <a16:creationId xmlns:a16="http://schemas.microsoft.com/office/drawing/2014/main" id="{1AEFF320-6D03-4758-B36B-D96AAEDE9371}"/>
            </a:ext>
          </a:extLst>
        </xdr:cNvPr>
        <xdr:cNvCxnSpPr/>
      </xdr:nvCxnSpPr>
      <xdr:spPr>
        <a:xfrm>
          <a:off x="14592300" y="142896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148952</xdr:rowOff>
    </xdr:from>
    <xdr:to>
      <xdr:col>72</xdr:col>
      <xdr:colOff>38100</xdr:colOff>
      <xdr:row>83</xdr:row>
      <xdr:rowOff>79102</xdr:rowOff>
    </xdr:to>
    <xdr:sp macro="" textlink="">
      <xdr:nvSpPr>
        <xdr:cNvPr id="665" name="楕円 664">
          <a:extLst>
            <a:ext uri="{FF2B5EF4-FFF2-40B4-BE49-F238E27FC236}">
              <a16:creationId xmlns:a16="http://schemas.microsoft.com/office/drawing/2014/main" id="{9B0CCFA6-839C-44F9-9753-0C0CAF52C688}"/>
            </a:ext>
          </a:extLst>
        </xdr:cNvPr>
        <xdr:cNvSpPr/>
      </xdr:nvSpPr>
      <xdr:spPr>
        <a:xfrm>
          <a:off x="13652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28302</xdr:rowOff>
    </xdr:from>
    <xdr:to>
      <xdr:col>76</xdr:col>
      <xdr:colOff>114300</xdr:colOff>
      <xdr:row>83</xdr:row>
      <xdr:rowOff>59327</xdr:rowOff>
    </xdr:to>
    <xdr:cxnSp macro="">
      <xdr:nvCxnSpPr>
        <xdr:cNvPr id="666" name="直線コネクタ 665">
          <a:extLst>
            <a:ext uri="{FF2B5EF4-FFF2-40B4-BE49-F238E27FC236}">
              <a16:creationId xmlns:a16="http://schemas.microsoft.com/office/drawing/2014/main" id="{9237EBDE-02E9-4437-A621-A048D9CF94B5}"/>
            </a:ext>
          </a:extLst>
        </xdr:cNvPr>
        <xdr:cNvCxnSpPr/>
      </xdr:nvCxnSpPr>
      <xdr:spPr>
        <a:xfrm>
          <a:off x="13703300" y="1425865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119562</xdr:rowOff>
    </xdr:from>
    <xdr:to>
      <xdr:col>67</xdr:col>
      <xdr:colOff>101600</xdr:colOff>
      <xdr:row>83</xdr:row>
      <xdr:rowOff>49712</xdr:rowOff>
    </xdr:to>
    <xdr:sp macro="" textlink="">
      <xdr:nvSpPr>
        <xdr:cNvPr id="667" name="楕円 666">
          <a:extLst>
            <a:ext uri="{FF2B5EF4-FFF2-40B4-BE49-F238E27FC236}">
              <a16:creationId xmlns:a16="http://schemas.microsoft.com/office/drawing/2014/main" id="{E5DC5B94-FB2F-482E-B636-A4DB943E205A}"/>
            </a:ext>
          </a:extLst>
        </xdr:cNvPr>
        <xdr:cNvSpPr/>
      </xdr:nvSpPr>
      <xdr:spPr>
        <a:xfrm>
          <a:off x="12763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170362</xdr:rowOff>
    </xdr:from>
    <xdr:to>
      <xdr:col>71</xdr:col>
      <xdr:colOff>177800</xdr:colOff>
      <xdr:row>83</xdr:row>
      <xdr:rowOff>28302</xdr:rowOff>
    </xdr:to>
    <xdr:cxnSp macro="">
      <xdr:nvCxnSpPr>
        <xdr:cNvPr id="668" name="直線コネクタ 667">
          <a:extLst>
            <a:ext uri="{FF2B5EF4-FFF2-40B4-BE49-F238E27FC236}">
              <a16:creationId xmlns:a16="http://schemas.microsoft.com/office/drawing/2014/main" id="{F508BE35-BE5A-462F-9986-CF11A97F914E}"/>
            </a:ext>
          </a:extLst>
        </xdr:cNvPr>
        <xdr:cNvCxnSpPr/>
      </xdr:nvCxnSpPr>
      <xdr:spPr>
        <a:xfrm>
          <a:off x="12814300" y="1422926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macro="" textlink="">
      <xdr:nvSpPr>
        <xdr:cNvPr id="669" name="n_1aveValue【児童館】&#10;有形固定資産減価償却率">
          <a:extLst>
            <a:ext uri="{FF2B5EF4-FFF2-40B4-BE49-F238E27FC236}">
              <a16:creationId xmlns:a16="http://schemas.microsoft.com/office/drawing/2014/main" id="{546D13FE-F22B-4EDD-8743-D917C665A96F}"/>
            </a:ext>
          </a:extLst>
        </xdr:cNvPr>
        <xdr:cNvSpPr txBox="1"/>
      </xdr:nvSpPr>
      <xdr:spPr>
        <a:xfrm>
          <a:off x="15266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23784</xdr:rowOff>
    </xdr:from>
    <xdr:ext cx="405111" cy="259045"/>
    <xdr:sp macro="" textlink="">
      <xdr:nvSpPr>
        <xdr:cNvPr id="670" name="n_2aveValue【児童館】&#10;有形固定資産減価償却率">
          <a:extLst>
            <a:ext uri="{FF2B5EF4-FFF2-40B4-BE49-F238E27FC236}">
              <a16:creationId xmlns:a16="http://schemas.microsoft.com/office/drawing/2014/main" id="{4F7546C5-200A-4305-8FD0-D6DFD49C7323}"/>
            </a:ext>
          </a:extLst>
        </xdr:cNvPr>
        <xdr:cNvSpPr txBox="1"/>
      </xdr:nvSpPr>
      <xdr:spPr>
        <a:xfrm>
          <a:off x="14389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156046</xdr:rowOff>
    </xdr:from>
    <xdr:ext cx="405111" cy="259045"/>
    <xdr:sp macro="" textlink="">
      <xdr:nvSpPr>
        <xdr:cNvPr id="671" name="n_3aveValue【児童館】&#10;有形固定資産減価償却率">
          <a:extLst>
            <a:ext uri="{FF2B5EF4-FFF2-40B4-BE49-F238E27FC236}">
              <a16:creationId xmlns:a16="http://schemas.microsoft.com/office/drawing/2014/main" id="{DC885A9B-35CE-4759-BF7D-787DD0549A74}"/>
            </a:ext>
          </a:extLst>
        </xdr:cNvPr>
        <xdr:cNvSpPr txBox="1"/>
      </xdr:nvSpPr>
      <xdr:spPr>
        <a:xfrm>
          <a:off x="13500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2" name="n_4aveValue【児童館】&#10;有形固定資産減価償却率">
          <a:extLst>
            <a:ext uri="{FF2B5EF4-FFF2-40B4-BE49-F238E27FC236}">
              <a16:creationId xmlns:a16="http://schemas.microsoft.com/office/drawing/2014/main" id="{91BD0118-A25F-4DEB-B60F-EB71BD045992}"/>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130646</xdr:rowOff>
    </xdr:from>
    <xdr:ext cx="405111" cy="259045"/>
    <xdr:sp macro="" textlink="">
      <xdr:nvSpPr>
        <xdr:cNvPr id="673" name="n_1mainValue【児童館】&#10;有形固定資産減価償却率">
          <a:extLst>
            <a:ext uri="{FF2B5EF4-FFF2-40B4-BE49-F238E27FC236}">
              <a16:creationId xmlns:a16="http://schemas.microsoft.com/office/drawing/2014/main" id="{D20B00F8-EFED-4906-8906-1059423F233F}"/>
            </a:ext>
          </a:extLst>
        </xdr:cNvPr>
        <xdr:cNvSpPr txBox="1"/>
      </xdr:nvSpPr>
      <xdr:spPr>
        <a:xfrm>
          <a:off x="152660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101254</xdr:rowOff>
    </xdr:from>
    <xdr:ext cx="405111" cy="259045"/>
    <xdr:sp macro="" textlink="">
      <xdr:nvSpPr>
        <xdr:cNvPr id="674" name="n_2mainValue【児童館】&#10;有形固定資産減価償却率">
          <a:extLst>
            <a:ext uri="{FF2B5EF4-FFF2-40B4-BE49-F238E27FC236}">
              <a16:creationId xmlns:a16="http://schemas.microsoft.com/office/drawing/2014/main" id="{8C78C7DB-908A-43C7-9E4D-A9DE09C7EB21}"/>
            </a:ext>
          </a:extLst>
        </xdr:cNvPr>
        <xdr:cNvSpPr txBox="1"/>
      </xdr:nvSpPr>
      <xdr:spPr>
        <a:xfrm>
          <a:off x="143897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70229</xdr:rowOff>
    </xdr:from>
    <xdr:ext cx="405111" cy="259045"/>
    <xdr:sp macro="" textlink="">
      <xdr:nvSpPr>
        <xdr:cNvPr id="675" name="n_3mainValue【児童館】&#10;有形固定資産減価償却率">
          <a:extLst>
            <a:ext uri="{FF2B5EF4-FFF2-40B4-BE49-F238E27FC236}">
              <a16:creationId xmlns:a16="http://schemas.microsoft.com/office/drawing/2014/main" id="{B7AD47DB-5109-4DD0-A36C-0885922B6615}"/>
            </a:ext>
          </a:extLst>
        </xdr:cNvPr>
        <xdr:cNvSpPr txBox="1"/>
      </xdr:nvSpPr>
      <xdr:spPr>
        <a:xfrm>
          <a:off x="13500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40839</xdr:rowOff>
    </xdr:from>
    <xdr:ext cx="405111" cy="259045"/>
    <xdr:sp macro="" textlink="">
      <xdr:nvSpPr>
        <xdr:cNvPr id="676" name="n_4mainValue【児童館】&#10;有形固定資産減価償却率">
          <a:extLst>
            <a:ext uri="{FF2B5EF4-FFF2-40B4-BE49-F238E27FC236}">
              <a16:creationId xmlns:a16="http://schemas.microsoft.com/office/drawing/2014/main" id="{598FB5B6-7252-4194-A510-32B0995F17AE}"/>
            </a:ext>
          </a:extLst>
        </xdr:cNvPr>
        <xdr:cNvSpPr txBox="1"/>
      </xdr:nvSpPr>
      <xdr:spPr>
        <a:xfrm>
          <a:off x="12611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3A8C2A73-2060-4E61-A830-BD0B3F088C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E03DFC23-2F89-4F48-9268-9E9E88FB382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4379F96A-19F7-4098-933C-2B0BF140E3D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4858728E-5B70-4AB3-A859-A63669E14FA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27A436B4-AA2B-4448-BF55-7948A28C519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2858D91-82A8-44B5-A9B7-F197D3F006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9DEA01FA-CDB9-4D17-9D36-A78AD6FE73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E34E3020-1023-4F38-96BC-C085AF4BD8A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6E25473A-4F4D-4583-8A6F-130BA7E1A32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9DD64DA9-77CF-4B53-BF95-9EDC2F057C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FD1DF2C1-2BA9-4097-975B-F2381DF43D3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67D81A34-BC67-41C3-8D76-3280F8CF784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0902C703-73A6-41F4-9BDA-B2B8F43715F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E0E47F7B-137A-49AB-B03D-AC24AF4183C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5BA20C41-21F7-4645-A135-D434271D3D6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153BDD7B-F569-4740-8F47-35721588C5D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F0EF9099-5005-407A-82FB-DC8F7ACD2C8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F5CB4448-9D52-4279-A50D-580F63276FB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9B755F8C-3C01-4DA4-AEC5-4BD2D83377E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1F6EC043-69CE-4DAA-82A6-C147E57874A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8A76FEC0-3199-42BA-AA8A-D80D10B8FAF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CA18A36E-9F34-4253-A683-C9C5CB28C66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24729E87-119F-44F9-826E-25201B41A9C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ED77A883-E924-4645-8EE4-40F20938071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860CCB3D-B629-47E0-BE8D-680D784271B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35B14EB3-30EE-4AAB-B23C-DF2570176EB9}"/>
            </a:ext>
          </a:extLst>
        </xdr:cNvPr>
        <xdr:cNvCxnSpPr/>
      </xdr:nvCxnSpPr>
      <xdr:spPr>
        <a:xfrm flipV="1">
          <a:off x="22160864" y="13454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F78AF5BE-54DC-4780-BE54-66ADE62BD6EF}"/>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7435D215-C703-423E-92C0-37E95A7B0733}"/>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705" name="【児童館】&#10;一人当たり面積最大値テキスト">
          <a:extLst>
            <a:ext uri="{FF2B5EF4-FFF2-40B4-BE49-F238E27FC236}">
              <a16:creationId xmlns:a16="http://schemas.microsoft.com/office/drawing/2014/main" id="{C00FDC51-B929-47D8-88BC-AF2973ED5439}"/>
            </a:ext>
          </a:extLst>
        </xdr:cNvPr>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06" name="直線コネクタ 705">
          <a:extLst>
            <a:ext uri="{FF2B5EF4-FFF2-40B4-BE49-F238E27FC236}">
              <a16:creationId xmlns:a16="http://schemas.microsoft.com/office/drawing/2014/main" id="{DBF2C585-42D9-4BDC-9DCC-6A5B261C5AA4}"/>
            </a:ext>
          </a:extLst>
        </xdr:cNvPr>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168020</xdr:rowOff>
    </xdr:from>
    <xdr:ext cx="469744" cy="259045"/>
    <xdr:sp macro="" textlink="">
      <xdr:nvSpPr>
        <xdr:cNvPr id="707" name="【児童館】&#10;一人当たり面積平均値テキスト">
          <a:extLst>
            <a:ext uri="{FF2B5EF4-FFF2-40B4-BE49-F238E27FC236}">
              <a16:creationId xmlns:a16="http://schemas.microsoft.com/office/drawing/2014/main" id="{4C9DD625-8286-4E8D-8364-3FCD12DEF976}"/>
            </a:ext>
          </a:extLst>
        </xdr:cNvPr>
        <xdr:cNvSpPr txBox="1"/>
      </xdr:nvSpPr>
      <xdr:spPr>
        <a:xfrm>
          <a:off x="22199600" y="14398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708" name="フローチャート: 判断 707">
          <a:extLst>
            <a:ext uri="{FF2B5EF4-FFF2-40B4-BE49-F238E27FC236}">
              <a16:creationId xmlns:a16="http://schemas.microsoft.com/office/drawing/2014/main" id="{5E96F045-AC42-4CAF-A121-6BB675E50A28}"/>
            </a:ext>
          </a:extLst>
        </xdr:cNvPr>
        <xdr:cNvSpPr/>
      </xdr:nvSpPr>
      <xdr:spPr>
        <a:xfrm>
          <a:off x="221107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macro="" textlink="">
      <xdr:nvSpPr>
        <xdr:cNvPr id="709" name="フローチャート: 判断 708">
          <a:extLst>
            <a:ext uri="{FF2B5EF4-FFF2-40B4-BE49-F238E27FC236}">
              <a16:creationId xmlns:a16="http://schemas.microsoft.com/office/drawing/2014/main" id="{B736135F-72C9-40C0-9BF0-F02AE8635702}"/>
            </a:ext>
          </a:extLst>
        </xdr:cNvPr>
        <xdr:cNvSpPr/>
      </xdr:nvSpPr>
      <xdr:spPr>
        <a:xfrm>
          <a:off x="212725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6E0BB545-D18D-4E76-8BAA-7838C94D0451}"/>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711" name="フローチャート: 判断 710">
          <a:extLst>
            <a:ext uri="{FF2B5EF4-FFF2-40B4-BE49-F238E27FC236}">
              <a16:creationId xmlns:a16="http://schemas.microsoft.com/office/drawing/2014/main" id="{2D16B5BF-1257-4320-A8E2-8974318BB2BF}"/>
            </a:ext>
          </a:extLst>
        </xdr:cNvPr>
        <xdr:cNvSpPr/>
      </xdr:nvSpPr>
      <xdr:spPr>
        <a:xfrm>
          <a:off x="19494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BD2201D8-B030-45A4-8183-BA8813EA8F37}"/>
            </a:ext>
          </a:extLst>
        </xdr:cNvPr>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3A925CD-C6AF-4E43-BF3E-876A4110428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5392870-6F28-4B53-BD8D-1444D457306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E91464F-FFB8-4CC3-BBD4-7E64F2421E6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6AA8514-647E-42EB-B9B2-A61316C5A06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BCD1C4B-A980-4C18-8E99-74F5E08D85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718" name="楕円 717">
          <a:extLst>
            <a:ext uri="{FF2B5EF4-FFF2-40B4-BE49-F238E27FC236}">
              <a16:creationId xmlns:a16="http://schemas.microsoft.com/office/drawing/2014/main" id="{16340B11-1B6E-4D27-BB87-64FA3AD22570}"/>
            </a:ext>
          </a:extLst>
        </xdr:cNvPr>
        <xdr:cNvSpPr/>
      </xdr:nvSpPr>
      <xdr:spPr>
        <a:xfrm>
          <a:off x="22110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71863</xdr:rowOff>
    </xdr:from>
    <xdr:ext cx="469744" cy="259045"/>
    <xdr:sp macro="" textlink="">
      <xdr:nvSpPr>
        <xdr:cNvPr id="719" name="【児童館】&#10;一人当たり面積該当値テキスト">
          <a:extLst>
            <a:ext uri="{FF2B5EF4-FFF2-40B4-BE49-F238E27FC236}">
              <a16:creationId xmlns:a16="http://schemas.microsoft.com/office/drawing/2014/main" id="{BE2E8019-504C-41C8-AD58-59ABDEA95FA3}"/>
            </a:ext>
          </a:extLst>
        </xdr:cNvPr>
        <xdr:cNvSpPr txBox="1"/>
      </xdr:nvSpPr>
      <xdr:spPr>
        <a:xfrm>
          <a:off x="22199600"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720" name="楕円 719">
          <a:extLst>
            <a:ext uri="{FF2B5EF4-FFF2-40B4-BE49-F238E27FC236}">
              <a16:creationId xmlns:a16="http://schemas.microsoft.com/office/drawing/2014/main" id="{E4B07992-B65C-40A0-8D91-75E1E992DA00}"/>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24493</xdr:rowOff>
    </xdr:from>
    <xdr:to>
      <xdr:col>116</xdr:col>
      <xdr:colOff>63500</xdr:colOff>
      <xdr:row>85</xdr:row>
      <xdr:rowOff>144236</xdr:rowOff>
    </xdr:to>
    <xdr:cxnSp macro="">
      <xdr:nvCxnSpPr>
        <xdr:cNvPr id="721" name="直線コネクタ 720">
          <a:extLst>
            <a:ext uri="{FF2B5EF4-FFF2-40B4-BE49-F238E27FC236}">
              <a16:creationId xmlns:a16="http://schemas.microsoft.com/office/drawing/2014/main" id="{0D4ACD91-6862-418D-A1EA-BFCFA1EDD4F6}"/>
            </a:ext>
          </a:extLst>
        </xdr:cNvPr>
        <xdr:cNvCxnSpPr/>
      </xdr:nvCxnSpPr>
      <xdr:spPr>
        <a:xfrm>
          <a:off x="21323300" y="14597743"/>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145143</xdr:rowOff>
    </xdr:from>
    <xdr:to>
      <xdr:col>107</xdr:col>
      <xdr:colOff>101600</xdr:colOff>
      <xdr:row>85</xdr:row>
      <xdr:rowOff>75293</xdr:rowOff>
    </xdr:to>
    <xdr:sp macro="" textlink="">
      <xdr:nvSpPr>
        <xdr:cNvPr id="722" name="楕円 721">
          <a:extLst>
            <a:ext uri="{FF2B5EF4-FFF2-40B4-BE49-F238E27FC236}">
              <a16:creationId xmlns:a16="http://schemas.microsoft.com/office/drawing/2014/main" id="{1E74144E-6B05-41BF-9F37-B1CBE6073D74}"/>
            </a:ext>
          </a:extLst>
        </xdr:cNvPr>
        <xdr:cNvSpPr/>
      </xdr:nvSpPr>
      <xdr:spPr>
        <a:xfrm>
          <a:off x="20383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24493</xdr:rowOff>
    </xdr:to>
    <xdr:cxnSp macro="">
      <xdr:nvCxnSpPr>
        <xdr:cNvPr id="723" name="直線コネクタ 722">
          <a:extLst>
            <a:ext uri="{FF2B5EF4-FFF2-40B4-BE49-F238E27FC236}">
              <a16:creationId xmlns:a16="http://schemas.microsoft.com/office/drawing/2014/main" id="{DF65378F-6DF5-42E7-8E61-2D393AC15141}"/>
            </a:ext>
          </a:extLst>
        </xdr:cNvPr>
        <xdr:cNvCxnSpPr/>
      </xdr:nvCxnSpPr>
      <xdr:spPr>
        <a:xfrm>
          <a:off x="20434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724" name="楕円 723">
          <a:extLst>
            <a:ext uri="{FF2B5EF4-FFF2-40B4-BE49-F238E27FC236}">
              <a16:creationId xmlns:a16="http://schemas.microsoft.com/office/drawing/2014/main" id="{7A1B6E05-3C21-4E56-B94A-9752DEC3D3BD}"/>
            </a:ext>
          </a:extLst>
        </xdr:cNvPr>
        <xdr:cNvSpPr/>
      </xdr:nvSpPr>
      <xdr:spPr>
        <a:xfrm>
          <a:off x="19494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35379</xdr:rowOff>
    </xdr:to>
    <xdr:cxnSp macro="">
      <xdr:nvCxnSpPr>
        <xdr:cNvPr id="725" name="直線コネクタ 724">
          <a:extLst>
            <a:ext uri="{FF2B5EF4-FFF2-40B4-BE49-F238E27FC236}">
              <a16:creationId xmlns:a16="http://schemas.microsoft.com/office/drawing/2014/main" id="{A47389C9-E3FD-4E2D-BF0A-B82E247329BA}"/>
            </a:ext>
          </a:extLst>
        </xdr:cNvPr>
        <xdr:cNvCxnSpPr/>
      </xdr:nvCxnSpPr>
      <xdr:spPr>
        <a:xfrm flipV="1">
          <a:off x="19545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156029</xdr:rowOff>
    </xdr:from>
    <xdr:to>
      <xdr:col>98</xdr:col>
      <xdr:colOff>38100</xdr:colOff>
      <xdr:row>85</xdr:row>
      <xdr:rowOff>86179</xdr:rowOff>
    </xdr:to>
    <xdr:sp macro="" textlink="">
      <xdr:nvSpPr>
        <xdr:cNvPr id="726" name="楕円 725">
          <a:extLst>
            <a:ext uri="{FF2B5EF4-FFF2-40B4-BE49-F238E27FC236}">
              <a16:creationId xmlns:a16="http://schemas.microsoft.com/office/drawing/2014/main" id="{5196F35B-0357-4A47-999B-AD18C4DFD723}"/>
            </a:ext>
          </a:extLst>
        </xdr:cNvPr>
        <xdr:cNvSpPr/>
      </xdr:nvSpPr>
      <xdr:spPr>
        <a:xfrm>
          <a:off x="18605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35379</xdr:rowOff>
    </xdr:to>
    <xdr:cxnSp macro="">
      <xdr:nvCxnSpPr>
        <xdr:cNvPr id="727" name="直線コネクタ 726">
          <a:extLst>
            <a:ext uri="{FF2B5EF4-FFF2-40B4-BE49-F238E27FC236}">
              <a16:creationId xmlns:a16="http://schemas.microsoft.com/office/drawing/2014/main" id="{31967E14-88E1-4E18-8641-E439E9D90551}"/>
            </a:ext>
          </a:extLst>
        </xdr:cNvPr>
        <xdr:cNvCxnSpPr/>
      </xdr:nvCxnSpPr>
      <xdr:spPr>
        <a:xfrm>
          <a:off x="18656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77306</xdr:rowOff>
    </xdr:from>
    <xdr:ext cx="469744" cy="259045"/>
    <xdr:sp macro="" textlink="">
      <xdr:nvSpPr>
        <xdr:cNvPr id="728" name="n_1aveValue【児童館】&#10;一人当たり面積">
          <a:extLst>
            <a:ext uri="{FF2B5EF4-FFF2-40B4-BE49-F238E27FC236}">
              <a16:creationId xmlns:a16="http://schemas.microsoft.com/office/drawing/2014/main" id="{6DEE3C75-6C3D-437F-9C3B-8137C1772285}"/>
            </a:ext>
          </a:extLst>
        </xdr:cNvPr>
        <xdr:cNvSpPr txBox="1"/>
      </xdr:nvSpPr>
      <xdr:spPr>
        <a:xfrm>
          <a:off x="210757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29" name="n_2aveValue【児童館】&#10;一人当たり面積">
          <a:extLst>
            <a:ext uri="{FF2B5EF4-FFF2-40B4-BE49-F238E27FC236}">
              <a16:creationId xmlns:a16="http://schemas.microsoft.com/office/drawing/2014/main" id="{EAEB72B0-D877-4718-BCD2-9F62FCBCF11D}"/>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70048</xdr:rowOff>
    </xdr:from>
    <xdr:ext cx="469744" cy="259045"/>
    <xdr:sp macro="" textlink="">
      <xdr:nvSpPr>
        <xdr:cNvPr id="730" name="n_3aveValue【児童館】&#10;一人当たり面積">
          <a:extLst>
            <a:ext uri="{FF2B5EF4-FFF2-40B4-BE49-F238E27FC236}">
              <a16:creationId xmlns:a16="http://schemas.microsoft.com/office/drawing/2014/main" id="{C12D214E-2C98-4FF9-A2AE-A423C0E9DE96}"/>
            </a:ext>
          </a:extLst>
        </xdr:cNvPr>
        <xdr:cNvSpPr txBox="1"/>
      </xdr:nvSpPr>
      <xdr:spPr>
        <a:xfrm>
          <a:off x="19310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731" name="n_4aveValue【児童館】&#10;一人当たり面積">
          <a:extLst>
            <a:ext uri="{FF2B5EF4-FFF2-40B4-BE49-F238E27FC236}">
              <a16:creationId xmlns:a16="http://schemas.microsoft.com/office/drawing/2014/main" id="{455B8C86-54F8-424D-8FB4-699603093D76}"/>
            </a:ext>
          </a:extLst>
        </xdr:cNvPr>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91820</xdr:rowOff>
    </xdr:from>
    <xdr:ext cx="469744" cy="259045"/>
    <xdr:sp macro="" textlink="">
      <xdr:nvSpPr>
        <xdr:cNvPr id="732" name="n_1mainValue【児童館】&#10;一人当たり面積">
          <a:extLst>
            <a:ext uri="{FF2B5EF4-FFF2-40B4-BE49-F238E27FC236}">
              <a16:creationId xmlns:a16="http://schemas.microsoft.com/office/drawing/2014/main" id="{9C875073-31C9-47B2-83ED-EDA7B3C77393}"/>
            </a:ext>
          </a:extLst>
        </xdr:cNvPr>
        <xdr:cNvSpPr txBox="1"/>
      </xdr:nvSpPr>
      <xdr:spPr>
        <a:xfrm>
          <a:off x="210757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66420</xdr:rowOff>
    </xdr:from>
    <xdr:ext cx="469744" cy="259045"/>
    <xdr:sp macro="" textlink="">
      <xdr:nvSpPr>
        <xdr:cNvPr id="733" name="n_2mainValue【児童館】&#10;一人当たり面積">
          <a:extLst>
            <a:ext uri="{FF2B5EF4-FFF2-40B4-BE49-F238E27FC236}">
              <a16:creationId xmlns:a16="http://schemas.microsoft.com/office/drawing/2014/main" id="{748AF834-3833-486B-BA8D-6E139C0DE875}"/>
            </a:ext>
          </a:extLst>
        </xdr:cNvPr>
        <xdr:cNvSpPr txBox="1"/>
      </xdr:nvSpPr>
      <xdr:spPr>
        <a:xfrm>
          <a:off x="20199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734" name="n_3mainValue【児童館】&#10;一人当たり面積">
          <a:extLst>
            <a:ext uri="{FF2B5EF4-FFF2-40B4-BE49-F238E27FC236}">
              <a16:creationId xmlns:a16="http://schemas.microsoft.com/office/drawing/2014/main" id="{C719FD9C-70B5-4DA3-A9D0-25CF57925DC0}"/>
            </a:ext>
          </a:extLst>
        </xdr:cNvPr>
        <xdr:cNvSpPr txBox="1"/>
      </xdr:nvSpPr>
      <xdr:spPr>
        <a:xfrm>
          <a:off x="19310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77306</xdr:rowOff>
    </xdr:from>
    <xdr:ext cx="469744" cy="259045"/>
    <xdr:sp macro="" textlink="">
      <xdr:nvSpPr>
        <xdr:cNvPr id="735" name="n_4mainValue【児童館】&#10;一人当たり面積">
          <a:extLst>
            <a:ext uri="{FF2B5EF4-FFF2-40B4-BE49-F238E27FC236}">
              <a16:creationId xmlns:a16="http://schemas.microsoft.com/office/drawing/2014/main" id="{D894076F-D738-4ACB-9E74-867378DD88F9}"/>
            </a:ext>
          </a:extLst>
        </xdr:cNvPr>
        <xdr:cNvSpPr txBox="1"/>
      </xdr:nvSpPr>
      <xdr:spPr>
        <a:xfrm>
          <a:off x="18421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F848F786-E152-4A3F-8F64-039806473D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84076B5-D9A1-406E-8567-0F88BE79740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B653FE49-3E0D-49EE-9D62-E85E73648A9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F9C6B383-DEDA-4DDF-8523-1145DE53C34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D3EFDD33-8136-4F57-8867-C3AC56A4B7B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6CB6B09E-9A41-4F17-A7C7-B5A91D0791C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B9FD6862-D0C2-4128-B103-B930D39E6E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7EFB605C-627F-4052-AEA3-CA41F1EA67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C8F75D6-235B-46F9-AD68-FC7DC846EF0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D7F5B894-1900-47D3-A841-12B051F85CF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3673A933-CA7F-4EB2-BB89-371FC963456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F4311BC8-CA67-4273-9AC9-5C7A865D011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45CC9C18-18B5-4147-977B-74CE1956039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2F27C211-0795-4807-B507-4422136A26A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58D229F9-B1A4-4F16-880B-D2D58A08EAA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FC734A3B-019E-478D-A8CE-BC76CFD34B7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39ACCBA7-0346-4876-A144-9F9BD2D574F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6B005734-9358-45A0-8096-754B8F86C53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3EFF1C1C-D58F-48C7-960A-52E2F1D143E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DA0A28BE-7BE2-4E2B-A06D-B5D21551A85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521D04FE-7695-49EC-833F-3A9FC691574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5114EB20-B43F-4036-B353-166BE8CEA1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882884F0-7668-413A-84D0-E07DBC2D895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3004519D-ACFC-4613-95A1-4F9474F1BD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9F0A8F03-5A80-4061-87E8-CFBEB5EC2E31}"/>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FA0BFFB8-B013-4F99-9AA8-D10008B9CB1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89B3134-247C-4D94-B644-098C7B431DC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3" name="【公民館】&#10;有形固定資産減価償却率最大値テキスト">
          <a:extLst>
            <a:ext uri="{FF2B5EF4-FFF2-40B4-BE49-F238E27FC236}">
              <a16:creationId xmlns:a16="http://schemas.microsoft.com/office/drawing/2014/main" id="{4A36FCDA-874A-4A39-8596-496172A41DCF}"/>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4" name="直線コネクタ 763">
          <a:extLst>
            <a:ext uri="{FF2B5EF4-FFF2-40B4-BE49-F238E27FC236}">
              <a16:creationId xmlns:a16="http://schemas.microsoft.com/office/drawing/2014/main" id="{6B16C4AD-32E4-416A-BA7D-D7E67BDF4CAC}"/>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91457</xdr:rowOff>
    </xdr:from>
    <xdr:ext cx="405111" cy="259045"/>
    <xdr:sp macro="" textlink="">
      <xdr:nvSpPr>
        <xdr:cNvPr id="765" name="【公民館】&#10;有形固定資産減価償却率平均値テキスト">
          <a:extLst>
            <a:ext uri="{FF2B5EF4-FFF2-40B4-BE49-F238E27FC236}">
              <a16:creationId xmlns:a16="http://schemas.microsoft.com/office/drawing/2014/main" id="{A3DE41B3-D2E4-477A-A573-190EED5E7A73}"/>
            </a:ext>
          </a:extLst>
        </xdr:cNvPr>
        <xdr:cNvSpPr txBox="1"/>
      </xdr:nvSpPr>
      <xdr:spPr>
        <a:xfrm>
          <a:off x="16357600" y="1792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766" name="フローチャート: 判断 765">
          <a:extLst>
            <a:ext uri="{FF2B5EF4-FFF2-40B4-BE49-F238E27FC236}">
              <a16:creationId xmlns:a16="http://schemas.microsoft.com/office/drawing/2014/main" id="{1F38BE1E-B430-4B91-A652-6BC0500BAD6D}"/>
            </a:ext>
          </a:extLst>
        </xdr:cNvPr>
        <xdr:cNvSpPr/>
      </xdr:nvSpPr>
      <xdr:spPr>
        <a:xfrm>
          <a:off x="16268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7" name="フローチャート: 判断 766">
          <a:extLst>
            <a:ext uri="{FF2B5EF4-FFF2-40B4-BE49-F238E27FC236}">
              <a16:creationId xmlns:a16="http://schemas.microsoft.com/office/drawing/2014/main" id="{88E8DC84-EC80-40A8-A8FF-7B954E1BD6B8}"/>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68" name="フローチャート: 判断 767">
          <a:extLst>
            <a:ext uri="{FF2B5EF4-FFF2-40B4-BE49-F238E27FC236}">
              <a16:creationId xmlns:a16="http://schemas.microsoft.com/office/drawing/2014/main" id="{6117F12B-FA5A-41B5-9257-1533E7746B5A}"/>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69" name="フローチャート: 判断 768">
          <a:extLst>
            <a:ext uri="{FF2B5EF4-FFF2-40B4-BE49-F238E27FC236}">
              <a16:creationId xmlns:a16="http://schemas.microsoft.com/office/drawing/2014/main" id="{AE20166E-11E4-46DE-A940-04456670E0A8}"/>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105411</xdr:rowOff>
    </xdr:from>
    <xdr:to>
      <xdr:col>67</xdr:col>
      <xdr:colOff>101600</xdr:colOff>
      <xdr:row>105</xdr:row>
      <xdr:rowOff>35561</xdr:rowOff>
    </xdr:to>
    <xdr:sp macro="" textlink="">
      <xdr:nvSpPr>
        <xdr:cNvPr id="770" name="フローチャート: 判断 769">
          <a:extLst>
            <a:ext uri="{FF2B5EF4-FFF2-40B4-BE49-F238E27FC236}">
              <a16:creationId xmlns:a16="http://schemas.microsoft.com/office/drawing/2014/main" id="{AD4B3242-07F2-4919-AF62-D79D580C0A43}"/>
            </a:ext>
          </a:extLst>
        </xdr:cNvPr>
        <xdr:cNvSpPr/>
      </xdr:nvSpPr>
      <xdr:spPr>
        <a:xfrm>
          <a:off x="12763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6680A1E-E3E0-4536-A382-0E023ECCCD4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87BF637-F311-4014-865A-C0AF79F5334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33DA445-E51E-4EF7-9A97-93251C4322E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4B7D8A7-8EC3-4AF0-A8B9-5ACABBAC161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D7399A8-51A9-4F3E-AA35-FF7B799F62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776" name="楕円 775">
          <a:extLst>
            <a:ext uri="{FF2B5EF4-FFF2-40B4-BE49-F238E27FC236}">
              <a16:creationId xmlns:a16="http://schemas.microsoft.com/office/drawing/2014/main" id="{F9310497-878B-4502-B451-2418E7E14532}"/>
            </a:ext>
          </a:extLst>
        </xdr:cNvPr>
        <xdr:cNvSpPr/>
      </xdr:nvSpPr>
      <xdr:spPr>
        <a:xfrm>
          <a:off x="162687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95902</xdr:rowOff>
    </xdr:from>
    <xdr:ext cx="405111" cy="259045"/>
    <xdr:sp macro="" textlink="">
      <xdr:nvSpPr>
        <xdr:cNvPr id="777" name="【公民館】&#10;有形固定資産減価償却率該当値テキスト">
          <a:extLst>
            <a:ext uri="{FF2B5EF4-FFF2-40B4-BE49-F238E27FC236}">
              <a16:creationId xmlns:a16="http://schemas.microsoft.com/office/drawing/2014/main" id="{2FD5EB93-E566-4545-AC5E-35EDA70948F1}"/>
            </a:ext>
          </a:extLst>
        </xdr:cNvPr>
        <xdr:cNvSpPr txBox="1"/>
      </xdr:nvSpPr>
      <xdr:spPr>
        <a:xfrm>
          <a:off x="16357600" y="1775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19686</xdr:rowOff>
    </xdr:from>
    <xdr:to>
      <xdr:col>81</xdr:col>
      <xdr:colOff>101600</xdr:colOff>
      <xdr:row>106</xdr:row>
      <xdr:rowOff>121286</xdr:rowOff>
    </xdr:to>
    <xdr:sp macro="" textlink="">
      <xdr:nvSpPr>
        <xdr:cNvPr id="778" name="楕円 777">
          <a:extLst>
            <a:ext uri="{FF2B5EF4-FFF2-40B4-BE49-F238E27FC236}">
              <a16:creationId xmlns:a16="http://schemas.microsoft.com/office/drawing/2014/main" id="{92F72C98-31C8-4843-9BC8-5E29AC0110A7}"/>
            </a:ext>
          </a:extLst>
        </xdr:cNvPr>
        <xdr:cNvSpPr/>
      </xdr:nvSpPr>
      <xdr:spPr>
        <a:xfrm>
          <a:off x="15430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123825</xdr:rowOff>
    </xdr:from>
    <xdr:to>
      <xdr:col>85</xdr:col>
      <xdr:colOff>127000</xdr:colOff>
      <xdr:row>106</xdr:row>
      <xdr:rowOff>70486</xdr:rowOff>
    </xdr:to>
    <xdr:cxnSp macro="">
      <xdr:nvCxnSpPr>
        <xdr:cNvPr id="779" name="直線コネクタ 778">
          <a:extLst>
            <a:ext uri="{FF2B5EF4-FFF2-40B4-BE49-F238E27FC236}">
              <a16:creationId xmlns:a16="http://schemas.microsoft.com/office/drawing/2014/main" id="{1868C0D4-9E9F-449C-9B44-E443712360F2}"/>
            </a:ext>
          </a:extLst>
        </xdr:cNvPr>
        <xdr:cNvCxnSpPr/>
      </xdr:nvCxnSpPr>
      <xdr:spPr>
        <a:xfrm flipV="1">
          <a:off x="15481300" y="17954625"/>
          <a:ext cx="8382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133986</xdr:rowOff>
    </xdr:from>
    <xdr:to>
      <xdr:col>76</xdr:col>
      <xdr:colOff>165100</xdr:colOff>
      <xdr:row>106</xdr:row>
      <xdr:rowOff>64136</xdr:rowOff>
    </xdr:to>
    <xdr:sp macro="" textlink="">
      <xdr:nvSpPr>
        <xdr:cNvPr id="780" name="楕円 779">
          <a:extLst>
            <a:ext uri="{FF2B5EF4-FFF2-40B4-BE49-F238E27FC236}">
              <a16:creationId xmlns:a16="http://schemas.microsoft.com/office/drawing/2014/main" id="{45F9186B-7AE8-4FB0-8D89-0B1ECF5915C7}"/>
            </a:ext>
          </a:extLst>
        </xdr:cNvPr>
        <xdr:cNvSpPr/>
      </xdr:nvSpPr>
      <xdr:spPr>
        <a:xfrm>
          <a:off x="14541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13336</xdr:rowOff>
    </xdr:from>
    <xdr:to>
      <xdr:col>81</xdr:col>
      <xdr:colOff>50800</xdr:colOff>
      <xdr:row>106</xdr:row>
      <xdr:rowOff>70486</xdr:rowOff>
    </xdr:to>
    <xdr:cxnSp macro="">
      <xdr:nvCxnSpPr>
        <xdr:cNvPr id="781" name="直線コネクタ 780">
          <a:extLst>
            <a:ext uri="{FF2B5EF4-FFF2-40B4-BE49-F238E27FC236}">
              <a16:creationId xmlns:a16="http://schemas.microsoft.com/office/drawing/2014/main" id="{57DD58E9-472E-4C01-AA66-AA3F313879A0}"/>
            </a:ext>
          </a:extLst>
        </xdr:cNvPr>
        <xdr:cNvCxnSpPr/>
      </xdr:nvCxnSpPr>
      <xdr:spPr>
        <a:xfrm>
          <a:off x="14592300" y="181870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782" name="楕円 781">
          <a:extLst>
            <a:ext uri="{FF2B5EF4-FFF2-40B4-BE49-F238E27FC236}">
              <a16:creationId xmlns:a16="http://schemas.microsoft.com/office/drawing/2014/main" id="{D0A1F3F2-FDBD-43B6-848D-B0BCB853FF99}"/>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13336</xdr:rowOff>
    </xdr:from>
    <xdr:to>
      <xdr:col>76</xdr:col>
      <xdr:colOff>114300</xdr:colOff>
      <xdr:row>106</xdr:row>
      <xdr:rowOff>30480</xdr:rowOff>
    </xdr:to>
    <xdr:cxnSp macro="">
      <xdr:nvCxnSpPr>
        <xdr:cNvPr id="783" name="直線コネクタ 782">
          <a:extLst>
            <a:ext uri="{FF2B5EF4-FFF2-40B4-BE49-F238E27FC236}">
              <a16:creationId xmlns:a16="http://schemas.microsoft.com/office/drawing/2014/main" id="{D6213CA6-6FB9-4EF0-A3E3-58C851D73BC5}"/>
            </a:ext>
          </a:extLst>
        </xdr:cNvPr>
        <xdr:cNvCxnSpPr/>
      </xdr:nvCxnSpPr>
      <xdr:spPr>
        <a:xfrm flipV="1">
          <a:off x="13703300" y="181870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784" name="楕円 783">
          <a:extLst>
            <a:ext uri="{FF2B5EF4-FFF2-40B4-BE49-F238E27FC236}">
              <a16:creationId xmlns:a16="http://schemas.microsoft.com/office/drawing/2014/main" id="{DAFEC58A-8999-499D-B75F-CB62CBA38B31}"/>
            </a:ext>
          </a:extLst>
        </xdr:cNvPr>
        <xdr:cNvSpPr/>
      </xdr:nvSpPr>
      <xdr:spPr>
        <a:xfrm>
          <a:off x="1276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163830</xdr:rowOff>
    </xdr:from>
    <xdr:to>
      <xdr:col>71</xdr:col>
      <xdr:colOff>177800</xdr:colOff>
      <xdr:row>106</xdr:row>
      <xdr:rowOff>30480</xdr:rowOff>
    </xdr:to>
    <xdr:cxnSp macro="">
      <xdr:nvCxnSpPr>
        <xdr:cNvPr id="785" name="直線コネクタ 784">
          <a:extLst>
            <a:ext uri="{FF2B5EF4-FFF2-40B4-BE49-F238E27FC236}">
              <a16:creationId xmlns:a16="http://schemas.microsoft.com/office/drawing/2014/main" id="{FC990E3A-38A0-4399-A191-6933399AC4D6}"/>
            </a:ext>
          </a:extLst>
        </xdr:cNvPr>
        <xdr:cNvCxnSpPr/>
      </xdr:nvCxnSpPr>
      <xdr:spPr>
        <a:xfrm>
          <a:off x="12814300" y="1816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6" name="n_1aveValue【公民館】&#10;有形固定資産減価償却率">
          <a:extLst>
            <a:ext uri="{FF2B5EF4-FFF2-40B4-BE49-F238E27FC236}">
              <a16:creationId xmlns:a16="http://schemas.microsoft.com/office/drawing/2014/main" id="{8B1DDE34-56D9-4EA0-9104-17F7D0D953AE}"/>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87" name="n_2aveValue【公民館】&#10;有形固定資産減価償却率">
          <a:extLst>
            <a:ext uri="{FF2B5EF4-FFF2-40B4-BE49-F238E27FC236}">
              <a16:creationId xmlns:a16="http://schemas.microsoft.com/office/drawing/2014/main" id="{982F1367-CE50-4AA8-896E-D03255A61128}"/>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788" name="n_3aveValue【公民館】&#10;有形固定資産減価償却率">
          <a:extLst>
            <a:ext uri="{FF2B5EF4-FFF2-40B4-BE49-F238E27FC236}">
              <a16:creationId xmlns:a16="http://schemas.microsoft.com/office/drawing/2014/main" id="{29F4B706-F689-450A-A2A2-C498711828BA}"/>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52088</xdr:rowOff>
    </xdr:from>
    <xdr:ext cx="405111" cy="259045"/>
    <xdr:sp macro="" textlink="">
      <xdr:nvSpPr>
        <xdr:cNvPr id="789" name="n_4aveValue【公民館】&#10;有形固定資産減価償却率">
          <a:extLst>
            <a:ext uri="{FF2B5EF4-FFF2-40B4-BE49-F238E27FC236}">
              <a16:creationId xmlns:a16="http://schemas.microsoft.com/office/drawing/2014/main" id="{F60B127A-7578-490E-BEBB-492D93C006CB}"/>
            </a:ext>
          </a:extLst>
        </xdr:cNvPr>
        <xdr:cNvSpPr txBox="1"/>
      </xdr:nvSpPr>
      <xdr:spPr>
        <a:xfrm>
          <a:off x="12611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112413</xdr:rowOff>
    </xdr:from>
    <xdr:ext cx="405111" cy="259045"/>
    <xdr:sp macro="" textlink="">
      <xdr:nvSpPr>
        <xdr:cNvPr id="790" name="n_1mainValue【公民館】&#10;有形固定資産減価償却率">
          <a:extLst>
            <a:ext uri="{FF2B5EF4-FFF2-40B4-BE49-F238E27FC236}">
              <a16:creationId xmlns:a16="http://schemas.microsoft.com/office/drawing/2014/main" id="{56177CC5-B352-4E79-8FFC-17C2EE81F4CE}"/>
            </a:ext>
          </a:extLst>
        </xdr:cNvPr>
        <xdr:cNvSpPr txBox="1"/>
      </xdr:nvSpPr>
      <xdr:spPr>
        <a:xfrm>
          <a:off x="152660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55263</xdr:rowOff>
    </xdr:from>
    <xdr:ext cx="405111" cy="259045"/>
    <xdr:sp macro="" textlink="">
      <xdr:nvSpPr>
        <xdr:cNvPr id="791" name="n_2mainValue【公民館】&#10;有形固定資産減価償却率">
          <a:extLst>
            <a:ext uri="{FF2B5EF4-FFF2-40B4-BE49-F238E27FC236}">
              <a16:creationId xmlns:a16="http://schemas.microsoft.com/office/drawing/2014/main" id="{C995C52B-8916-4827-AEBC-D4E9F98B1551}"/>
            </a:ext>
          </a:extLst>
        </xdr:cNvPr>
        <xdr:cNvSpPr txBox="1"/>
      </xdr:nvSpPr>
      <xdr:spPr>
        <a:xfrm>
          <a:off x="14389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792" name="n_3mainValue【公民館】&#10;有形固定資産減価償却率">
          <a:extLst>
            <a:ext uri="{FF2B5EF4-FFF2-40B4-BE49-F238E27FC236}">
              <a16:creationId xmlns:a16="http://schemas.microsoft.com/office/drawing/2014/main" id="{C8CF479E-DC04-466A-8410-607D943C815C}"/>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793" name="n_4mainValue【公民館】&#10;有形固定資産減価償却率">
          <a:extLst>
            <a:ext uri="{FF2B5EF4-FFF2-40B4-BE49-F238E27FC236}">
              <a16:creationId xmlns:a16="http://schemas.microsoft.com/office/drawing/2014/main" id="{B8D78522-31C7-44B8-AA7E-3B33708947DB}"/>
            </a:ext>
          </a:extLst>
        </xdr:cNvPr>
        <xdr:cNvSpPr txBox="1"/>
      </xdr:nvSpPr>
      <xdr:spPr>
        <a:xfrm>
          <a:off x="12611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5FFAC931-D2BE-44F5-87C3-A652010015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42F0C10C-184D-4BA2-8FE4-5E78D2035D9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5E1E7D37-3222-44E3-B487-1DEB0DA06BC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7EB3E676-9435-4EDC-B146-729562661E7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71B40CEA-A50A-4334-88A5-0BDDF599879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79FF1B1-0051-4B11-BF1E-A18760A1255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3DFACCD-B416-4742-B468-2CE972CDB6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EE3EDA09-0846-4CE1-B50D-7B83A466297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504DF05-A021-42DC-B383-F5C6955DA5A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74EE4DC2-2C3D-4E75-AAFA-60BECA3F0B2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FD80091D-EB6F-4B1D-A446-BF1A9D65F5E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6BFCA380-4DF4-4AEE-9ABF-D946730CE32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7CBC3A44-E374-4CBB-A5D5-AAD4FA4214A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E68B7308-8554-421F-BFC8-378600CF4EA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56B67E11-C295-4A7C-8119-3405978C43E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1B44100C-AA52-4907-B05A-8835A98F331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DD8810C4-23A9-4C28-B549-2AA556AF60A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737058A4-09E5-4565-A492-6836CD70486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35D0CEA0-E87E-4ABB-BB8E-BE5F305C254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F461DD21-BA49-466A-B15E-1EF036BC383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E3D98061-E9FD-487D-944B-A1B5D5BDF5E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FD9313F3-560B-49BE-BA6C-7ED0264E62A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7FE3146C-CDF7-41F1-85F5-430E107EEBE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249C6831-8010-46F6-AAF1-585A9BD3DF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74CD1EEE-D1DC-402F-87D7-538DD0ED67D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819" name="直線コネクタ 818">
          <a:extLst>
            <a:ext uri="{FF2B5EF4-FFF2-40B4-BE49-F238E27FC236}">
              <a16:creationId xmlns:a16="http://schemas.microsoft.com/office/drawing/2014/main" id="{5AFB09B3-9B21-4CEC-81D8-2BBA8877F041}"/>
            </a:ext>
          </a:extLst>
        </xdr:cNvPr>
        <xdr:cNvCxnSpPr/>
      </xdr:nvCxnSpPr>
      <xdr:spPr>
        <a:xfrm flipV="1">
          <a:off x="22160864" y="17301211"/>
          <a:ext cx="0" cy="140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0" name="【公民館】&#10;一人当たり面積最小値テキスト">
          <a:extLst>
            <a:ext uri="{FF2B5EF4-FFF2-40B4-BE49-F238E27FC236}">
              <a16:creationId xmlns:a16="http://schemas.microsoft.com/office/drawing/2014/main" id="{2A926DDC-3DD7-40BA-9F65-C7329BF4DAAF}"/>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1" name="直線コネクタ 820">
          <a:extLst>
            <a:ext uri="{FF2B5EF4-FFF2-40B4-BE49-F238E27FC236}">
              <a16:creationId xmlns:a16="http://schemas.microsoft.com/office/drawing/2014/main" id="{84A5C40C-2FA3-40FB-A47D-C94908A339D4}"/>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22" name="【公民館】&#10;一人当たり面積最大値テキスト">
          <a:extLst>
            <a:ext uri="{FF2B5EF4-FFF2-40B4-BE49-F238E27FC236}">
              <a16:creationId xmlns:a16="http://schemas.microsoft.com/office/drawing/2014/main" id="{D159A72B-3675-4DA0-AF45-793B2D10F5E7}"/>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3" name="直線コネクタ 822">
          <a:extLst>
            <a:ext uri="{FF2B5EF4-FFF2-40B4-BE49-F238E27FC236}">
              <a16:creationId xmlns:a16="http://schemas.microsoft.com/office/drawing/2014/main" id="{41D86D6E-3539-4F47-BC09-A78F475DFF80}"/>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824" name="【公民館】&#10;一人当たり面積平均値テキスト">
          <a:extLst>
            <a:ext uri="{FF2B5EF4-FFF2-40B4-BE49-F238E27FC236}">
              <a16:creationId xmlns:a16="http://schemas.microsoft.com/office/drawing/2014/main" id="{F00A4584-9FBD-4AF2-89A8-9FA245E2406B}"/>
            </a:ext>
          </a:extLst>
        </xdr:cNvPr>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825" name="フローチャート: 判断 824">
          <a:extLst>
            <a:ext uri="{FF2B5EF4-FFF2-40B4-BE49-F238E27FC236}">
              <a16:creationId xmlns:a16="http://schemas.microsoft.com/office/drawing/2014/main" id="{681AB05C-35EE-48F1-AF6E-240FF98D5DEE}"/>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macro="" textlink="">
      <xdr:nvSpPr>
        <xdr:cNvPr id="826" name="フローチャート: 判断 825">
          <a:extLst>
            <a:ext uri="{FF2B5EF4-FFF2-40B4-BE49-F238E27FC236}">
              <a16:creationId xmlns:a16="http://schemas.microsoft.com/office/drawing/2014/main" id="{A4F4A659-C1EC-4BDD-B866-7E71F357F987}"/>
            </a:ext>
          </a:extLst>
        </xdr:cNvPr>
        <xdr:cNvSpPr/>
      </xdr:nvSpPr>
      <xdr:spPr>
        <a:xfrm>
          <a:off x="21272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149498</xdr:rowOff>
    </xdr:from>
    <xdr:to>
      <xdr:col>107</xdr:col>
      <xdr:colOff>101600</xdr:colOff>
      <xdr:row>107</xdr:row>
      <xdr:rowOff>79648</xdr:rowOff>
    </xdr:to>
    <xdr:sp macro="" textlink="">
      <xdr:nvSpPr>
        <xdr:cNvPr id="827" name="フローチャート: 判断 826">
          <a:extLst>
            <a:ext uri="{FF2B5EF4-FFF2-40B4-BE49-F238E27FC236}">
              <a16:creationId xmlns:a16="http://schemas.microsoft.com/office/drawing/2014/main" id="{1DD9B25F-7946-47D6-B30D-DE05FADFF65C}"/>
            </a:ext>
          </a:extLst>
        </xdr:cNvPr>
        <xdr:cNvSpPr/>
      </xdr:nvSpPr>
      <xdr:spPr>
        <a:xfrm>
          <a:off x="20383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141332</xdr:rowOff>
    </xdr:from>
    <xdr:to>
      <xdr:col>102</xdr:col>
      <xdr:colOff>165100</xdr:colOff>
      <xdr:row>107</xdr:row>
      <xdr:rowOff>71482</xdr:rowOff>
    </xdr:to>
    <xdr:sp macro="" textlink="">
      <xdr:nvSpPr>
        <xdr:cNvPr id="828" name="フローチャート: 判断 827">
          <a:extLst>
            <a:ext uri="{FF2B5EF4-FFF2-40B4-BE49-F238E27FC236}">
              <a16:creationId xmlns:a16="http://schemas.microsoft.com/office/drawing/2014/main" id="{1E7B24FA-5D5F-4BD1-B016-0A13E3550D2C}"/>
            </a:ext>
          </a:extLst>
        </xdr:cNvPr>
        <xdr:cNvSpPr/>
      </xdr:nvSpPr>
      <xdr:spPr>
        <a:xfrm>
          <a:off x="19494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829" name="フローチャート: 判断 828">
          <a:extLst>
            <a:ext uri="{FF2B5EF4-FFF2-40B4-BE49-F238E27FC236}">
              <a16:creationId xmlns:a16="http://schemas.microsoft.com/office/drawing/2014/main" id="{34C1F763-C8CC-4482-9724-F8405AC22A55}"/>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EE4F450-821F-4267-A183-6C6439701F8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E94ECE2-6A60-4D22-809B-1FC206B45A3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F0A9A11-557C-43A5-B27F-2FAE55276D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F9E5512-6AD4-4892-BF48-0349AA01907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3A4E1F3-1106-46EE-9E98-F6629500DF7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103777</xdr:rowOff>
    </xdr:from>
    <xdr:to>
      <xdr:col>116</xdr:col>
      <xdr:colOff>114300</xdr:colOff>
      <xdr:row>109</xdr:row>
      <xdr:rowOff>33927</xdr:rowOff>
    </xdr:to>
    <xdr:sp macro="" textlink="">
      <xdr:nvSpPr>
        <xdr:cNvPr id="835" name="楕円 834">
          <a:extLst>
            <a:ext uri="{FF2B5EF4-FFF2-40B4-BE49-F238E27FC236}">
              <a16:creationId xmlns:a16="http://schemas.microsoft.com/office/drawing/2014/main" id="{EE698529-4A61-4581-91E1-AF130E9A6933}"/>
            </a:ext>
          </a:extLst>
        </xdr:cNvPr>
        <xdr:cNvSpPr/>
      </xdr:nvSpPr>
      <xdr:spPr>
        <a:xfrm>
          <a:off x="221107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18704</xdr:rowOff>
    </xdr:from>
    <xdr:ext cx="469744" cy="259045"/>
    <xdr:sp macro="" textlink="">
      <xdr:nvSpPr>
        <xdr:cNvPr id="836" name="【公民館】&#10;一人当たり面積該当値テキスト">
          <a:extLst>
            <a:ext uri="{FF2B5EF4-FFF2-40B4-BE49-F238E27FC236}">
              <a16:creationId xmlns:a16="http://schemas.microsoft.com/office/drawing/2014/main" id="{492EC3BD-9DEF-4179-A170-DB8DF8DCE8A3}"/>
            </a:ext>
          </a:extLst>
        </xdr:cNvPr>
        <xdr:cNvSpPr txBox="1"/>
      </xdr:nvSpPr>
      <xdr:spPr>
        <a:xfrm>
          <a:off x="22199600" y="1853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111942</xdr:rowOff>
    </xdr:from>
    <xdr:to>
      <xdr:col>112</xdr:col>
      <xdr:colOff>38100</xdr:colOff>
      <xdr:row>109</xdr:row>
      <xdr:rowOff>42092</xdr:rowOff>
    </xdr:to>
    <xdr:sp macro="" textlink="">
      <xdr:nvSpPr>
        <xdr:cNvPr id="837" name="楕円 836">
          <a:extLst>
            <a:ext uri="{FF2B5EF4-FFF2-40B4-BE49-F238E27FC236}">
              <a16:creationId xmlns:a16="http://schemas.microsoft.com/office/drawing/2014/main" id="{6F973803-B01E-4C01-A3F3-03AACBDA482E}"/>
            </a:ext>
          </a:extLst>
        </xdr:cNvPr>
        <xdr:cNvSpPr/>
      </xdr:nvSpPr>
      <xdr:spPr>
        <a:xfrm>
          <a:off x="21272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154577</xdr:rowOff>
    </xdr:from>
    <xdr:to>
      <xdr:col>116</xdr:col>
      <xdr:colOff>63500</xdr:colOff>
      <xdr:row>108</xdr:row>
      <xdr:rowOff>162742</xdr:rowOff>
    </xdr:to>
    <xdr:cxnSp macro="">
      <xdr:nvCxnSpPr>
        <xdr:cNvPr id="838" name="直線コネクタ 837">
          <a:extLst>
            <a:ext uri="{FF2B5EF4-FFF2-40B4-BE49-F238E27FC236}">
              <a16:creationId xmlns:a16="http://schemas.microsoft.com/office/drawing/2014/main" id="{CC3B2029-1B26-4736-B3BB-94BC63C42746}"/>
            </a:ext>
          </a:extLst>
        </xdr:cNvPr>
        <xdr:cNvCxnSpPr/>
      </xdr:nvCxnSpPr>
      <xdr:spPr>
        <a:xfrm flipV="1">
          <a:off x="21323300" y="1867117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111942</xdr:rowOff>
    </xdr:from>
    <xdr:to>
      <xdr:col>107</xdr:col>
      <xdr:colOff>101600</xdr:colOff>
      <xdr:row>109</xdr:row>
      <xdr:rowOff>42092</xdr:rowOff>
    </xdr:to>
    <xdr:sp macro="" textlink="">
      <xdr:nvSpPr>
        <xdr:cNvPr id="839" name="楕円 838">
          <a:extLst>
            <a:ext uri="{FF2B5EF4-FFF2-40B4-BE49-F238E27FC236}">
              <a16:creationId xmlns:a16="http://schemas.microsoft.com/office/drawing/2014/main" id="{4F88C9D0-2D08-4B25-BE30-DAEE887C4567}"/>
            </a:ext>
          </a:extLst>
        </xdr:cNvPr>
        <xdr:cNvSpPr/>
      </xdr:nvSpPr>
      <xdr:spPr>
        <a:xfrm>
          <a:off x="20383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162742</xdr:rowOff>
    </xdr:from>
    <xdr:to>
      <xdr:col>111</xdr:col>
      <xdr:colOff>177800</xdr:colOff>
      <xdr:row>108</xdr:row>
      <xdr:rowOff>162742</xdr:rowOff>
    </xdr:to>
    <xdr:cxnSp macro="">
      <xdr:nvCxnSpPr>
        <xdr:cNvPr id="840" name="直線コネクタ 839">
          <a:extLst>
            <a:ext uri="{FF2B5EF4-FFF2-40B4-BE49-F238E27FC236}">
              <a16:creationId xmlns:a16="http://schemas.microsoft.com/office/drawing/2014/main" id="{36757F26-EADF-484E-ADFC-C1ED824179AC}"/>
            </a:ext>
          </a:extLst>
        </xdr:cNvPr>
        <xdr:cNvCxnSpPr/>
      </xdr:nvCxnSpPr>
      <xdr:spPr>
        <a:xfrm>
          <a:off x="20434300" y="18679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113574</xdr:rowOff>
    </xdr:from>
    <xdr:to>
      <xdr:col>102</xdr:col>
      <xdr:colOff>165100</xdr:colOff>
      <xdr:row>109</xdr:row>
      <xdr:rowOff>43724</xdr:rowOff>
    </xdr:to>
    <xdr:sp macro="" textlink="">
      <xdr:nvSpPr>
        <xdr:cNvPr id="841" name="楕円 840">
          <a:extLst>
            <a:ext uri="{FF2B5EF4-FFF2-40B4-BE49-F238E27FC236}">
              <a16:creationId xmlns:a16="http://schemas.microsoft.com/office/drawing/2014/main" id="{6D586591-DAD7-4571-8E1A-9C68C96653F5}"/>
            </a:ext>
          </a:extLst>
        </xdr:cNvPr>
        <xdr:cNvSpPr/>
      </xdr:nvSpPr>
      <xdr:spPr>
        <a:xfrm>
          <a:off x="19494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162742</xdr:rowOff>
    </xdr:from>
    <xdr:to>
      <xdr:col>107</xdr:col>
      <xdr:colOff>50800</xdr:colOff>
      <xdr:row>108</xdr:row>
      <xdr:rowOff>164374</xdr:rowOff>
    </xdr:to>
    <xdr:cxnSp macro="">
      <xdr:nvCxnSpPr>
        <xdr:cNvPr id="842" name="直線コネクタ 841">
          <a:extLst>
            <a:ext uri="{FF2B5EF4-FFF2-40B4-BE49-F238E27FC236}">
              <a16:creationId xmlns:a16="http://schemas.microsoft.com/office/drawing/2014/main" id="{07DA660E-713D-489E-AA38-E0A13ED28022}"/>
            </a:ext>
          </a:extLst>
        </xdr:cNvPr>
        <xdr:cNvCxnSpPr/>
      </xdr:nvCxnSpPr>
      <xdr:spPr>
        <a:xfrm flipV="1">
          <a:off x="19545300" y="186793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113574</xdr:rowOff>
    </xdr:from>
    <xdr:to>
      <xdr:col>98</xdr:col>
      <xdr:colOff>38100</xdr:colOff>
      <xdr:row>109</xdr:row>
      <xdr:rowOff>43724</xdr:rowOff>
    </xdr:to>
    <xdr:sp macro="" textlink="">
      <xdr:nvSpPr>
        <xdr:cNvPr id="843" name="楕円 842">
          <a:extLst>
            <a:ext uri="{FF2B5EF4-FFF2-40B4-BE49-F238E27FC236}">
              <a16:creationId xmlns:a16="http://schemas.microsoft.com/office/drawing/2014/main" id="{7F6C8929-C2CF-4DFD-B378-6E1DE1A34E45}"/>
            </a:ext>
          </a:extLst>
        </xdr:cNvPr>
        <xdr:cNvSpPr/>
      </xdr:nvSpPr>
      <xdr:spPr>
        <a:xfrm>
          <a:off x="18605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164374</xdr:rowOff>
    </xdr:from>
    <xdr:to>
      <xdr:col>102</xdr:col>
      <xdr:colOff>114300</xdr:colOff>
      <xdr:row>108</xdr:row>
      <xdr:rowOff>164374</xdr:rowOff>
    </xdr:to>
    <xdr:cxnSp macro="">
      <xdr:nvCxnSpPr>
        <xdr:cNvPr id="844" name="直線コネクタ 843">
          <a:extLst>
            <a:ext uri="{FF2B5EF4-FFF2-40B4-BE49-F238E27FC236}">
              <a16:creationId xmlns:a16="http://schemas.microsoft.com/office/drawing/2014/main" id="{B2ED0CDE-4336-427F-94DE-4309BA6A10D5}"/>
            </a:ext>
          </a:extLst>
        </xdr:cNvPr>
        <xdr:cNvCxnSpPr/>
      </xdr:nvCxnSpPr>
      <xdr:spPr>
        <a:xfrm>
          <a:off x="18656300" y="1868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88009</xdr:rowOff>
    </xdr:from>
    <xdr:ext cx="469744" cy="259045"/>
    <xdr:sp macro="" textlink="">
      <xdr:nvSpPr>
        <xdr:cNvPr id="845" name="n_1aveValue【公民館】&#10;一人当たり面積">
          <a:extLst>
            <a:ext uri="{FF2B5EF4-FFF2-40B4-BE49-F238E27FC236}">
              <a16:creationId xmlns:a16="http://schemas.microsoft.com/office/drawing/2014/main" id="{05086982-6675-4972-8304-267DCBCFFD24}"/>
            </a:ext>
          </a:extLst>
        </xdr:cNvPr>
        <xdr:cNvSpPr txBox="1"/>
      </xdr:nvSpPr>
      <xdr:spPr>
        <a:xfrm>
          <a:off x="210757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96175</xdr:rowOff>
    </xdr:from>
    <xdr:ext cx="469744" cy="259045"/>
    <xdr:sp macro="" textlink="">
      <xdr:nvSpPr>
        <xdr:cNvPr id="846" name="n_2aveValue【公民館】&#10;一人当たり面積">
          <a:extLst>
            <a:ext uri="{FF2B5EF4-FFF2-40B4-BE49-F238E27FC236}">
              <a16:creationId xmlns:a16="http://schemas.microsoft.com/office/drawing/2014/main" id="{855A5B44-BE25-44E0-89A9-9A0924BD1C95}"/>
            </a:ext>
          </a:extLst>
        </xdr:cNvPr>
        <xdr:cNvSpPr txBox="1"/>
      </xdr:nvSpPr>
      <xdr:spPr>
        <a:xfrm>
          <a:off x="20199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88009</xdr:rowOff>
    </xdr:from>
    <xdr:ext cx="469744" cy="259045"/>
    <xdr:sp macro="" textlink="">
      <xdr:nvSpPr>
        <xdr:cNvPr id="847" name="n_3aveValue【公民館】&#10;一人当たり面積">
          <a:extLst>
            <a:ext uri="{FF2B5EF4-FFF2-40B4-BE49-F238E27FC236}">
              <a16:creationId xmlns:a16="http://schemas.microsoft.com/office/drawing/2014/main" id="{684DF28D-1656-4C19-A348-F2C9A8CD5816}"/>
            </a:ext>
          </a:extLst>
        </xdr:cNvPr>
        <xdr:cNvSpPr txBox="1"/>
      </xdr:nvSpPr>
      <xdr:spPr>
        <a:xfrm>
          <a:off x="19310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848" name="n_4aveValue【公民館】&#10;一人当たり面積">
          <a:extLst>
            <a:ext uri="{FF2B5EF4-FFF2-40B4-BE49-F238E27FC236}">
              <a16:creationId xmlns:a16="http://schemas.microsoft.com/office/drawing/2014/main" id="{C500C724-787E-4C29-88F3-F7D822C60A72}"/>
            </a:ext>
          </a:extLst>
        </xdr:cNvPr>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33219</xdr:rowOff>
    </xdr:from>
    <xdr:ext cx="469744" cy="259045"/>
    <xdr:sp macro="" textlink="">
      <xdr:nvSpPr>
        <xdr:cNvPr id="849" name="n_1mainValue【公民館】&#10;一人当たり面積">
          <a:extLst>
            <a:ext uri="{FF2B5EF4-FFF2-40B4-BE49-F238E27FC236}">
              <a16:creationId xmlns:a16="http://schemas.microsoft.com/office/drawing/2014/main" id="{61397E94-84FD-4019-BE9B-A77A6F8A319D}"/>
            </a:ext>
          </a:extLst>
        </xdr:cNvPr>
        <xdr:cNvSpPr txBox="1"/>
      </xdr:nvSpPr>
      <xdr:spPr>
        <a:xfrm>
          <a:off x="210757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33219</xdr:rowOff>
    </xdr:from>
    <xdr:ext cx="469744" cy="259045"/>
    <xdr:sp macro="" textlink="">
      <xdr:nvSpPr>
        <xdr:cNvPr id="850" name="n_2mainValue【公民館】&#10;一人当たり面積">
          <a:extLst>
            <a:ext uri="{FF2B5EF4-FFF2-40B4-BE49-F238E27FC236}">
              <a16:creationId xmlns:a16="http://schemas.microsoft.com/office/drawing/2014/main" id="{B936DC74-2C82-452D-A5BD-5655706704CB}"/>
            </a:ext>
          </a:extLst>
        </xdr:cNvPr>
        <xdr:cNvSpPr txBox="1"/>
      </xdr:nvSpPr>
      <xdr:spPr>
        <a:xfrm>
          <a:off x="201994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34851</xdr:rowOff>
    </xdr:from>
    <xdr:ext cx="469744" cy="259045"/>
    <xdr:sp macro="" textlink="">
      <xdr:nvSpPr>
        <xdr:cNvPr id="851" name="n_3mainValue【公民館】&#10;一人当たり面積">
          <a:extLst>
            <a:ext uri="{FF2B5EF4-FFF2-40B4-BE49-F238E27FC236}">
              <a16:creationId xmlns:a16="http://schemas.microsoft.com/office/drawing/2014/main" id="{6306E18C-105C-4238-8D39-2767241E26E3}"/>
            </a:ext>
          </a:extLst>
        </xdr:cNvPr>
        <xdr:cNvSpPr txBox="1"/>
      </xdr:nvSpPr>
      <xdr:spPr>
        <a:xfrm>
          <a:off x="193104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34851</xdr:rowOff>
    </xdr:from>
    <xdr:ext cx="469744" cy="259045"/>
    <xdr:sp macro="" textlink="">
      <xdr:nvSpPr>
        <xdr:cNvPr id="852" name="n_4mainValue【公民館】&#10;一人当たり面積">
          <a:extLst>
            <a:ext uri="{FF2B5EF4-FFF2-40B4-BE49-F238E27FC236}">
              <a16:creationId xmlns:a16="http://schemas.microsoft.com/office/drawing/2014/main" id="{AA86CDF6-A20F-4372-8064-E8A0D10C0356}"/>
            </a:ext>
          </a:extLst>
        </xdr:cNvPr>
        <xdr:cNvSpPr txBox="1"/>
      </xdr:nvSpPr>
      <xdr:spPr>
        <a:xfrm>
          <a:off x="184214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93360B5-D2E8-4575-9DBF-0295E742C7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982CE378-4B3F-41FC-8E58-5EC57AEA97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EC2C7A92-7BF3-4B53-A84D-FFCE4AFA690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の比率が上昇し、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の比率が下がっているが、これは、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として使用していた施設を改修し、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として転用したためである。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については、集約化・複合化事業により、やや数値が改善している。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819663-8CA8-42C1-A39D-5E80C5D29E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691CFA-257F-4DAE-A7E4-C89F500FE1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AB611F-6D89-4573-AB87-0B421B51857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E07998-FEAD-43C3-ADA3-818196844F5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AD5334-F4E7-49BD-8024-565B3BA4493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65F83F-603D-4E82-B4AE-FF38D04F11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867420-2145-4173-867A-2B286DA209E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136925-2E18-4BD8-BF50-20916F1479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78C28D-D278-4DE1-84D2-4A64C5E3C2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A50F8F-92A2-4E70-9F21-508D6594DA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33,374
33,043
222.85
20,608,121
19,751,099
789,483
9,908,886
16,693,348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152F47-16F6-4C71-8905-64B4D45F1F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4F8025-856C-49B4-AEFF-98B80FC9ECE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44AD399-DF33-40FE-8FB5-0E59D911CA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E8749D-D51D-4E40-801D-F44BAE2AC8F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FD1EF3-15AE-42E6-8414-87C72DF9041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7F81E93-5BDC-4513-995D-D4721D31DF5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7F652D-AC9A-467C-8C2D-6D4128F701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65D3F4-D1A0-42A6-9224-8166C7A194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38378B-7145-40B1-883A-A32AC3EADD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E28D9D-F463-4558-BA46-3CE2F64F5B7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6E1CD6-FFD6-4082-A581-C326E63E353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37955B-5253-48BA-8AE7-923EE41721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83090F-0CC2-40A5-9B17-9822A2F4A5C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034798-DC61-4109-B04B-A8BE625B92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24B2A2-D988-47C0-AE83-764703D00E4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96DD45-BBD7-4FA0-82CE-5587EB6ACB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9F6C08-2015-4F12-BED4-1BC942A81E0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5A6D94-3764-4661-A0A7-6EC63CBC9DA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422B33-9280-4689-8CFD-96919B6DB0B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BB298E-0089-4DB8-ABF9-00E10B3C92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736C87-9E02-4C1E-9CAA-E558BA9DB8D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CC0646-FE88-4D36-BFE4-978059D413C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72AB9F-9E9A-4297-BA1B-D6823BB1BD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DD0193-012C-4849-B4BA-5073F27D2E2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3DDDCE-00AE-4982-AAE7-290501B6B9F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FEBDFC-C9F4-4DCC-9501-7598F4C0AFE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6F1CF2-354A-4792-BFFA-C84715ACF45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58CA74-AF61-4374-A3DC-FFA7B4A0A5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7B5F01-62B1-4C1B-B1EC-BF410E43536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7BB74A-E9F4-498C-AFDE-6687A5406D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0DE7DB-6FAC-40F9-959A-E00CEC93073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068924-5A9E-4BCD-BFE1-BB57F78B61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E2D01E0-149A-4E56-BCAF-5DEADD58F8F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F2FDEAF-0ECC-4465-BB65-2A009F1B6FC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454CFE1-16EC-4BCF-8BE0-26C00FDF845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E034B6B-7CD8-445C-8269-3F4A93197BE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C430FA9-1694-48BF-BB69-B0043464BD0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12941C1-6AB2-41DA-85FA-D4DD669A5CC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9506FF8-EE6A-4403-BDD2-A934D34AB0C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5974D76-E1AC-40F4-A800-A066A3C3E88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992393-A926-4032-92FC-A5B1806CEFE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A83EC697-9F7D-465B-BDA4-FAEE74AA5A69}"/>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0945948-2DD3-49EF-8190-35F4373F5F6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68D82E2-79AA-4D9A-A0CC-B3DF7316411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BF11157-76BB-4689-8751-1C51F822859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9C6D064-75CD-4DA7-B0B2-229FCA33B33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714B649-4A2E-4149-A0D2-AEEF08DA1BD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F14376E-918A-439C-A9E3-9BEA4048883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DC802DE-A0E5-4430-AE47-28830E665DA6}"/>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82567</xdr:rowOff>
    </xdr:from>
    <xdr:ext cx="405111" cy="259045"/>
    <xdr:sp macro="" textlink="">
      <xdr:nvSpPr>
        <xdr:cNvPr id="61" name="【図書館】&#10;有形固定資産減価償却率平均値テキスト">
          <a:extLst>
            <a:ext uri="{FF2B5EF4-FFF2-40B4-BE49-F238E27FC236}">
              <a16:creationId xmlns:a16="http://schemas.microsoft.com/office/drawing/2014/main" id="{0B9CF64C-891A-4638-B79F-ECFD0B36ED7B}"/>
            </a:ext>
          </a:extLst>
        </xdr:cNvPr>
        <xdr:cNvSpPr txBox="1"/>
      </xdr:nvSpPr>
      <xdr:spPr>
        <a:xfrm>
          <a:off x="4673600" y="608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62" name="フローチャート: 判断 61">
          <a:extLst>
            <a:ext uri="{FF2B5EF4-FFF2-40B4-BE49-F238E27FC236}">
              <a16:creationId xmlns:a16="http://schemas.microsoft.com/office/drawing/2014/main" id="{08B3724B-DC53-4F2C-A34C-52FE38DA984B}"/>
            </a:ext>
          </a:extLst>
        </xdr:cNvPr>
        <xdr:cNvSpPr/>
      </xdr:nvSpPr>
      <xdr:spPr>
        <a:xfrm>
          <a:off x="4584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id="{F5D8E55E-F8E7-4433-82FE-58DE7CABB7F8}"/>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41910</xdr:rowOff>
    </xdr:from>
    <xdr:to>
      <xdr:col>15</xdr:col>
      <xdr:colOff>101600</xdr:colOff>
      <xdr:row>36</xdr:row>
      <xdr:rowOff>143510</xdr:rowOff>
    </xdr:to>
    <xdr:sp macro="" textlink="">
      <xdr:nvSpPr>
        <xdr:cNvPr id="64" name="フローチャート: 判断 63">
          <a:extLst>
            <a:ext uri="{FF2B5EF4-FFF2-40B4-BE49-F238E27FC236}">
              <a16:creationId xmlns:a16="http://schemas.microsoft.com/office/drawing/2014/main" id="{3A2C6D36-B71C-426E-AD18-06EDEE9CA06E}"/>
            </a:ext>
          </a:extLst>
        </xdr:cNvPr>
        <xdr:cNvSpPr/>
      </xdr:nvSpPr>
      <xdr:spPr>
        <a:xfrm>
          <a:off x="2857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25400</xdr:rowOff>
    </xdr:from>
    <xdr:to>
      <xdr:col>10</xdr:col>
      <xdr:colOff>165100</xdr:colOff>
      <xdr:row>36</xdr:row>
      <xdr:rowOff>127000</xdr:rowOff>
    </xdr:to>
    <xdr:sp macro="" textlink="">
      <xdr:nvSpPr>
        <xdr:cNvPr id="65" name="フローチャート: 判断 64">
          <a:extLst>
            <a:ext uri="{FF2B5EF4-FFF2-40B4-BE49-F238E27FC236}">
              <a16:creationId xmlns:a16="http://schemas.microsoft.com/office/drawing/2014/main" id="{77431DCC-2E14-4320-9295-9583408121AC}"/>
            </a:ext>
          </a:extLst>
        </xdr:cNvPr>
        <xdr:cNvSpPr/>
      </xdr:nvSpPr>
      <xdr:spPr>
        <a:xfrm>
          <a:off x="196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19050</xdr:rowOff>
    </xdr:from>
    <xdr:to>
      <xdr:col>6</xdr:col>
      <xdr:colOff>38100</xdr:colOff>
      <xdr:row>36</xdr:row>
      <xdr:rowOff>120650</xdr:rowOff>
    </xdr:to>
    <xdr:sp macro="" textlink="">
      <xdr:nvSpPr>
        <xdr:cNvPr id="66" name="フローチャート: 判断 65">
          <a:extLst>
            <a:ext uri="{FF2B5EF4-FFF2-40B4-BE49-F238E27FC236}">
              <a16:creationId xmlns:a16="http://schemas.microsoft.com/office/drawing/2014/main" id="{C213292B-5D93-4990-B3DA-B773593F4E86}"/>
            </a:ext>
          </a:extLst>
        </xdr:cNvPr>
        <xdr:cNvSpPr/>
      </xdr:nvSpPr>
      <xdr:spPr>
        <a:xfrm>
          <a:off x="1079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8FD9FE6-683D-4467-9C18-95CF6560817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C8ED23-267A-4D41-8E8F-9FFBC426EA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684504-5566-4973-A4BB-56C9E6F439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C652B4-FE41-4773-8906-BD2662D3F13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7FA69D6-AF62-4020-9333-E86760FC05B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90170</xdr:rowOff>
    </xdr:from>
    <xdr:to>
      <xdr:col>24</xdr:col>
      <xdr:colOff>114300</xdr:colOff>
      <xdr:row>39</xdr:row>
      <xdr:rowOff>20320</xdr:rowOff>
    </xdr:to>
    <xdr:sp macro="" textlink="">
      <xdr:nvSpPr>
        <xdr:cNvPr id="72" name="楕円 71">
          <a:extLst>
            <a:ext uri="{FF2B5EF4-FFF2-40B4-BE49-F238E27FC236}">
              <a16:creationId xmlns:a16="http://schemas.microsoft.com/office/drawing/2014/main" id="{5292EBC5-2E96-489F-911B-B390E72B78E3}"/>
            </a:ext>
          </a:extLst>
        </xdr:cNvPr>
        <xdr:cNvSpPr/>
      </xdr:nvSpPr>
      <xdr:spPr>
        <a:xfrm>
          <a:off x="45847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68597</xdr:rowOff>
    </xdr:from>
    <xdr:ext cx="405111" cy="259045"/>
    <xdr:sp macro="" textlink="">
      <xdr:nvSpPr>
        <xdr:cNvPr id="73" name="【図書館】&#10;有形固定資産減価償却率該当値テキスト">
          <a:extLst>
            <a:ext uri="{FF2B5EF4-FFF2-40B4-BE49-F238E27FC236}">
              <a16:creationId xmlns:a16="http://schemas.microsoft.com/office/drawing/2014/main" id="{33E1D242-A60F-4115-A967-527E045FA389}"/>
            </a:ext>
          </a:extLst>
        </xdr:cNvPr>
        <xdr:cNvSpPr txBox="1"/>
      </xdr:nvSpPr>
      <xdr:spPr>
        <a:xfrm>
          <a:off x="4673600"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62230</xdr:rowOff>
    </xdr:from>
    <xdr:to>
      <xdr:col>20</xdr:col>
      <xdr:colOff>38100</xdr:colOff>
      <xdr:row>38</xdr:row>
      <xdr:rowOff>163830</xdr:rowOff>
    </xdr:to>
    <xdr:sp macro="" textlink="">
      <xdr:nvSpPr>
        <xdr:cNvPr id="74" name="楕円 73">
          <a:extLst>
            <a:ext uri="{FF2B5EF4-FFF2-40B4-BE49-F238E27FC236}">
              <a16:creationId xmlns:a16="http://schemas.microsoft.com/office/drawing/2014/main" id="{040B9DDD-7389-4E0E-B7DE-5E9105F3CD7F}"/>
            </a:ext>
          </a:extLst>
        </xdr:cNvPr>
        <xdr:cNvSpPr/>
      </xdr:nvSpPr>
      <xdr:spPr>
        <a:xfrm>
          <a:off x="3746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113030</xdr:rowOff>
    </xdr:from>
    <xdr:to>
      <xdr:col>24</xdr:col>
      <xdr:colOff>63500</xdr:colOff>
      <xdr:row>38</xdr:row>
      <xdr:rowOff>140970</xdr:rowOff>
    </xdr:to>
    <xdr:cxnSp macro="">
      <xdr:nvCxnSpPr>
        <xdr:cNvPr id="75" name="直線コネクタ 74">
          <a:extLst>
            <a:ext uri="{FF2B5EF4-FFF2-40B4-BE49-F238E27FC236}">
              <a16:creationId xmlns:a16="http://schemas.microsoft.com/office/drawing/2014/main" id="{B53A53AD-74ED-4095-99C6-DEC3119D5B0C}"/>
            </a:ext>
          </a:extLst>
        </xdr:cNvPr>
        <xdr:cNvCxnSpPr/>
      </xdr:nvCxnSpPr>
      <xdr:spPr>
        <a:xfrm>
          <a:off x="3797300" y="662813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54610</xdr:rowOff>
    </xdr:from>
    <xdr:to>
      <xdr:col>15</xdr:col>
      <xdr:colOff>101600</xdr:colOff>
      <xdr:row>38</xdr:row>
      <xdr:rowOff>156210</xdr:rowOff>
    </xdr:to>
    <xdr:sp macro="" textlink="">
      <xdr:nvSpPr>
        <xdr:cNvPr id="76" name="楕円 75">
          <a:extLst>
            <a:ext uri="{FF2B5EF4-FFF2-40B4-BE49-F238E27FC236}">
              <a16:creationId xmlns:a16="http://schemas.microsoft.com/office/drawing/2014/main" id="{2687D503-0265-4B8B-89E0-6E27B4D4C936}"/>
            </a:ext>
          </a:extLst>
        </xdr:cNvPr>
        <xdr:cNvSpPr/>
      </xdr:nvSpPr>
      <xdr:spPr>
        <a:xfrm>
          <a:off x="2857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105410</xdr:rowOff>
    </xdr:from>
    <xdr:to>
      <xdr:col>19</xdr:col>
      <xdr:colOff>177800</xdr:colOff>
      <xdr:row>38</xdr:row>
      <xdr:rowOff>113030</xdr:rowOff>
    </xdr:to>
    <xdr:cxnSp macro="">
      <xdr:nvCxnSpPr>
        <xdr:cNvPr id="77" name="直線コネクタ 76">
          <a:extLst>
            <a:ext uri="{FF2B5EF4-FFF2-40B4-BE49-F238E27FC236}">
              <a16:creationId xmlns:a16="http://schemas.microsoft.com/office/drawing/2014/main" id="{B13D1D50-BA96-47B4-8980-9B07A7832E91}"/>
            </a:ext>
          </a:extLst>
        </xdr:cNvPr>
        <xdr:cNvCxnSpPr/>
      </xdr:nvCxnSpPr>
      <xdr:spPr>
        <a:xfrm>
          <a:off x="2908300" y="6620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114300</xdr:rowOff>
    </xdr:from>
    <xdr:to>
      <xdr:col>10</xdr:col>
      <xdr:colOff>165100</xdr:colOff>
      <xdr:row>39</xdr:row>
      <xdr:rowOff>44450</xdr:rowOff>
    </xdr:to>
    <xdr:sp macro="" textlink="">
      <xdr:nvSpPr>
        <xdr:cNvPr id="78" name="楕円 77">
          <a:extLst>
            <a:ext uri="{FF2B5EF4-FFF2-40B4-BE49-F238E27FC236}">
              <a16:creationId xmlns:a16="http://schemas.microsoft.com/office/drawing/2014/main" id="{BC0A5A80-E5C0-4D78-A478-437E5EE083B7}"/>
            </a:ext>
          </a:extLst>
        </xdr:cNvPr>
        <xdr:cNvSpPr/>
      </xdr:nvSpPr>
      <xdr:spPr>
        <a:xfrm>
          <a:off x="1968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105410</xdr:rowOff>
    </xdr:from>
    <xdr:to>
      <xdr:col>15</xdr:col>
      <xdr:colOff>50800</xdr:colOff>
      <xdr:row>38</xdr:row>
      <xdr:rowOff>165100</xdr:rowOff>
    </xdr:to>
    <xdr:cxnSp macro="">
      <xdr:nvCxnSpPr>
        <xdr:cNvPr id="79" name="直線コネクタ 78">
          <a:extLst>
            <a:ext uri="{FF2B5EF4-FFF2-40B4-BE49-F238E27FC236}">
              <a16:creationId xmlns:a16="http://schemas.microsoft.com/office/drawing/2014/main" id="{AFB0CB58-4BF0-4613-93B6-F6533FE96C36}"/>
            </a:ext>
          </a:extLst>
        </xdr:cNvPr>
        <xdr:cNvCxnSpPr/>
      </xdr:nvCxnSpPr>
      <xdr:spPr>
        <a:xfrm flipV="1">
          <a:off x="2019300" y="662051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96520</xdr:rowOff>
    </xdr:from>
    <xdr:to>
      <xdr:col>6</xdr:col>
      <xdr:colOff>38100</xdr:colOff>
      <xdr:row>39</xdr:row>
      <xdr:rowOff>26670</xdr:rowOff>
    </xdr:to>
    <xdr:sp macro="" textlink="">
      <xdr:nvSpPr>
        <xdr:cNvPr id="80" name="楕円 79">
          <a:extLst>
            <a:ext uri="{FF2B5EF4-FFF2-40B4-BE49-F238E27FC236}">
              <a16:creationId xmlns:a16="http://schemas.microsoft.com/office/drawing/2014/main" id="{41D21D07-A138-4654-B490-3498245E3548}"/>
            </a:ext>
          </a:extLst>
        </xdr:cNvPr>
        <xdr:cNvSpPr/>
      </xdr:nvSpPr>
      <xdr:spPr>
        <a:xfrm>
          <a:off x="10795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147320</xdr:rowOff>
    </xdr:from>
    <xdr:to>
      <xdr:col>10</xdr:col>
      <xdr:colOff>114300</xdr:colOff>
      <xdr:row>38</xdr:row>
      <xdr:rowOff>165100</xdr:rowOff>
    </xdr:to>
    <xdr:cxnSp macro="">
      <xdr:nvCxnSpPr>
        <xdr:cNvPr id="81" name="直線コネクタ 80">
          <a:extLst>
            <a:ext uri="{FF2B5EF4-FFF2-40B4-BE49-F238E27FC236}">
              <a16:creationId xmlns:a16="http://schemas.microsoft.com/office/drawing/2014/main" id="{939E2F33-4A8B-48D8-BF67-CF73759BD570}"/>
            </a:ext>
          </a:extLst>
        </xdr:cNvPr>
        <xdr:cNvCxnSpPr/>
      </xdr:nvCxnSpPr>
      <xdr:spPr>
        <a:xfrm>
          <a:off x="1130300" y="66624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8907</xdr:rowOff>
    </xdr:from>
    <xdr:ext cx="405111" cy="259045"/>
    <xdr:sp macro="" textlink="">
      <xdr:nvSpPr>
        <xdr:cNvPr id="82" name="n_1aveValue【図書館】&#10;有形固定資産減価償却率">
          <a:extLst>
            <a:ext uri="{FF2B5EF4-FFF2-40B4-BE49-F238E27FC236}">
              <a16:creationId xmlns:a16="http://schemas.microsoft.com/office/drawing/2014/main" id="{A4CF0344-771B-4E48-9E54-8080377D848E}"/>
            </a:ext>
          </a:extLst>
        </xdr:cNvPr>
        <xdr:cNvSpPr txBox="1"/>
      </xdr:nvSpPr>
      <xdr:spPr>
        <a:xfrm>
          <a:off x="3582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160037</xdr:rowOff>
    </xdr:from>
    <xdr:ext cx="405111" cy="259045"/>
    <xdr:sp macro="" textlink="">
      <xdr:nvSpPr>
        <xdr:cNvPr id="83" name="n_2aveValue【図書館】&#10;有形固定資産減価償却率">
          <a:extLst>
            <a:ext uri="{FF2B5EF4-FFF2-40B4-BE49-F238E27FC236}">
              <a16:creationId xmlns:a16="http://schemas.microsoft.com/office/drawing/2014/main" id="{42117A04-A9F4-4D1E-929C-D0637F54FE8C}"/>
            </a:ext>
          </a:extLst>
        </xdr:cNvPr>
        <xdr:cNvSpPr txBox="1"/>
      </xdr:nvSpPr>
      <xdr:spPr>
        <a:xfrm>
          <a:off x="2705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84" name="n_3aveValue【図書館】&#10;有形固定資産減価償却率">
          <a:extLst>
            <a:ext uri="{FF2B5EF4-FFF2-40B4-BE49-F238E27FC236}">
              <a16:creationId xmlns:a16="http://schemas.microsoft.com/office/drawing/2014/main" id="{3CD183CD-AD82-4898-A3F5-F84D5D130674}"/>
            </a:ext>
          </a:extLst>
        </xdr:cNvPr>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macro="" textlink="">
      <xdr:nvSpPr>
        <xdr:cNvPr id="85" name="n_4aveValue【図書館】&#10;有形固定資産減価償却率">
          <a:extLst>
            <a:ext uri="{FF2B5EF4-FFF2-40B4-BE49-F238E27FC236}">
              <a16:creationId xmlns:a16="http://schemas.microsoft.com/office/drawing/2014/main" id="{03424A78-7F94-4C5B-BFBE-DC7A58F7233A}"/>
            </a:ext>
          </a:extLst>
        </xdr:cNvPr>
        <xdr:cNvSpPr txBox="1"/>
      </xdr:nvSpPr>
      <xdr:spPr>
        <a:xfrm>
          <a:off x="927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154957</xdr:rowOff>
    </xdr:from>
    <xdr:ext cx="405111" cy="259045"/>
    <xdr:sp macro="" textlink="">
      <xdr:nvSpPr>
        <xdr:cNvPr id="86" name="n_1mainValue【図書館】&#10;有形固定資産減価償却率">
          <a:extLst>
            <a:ext uri="{FF2B5EF4-FFF2-40B4-BE49-F238E27FC236}">
              <a16:creationId xmlns:a16="http://schemas.microsoft.com/office/drawing/2014/main" id="{9653AFE6-2071-4F9E-B12D-C5E5F824AA1A}"/>
            </a:ext>
          </a:extLst>
        </xdr:cNvPr>
        <xdr:cNvSpPr txBox="1"/>
      </xdr:nvSpPr>
      <xdr:spPr>
        <a:xfrm>
          <a:off x="3582044" y="667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147337</xdr:rowOff>
    </xdr:from>
    <xdr:ext cx="405111" cy="259045"/>
    <xdr:sp macro="" textlink="">
      <xdr:nvSpPr>
        <xdr:cNvPr id="87" name="n_2mainValue【図書館】&#10;有形固定資産減価償却率">
          <a:extLst>
            <a:ext uri="{FF2B5EF4-FFF2-40B4-BE49-F238E27FC236}">
              <a16:creationId xmlns:a16="http://schemas.microsoft.com/office/drawing/2014/main" id="{A0A63115-14A5-4C09-8EBD-D120E5AE6E84}"/>
            </a:ext>
          </a:extLst>
        </xdr:cNvPr>
        <xdr:cNvSpPr txBox="1"/>
      </xdr:nvSpPr>
      <xdr:spPr>
        <a:xfrm>
          <a:off x="2705744"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35577</xdr:rowOff>
    </xdr:from>
    <xdr:ext cx="405111" cy="259045"/>
    <xdr:sp macro="" textlink="">
      <xdr:nvSpPr>
        <xdr:cNvPr id="88" name="n_3mainValue【図書館】&#10;有形固定資産減価償却率">
          <a:extLst>
            <a:ext uri="{FF2B5EF4-FFF2-40B4-BE49-F238E27FC236}">
              <a16:creationId xmlns:a16="http://schemas.microsoft.com/office/drawing/2014/main" id="{FF8F0537-88DA-4C55-AA09-8DDB2021F2BE}"/>
            </a:ext>
          </a:extLst>
        </xdr:cNvPr>
        <xdr:cNvSpPr txBox="1"/>
      </xdr:nvSpPr>
      <xdr:spPr>
        <a:xfrm>
          <a:off x="1816744"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17797</xdr:rowOff>
    </xdr:from>
    <xdr:ext cx="405111" cy="259045"/>
    <xdr:sp macro="" textlink="">
      <xdr:nvSpPr>
        <xdr:cNvPr id="89" name="n_4mainValue【図書館】&#10;有形固定資産減価償却率">
          <a:extLst>
            <a:ext uri="{FF2B5EF4-FFF2-40B4-BE49-F238E27FC236}">
              <a16:creationId xmlns:a16="http://schemas.microsoft.com/office/drawing/2014/main" id="{954B3CE6-55CB-4B45-A4E0-3590CC7A2FC1}"/>
            </a:ext>
          </a:extLst>
        </xdr:cNvPr>
        <xdr:cNvSpPr txBox="1"/>
      </xdr:nvSpPr>
      <xdr:spPr>
        <a:xfrm>
          <a:off x="927744" y="670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ED9B7D1-ECD9-4443-A570-8C7FE4E204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A0107051-535B-451C-B282-193908E1BB7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2F60793-1DBE-4F07-8C07-9764243045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D5EC78A-54B5-4335-A7EF-FF054EA20CC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85C839C-1E4E-4FF2-8C0B-ECB857DEFC0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1FFEB22-F116-418B-A21A-786A2181A7A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E80B7104-D510-417A-A085-D04BBA33E7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845E788-BC9E-4A93-BEF0-4B78FD8C35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188EDC2-6A26-4A76-8DED-38C20F3BEFF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DED0FE0-723C-46F2-A7F2-1A18669619B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C0319F40-872C-4ECA-992A-A620167CD0C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22B6174-8844-474A-B45B-36B1AD46FF8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FD8345A-8C2A-43C1-AF9A-DBAAEEBFFFC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A1FBF3DD-1CD7-4F84-A5CD-889201D094A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ADDC995F-B930-47C7-A676-3D83DAAE760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A90346C3-2B06-4A31-B44F-B51968F77D7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A8F453E-E27D-4F08-8D98-EAEE8B34477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6756604-F6B0-4F5B-B5DD-8A6A58AC698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4724180-86BC-4F90-A975-386FECC19D1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56ECDA9A-5624-4031-B003-35510F5D2FE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3A5E794-D4E5-4AD6-ACBE-2D46CF51832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8C548BE-FDDA-4B71-BBD2-95A785892E3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81D8F8A-B681-436B-9F71-BEE62C7CD34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5DA222AD-5F8A-46A7-9A4D-9BEFC848EB1F}"/>
            </a:ext>
          </a:extLst>
        </xdr:cNvPr>
        <xdr:cNvCxnSpPr/>
      </xdr:nvCxnSpPr>
      <xdr:spPr>
        <a:xfrm flipV="1">
          <a:off x="10476865" y="58635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4" name="【図書館】&#10;一人当たり面積最小値テキスト">
          <a:extLst>
            <a:ext uri="{FF2B5EF4-FFF2-40B4-BE49-F238E27FC236}">
              <a16:creationId xmlns:a16="http://schemas.microsoft.com/office/drawing/2014/main" id="{0A457CBD-5699-4E52-A258-0B5A25B2FF2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F7B66C79-6325-4EA1-B453-077248C832E9}"/>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macro="" textlink="">
      <xdr:nvSpPr>
        <xdr:cNvPr id="116" name="【図書館】&#10;一人当たり面積最大値テキスト">
          <a:extLst>
            <a:ext uri="{FF2B5EF4-FFF2-40B4-BE49-F238E27FC236}">
              <a16:creationId xmlns:a16="http://schemas.microsoft.com/office/drawing/2014/main" id="{1EE5C41B-BC8F-4D17-82C0-E950A1C79A01}"/>
            </a:ext>
          </a:extLst>
        </xdr:cNvPr>
        <xdr:cNvSpPr txBox="1"/>
      </xdr:nvSpPr>
      <xdr:spPr>
        <a:xfrm>
          <a:off x="10515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1DCC5E8A-4A1D-44B4-B326-A309F5AE4B84}"/>
            </a:ext>
          </a:extLst>
        </xdr:cNvPr>
        <xdr:cNvCxnSpPr/>
      </xdr:nvCxnSpPr>
      <xdr:spPr>
        <a:xfrm>
          <a:off x="10388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27E61C65-7B5B-496B-88FB-C01998E282B6}"/>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4D2171CC-ED07-45D2-92A0-5DA3355AE31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macro="" textlink="">
      <xdr:nvSpPr>
        <xdr:cNvPr id="120" name="フローチャート: 判断 119">
          <a:extLst>
            <a:ext uri="{FF2B5EF4-FFF2-40B4-BE49-F238E27FC236}">
              <a16:creationId xmlns:a16="http://schemas.microsoft.com/office/drawing/2014/main" id="{4F16AB7A-A8B2-4087-A452-D170269941A0}"/>
            </a:ext>
          </a:extLst>
        </xdr:cNvPr>
        <xdr:cNvSpPr/>
      </xdr:nvSpPr>
      <xdr:spPr>
        <a:xfrm>
          <a:off x="9588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74930</xdr:rowOff>
    </xdr:from>
    <xdr:to>
      <xdr:col>46</xdr:col>
      <xdr:colOff>38100</xdr:colOff>
      <xdr:row>41</xdr:row>
      <xdr:rowOff>5080</xdr:rowOff>
    </xdr:to>
    <xdr:sp macro="" textlink="">
      <xdr:nvSpPr>
        <xdr:cNvPr id="121" name="フローチャート: 判断 120">
          <a:extLst>
            <a:ext uri="{FF2B5EF4-FFF2-40B4-BE49-F238E27FC236}">
              <a16:creationId xmlns:a16="http://schemas.microsoft.com/office/drawing/2014/main" id="{D8D0062E-95C4-4881-8C62-2C057AE6ED8A}"/>
            </a:ext>
          </a:extLst>
        </xdr:cNvPr>
        <xdr:cNvSpPr/>
      </xdr:nvSpPr>
      <xdr:spPr>
        <a:xfrm>
          <a:off x="8699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78740</xdr:rowOff>
    </xdr:from>
    <xdr:to>
      <xdr:col>41</xdr:col>
      <xdr:colOff>101600</xdr:colOff>
      <xdr:row>41</xdr:row>
      <xdr:rowOff>8890</xdr:rowOff>
    </xdr:to>
    <xdr:sp macro="" textlink="">
      <xdr:nvSpPr>
        <xdr:cNvPr id="122" name="フローチャート: 判断 121">
          <a:extLst>
            <a:ext uri="{FF2B5EF4-FFF2-40B4-BE49-F238E27FC236}">
              <a16:creationId xmlns:a16="http://schemas.microsoft.com/office/drawing/2014/main" id="{D0976F85-9976-4862-979E-B4D56884E9AC}"/>
            </a:ext>
          </a:extLst>
        </xdr:cNvPr>
        <xdr:cNvSpPr/>
      </xdr:nvSpPr>
      <xdr:spPr>
        <a:xfrm>
          <a:off x="7810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86360</xdr:rowOff>
    </xdr:from>
    <xdr:to>
      <xdr:col>36</xdr:col>
      <xdr:colOff>165100</xdr:colOff>
      <xdr:row>41</xdr:row>
      <xdr:rowOff>16510</xdr:rowOff>
    </xdr:to>
    <xdr:sp macro="" textlink="">
      <xdr:nvSpPr>
        <xdr:cNvPr id="123" name="フローチャート: 判断 122">
          <a:extLst>
            <a:ext uri="{FF2B5EF4-FFF2-40B4-BE49-F238E27FC236}">
              <a16:creationId xmlns:a16="http://schemas.microsoft.com/office/drawing/2014/main" id="{39C15F74-8419-47F6-9B67-671D12A69D4E}"/>
            </a:ext>
          </a:extLst>
        </xdr:cNvPr>
        <xdr:cNvSpPr/>
      </xdr:nvSpPr>
      <xdr:spPr>
        <a:xfrm>
          <a:off x="6921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4B6020E-E950-4672-9B02-797F68CE9AE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A45162-8B9F-47D0-B2E3-DED07EEED6A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8B16CE-3D96-41AF-AFAB-3FACD0E7E62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6839CC-7639-446F-8059-2446E080839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D54DF7A-E98A-43E9-A1E1-0D20DE7D31A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29" name="楕円 128">
          <a:extLst>
            <a:ext uri="{FF2B5EF4-FFF2-40B4-BE49-F238E27FC236}">
              <a16:creationId xmlns:a16="http://schemas.microsoft.com/office/drawing/2014/main" id="{5E5842A0-1474-4F91-98F0-80951D952161}"/>
            </a:ext>
          </a:extLst>
        </xdr:cNvPr>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0" name="【図書館】&#10;一人当たり面積該当値テキスト">
          <a:extLst>
            <a:ext uri="{FF2B5EF4-FFF2-40B4-BE49-F238E27FC236}">
              <a16:creationId xmlns:a16="http://schemas.microsoft.com/office/drawing/2014/main" id="{08A32799-E924-4FB6-93F9-55AC43AA8692}"/>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1" name="楕円 130">
          <a:extLst>
            <a:ext uri="{FF2B5EF4-FFF2-40B4-BE49-F238E27FC236}">
              <a16:creationId xmlns:a16="http://schemas.microsoft.com/office/drawing/2014/main" id="{FA86DEFC-7C14-4B8C-9D1E-3D3778BCF3B2}"/>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60960</xdr:rowOff>
    </xdr:to>
    <xdr:cxnSp macro="">
      <xdr:nvCxnSpPr>
        <xdr:cNvPr id="132" name="直線コネクタ 131">
          <a:extLst>
            <a:ext uri="{FF2B5EF4-FFF2-40B4-BE49-F238E27FC236}">
              <a16:creationId xmlns:a16="http://schemas.microsoft.com/office/drawing/2014/main" id="{EB96476B-EF69-4F68-A36D-A615EE5149C4}"/>
            </a:ext>
          </a:extLst>
        </xdr:cNvPr>
        <xdr:cNvCxnSpPr/>
      </xdr:nvCxnSpPr>
      <xdr:spPr>
        <a:xfrm flipV="1">
          <a:off x="9639300" y="70866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13970</xdr:rowOff>
    </xdr:from>
    <xdr:to>
      <xdr:col>46</xdr:col>
      <xdr:colOff>38100</xdr:colOff>
      <xdr:row>41</xdr:row>
      <xdr:rowOff>115570</xdr:rowOff>
    </xdr:to>
    <xdr:sp macro="" textlink="">
      <xdr:nvSpPr>
        <xdr:cNvPr id="133" name="楕円 132">
          <a:extLst>
            <a:ext uri="{FF2B5EF4-FFF2-40B4-BE49-F238E27FC236}">
              <a16:creationId xmlns:a16="http://schemas.microsoft.com/office/drawing/2014/main" id="{516CAE4B-E50B-4896-8F62-F6C208CCD487}"/>
            </a:ext>
          </a:extLst>
        </xdr:cNvPr>
        <xdr:cNvSpPr/>
      </xdr:nvSpPr>
      <xdr:spPr>
        <a:xfrm>
          <a:off x="8699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64770</xdr:rowOff>
    </xdr:to>
    <xdr:cxnSp macro="">
      <xdr:nvCxnSpPr>
        <xdr:cNvPr id="134" name="直線コネクタ 133">
          <a:extLst>
            <a:ext uri="{FF2B5EF4-FFF2-40B4-BE49-F238E27FC236}">
              <a16:creationId xmlns:a16="http://schemas.microsoft.com/office/drawing/2014/main" id="{DC408E92-604C-4EC2-A049-49ED9E0C0381}"/>
            </a:ext>
          </a:extLst>
        </xdr:cNvPr>
        <xdr:cNvCxnSpPr/>
      </xdr:nvCxnSpPr>
      <xdr:spPr>
        <a:xfrm flipV="1">
          <a:off x="8750300" y="709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13970</xdr:rowOff>
    </xdr:from>
    <xdr:to>
      <xdr:col>41</xdr:col>
      <xdr:colOff>101600</xdr:colOff>
      <xdr:row>41</xdr:row>
      <xdr:rowOff>115570</xdr:rowOff>
    </xdr:to>
    <xdr:sp macro="" textlink="">
      <xdr:nvSpPr>
        <xdr:cNvPr id="135" name="楕円 134">
          <a:extLst>
            <a:ext uri="{FF2B5EF4-FFF2-40B4-BE49-F238E27FC236}">
              <a16:creationId xmlns:a16="http://schemas.microsoft.com/office/drawing/2014/main" id="{2A9B8E27-5E35-4597-A329-5AF5B1C9D0B9}"/>
            </a:ext>
          </a:extLst>
        </xdr:cNvPr>
        <xdr:cNvSpPr/>
      </xdr:nvSpPr>
      <xdr:spPr>
        <a:xfrm>
          <a:off x="781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64770</xdr:rowOff>
    </xdr:from>
    <xdr:to>
      <xdr:col>45</xdr:col>
      <xdr:colOff>177800</xdr:colOff>
      <xdr:row>41</xdr:row>
      <xdr:rowOff>64770</xdr:rowOff>
    </xdr:to>
    <xdr:cxnSp macro="">
      <xdr:nvCxnSpPr>
        <xdr:cNvPr id="136" name="直線コネクタ 135">
          <a:extLst>
            <a:ext uri="{FF2B5EF4-FFF2-40B4-BE49-F238E27FC236}">
              <a16:creationId xmlns:a16="http://schemas.microsoft.com/office/drawing/2014/main" id="{A9D43BCD-0918-4185-B65D-E7558A9DD369}"/>
            </a:ext>
          </a:extLst>
        </xdr:cNvPr>
        <xdr:cNvCxnSpPr/>
      </xdr:nvCxnSpPr>
      <xdr:spPr>
        <a:xfrm>
          <a:off x="7861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17780</xdr:rowOff>
    </xdr:from>
    <xdr:to>
      <xdr:col>36</xdr:col>
      <xdr:colOff>165100</xdr:colOff>
      <xdr:row>41</xdr:row>
      <xdr:rowOff>119380</xdr:rowOff>
    </xdr:to>
    <xdr:sp macro="" textlink="">
      <xdr:nvSpPr>
        <xdr:cNvPr id="137" name="楕円 136">
          <a:extLst>
            <a:ext uri="{FF2B5EF4-FFF2-40B4-BE49-F238E27FC236}">
              <a16:creationId xmlns:a16="http://schemas.microsoft.com/office/drawing/2014/main" id="{0219EE11-512A-423B-A5B1-FFB176336B2B}"/>
            </a:ext>
          </a:extLst>
        </xdr:cNvPr>
        <xdr:cNvSpPr/>
      </xdr:nvSpPr>
      <xdr:spPr>
        <a:xfrm>
          <a:off x="6921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64770</xdr:rowOff>
    </xdr:from>
    <xdr:to>
      <xdr:col>41</xdr:col>
      <xdr:colOff>50800</xdr:colOff>
      <xdr:row>41</xdr:row>
      <xdr:rowOff>68580</xdr:rowOff>
    </xdr:to>
    <xdr:cxnSp macro="">
      <xdr:nvCxnSpPr>
        <xdr:cNvPr id="138" name="直線コネクタ 137">
          <a:extLst>
            <a:ext uri="{FF2B5EF4-FFF2-40B4-BE49-F238E27FC236}">
              <a16:creationId xmlns:a16="http://schemas.microsoft.com/office/drawing/2014/main" id="{574FC7BE-ABDA-4FB1-8625-F05D452F4E07}"/>
            </a:ext>
          </a:extLst>
        </xdr:cNvPr>
        <xdr:cNvCxnSpPr/>
      </xdr:nvCxnSpPr>
      <xdr:spPr>
        <a:xfrm flipV="1">
          <a:off x="6972300" y="709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13987</xdr:rowOff>
    </xdr:from>
    <xdr:ext cx="469744" cy="259045"/>
    <xdr:sp macro="" textlink="">
      <xdr:nvSpPr>
        <xdr:cNvPr id="139" name="n_1aveValue【図書館】&#10;一人当たり面積">
          <a:extLst>
            <a:ext uri="{FF2B5EF4-FFF2-40B4-BE49-F238E27FC236}">
              <a16:creationId xmlns:a16="http://schemas.microsoft.com/office/drawing/2014/main" id="{7D75474F-E722-49B2-926B-4C8CE0D4B39A}"/>
            </a:ext>
          </a:extLst>
        </xdr:cNvPr>
        <xdr:cNvSpPr txBox="1"/>
      </xdr:nvSpPr>
      <xdr:spPr>
        <a:xfrm>
          <a:off x="93917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macro="" textlink="">
      <xdr:nvSpPr>
        <xdr:cNvPr id="140" name="n_2aveValue【図書館】&#10;一人当たり面積">
          <a:extLst>
            <a:ext uri="{FF2B5EF4-FFF2-40B4-BE49-F238E27FC236}">
              <a16:creationId xmlns:a16="http://schemas.microsoft.com/office/drawing/2014/main" id="{4344FE1D-45DE-4BA7-BA5E-98CBF02385BD}"/>
            </a:ext>
          </a:extLst>
        </xdr:cNvPr>
        <xdr:cNvSpPr txBox="1"/>
      </xdr:nvSpPr>
      <xdr:spPr>
        <a:xfrm>
          <a:off x="8515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25417</xdr:rowOff>
    </xdr:from>
    <xdr:ext cx="469744" cy="259045"/>
    <xdr:sp macro="" textlink="">
      <xdr:nvSpPr>
        <xdr:cNvPr id="141" name="n_3aveValue【図書館】&#10;一人当たり面積">
          <a:extLst>
            <a:ext uri="{FF2B5EF4-FFF2-40B4-BE49-F238E27FC236}">
              <a16:creationId xmlns:a16="http://schemas.microsoft.com/office/drawing/2014/main" id="{E7061D1C-8E86-4493-B177-3BD937A6C30D}"/>
            </a:ext>
          </a:extLst>
        </xdr:cNvPr>
        <xdr:cNvSpPr txBox="1"/>
      </xdr:nvSpPr>
      <xdr:spPr>
        <a:xfrm>
          <a:off x="76264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33037</xdr:rowOff>
    </xdr:from>
    <xdr:ext cx="469744" cy="259045"/>
    <xdr:sp macro="" textlink="">
      <xdr:nvSpPr>
        <xdr:cNvPr id="142" name="n_4aveValue【図書館】&#10;一人当たり面積">
          <a:extLst>
            <a:ext uri="{FF2B5EF4-FFF2-40B4-BE49-F238E27FC236}">
              <a16:creationId xmlns:a16="http://schemas.microsoft.com/office/drawing/2014/main" id="{7BEBE504-BC30-4217-802E-AAFEC886C48C}"/>
            </a:ext>
          </a:extLst>
        </xdr:cNvPr>
        <xdr:cNvSpPr txBox="1"/>
      </xdr:nvSpPr>
      <xdr:spPr>
        <a:xfrm>
          <a:off x="6737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3" name="n_1mainValue【図書館】&#10;一人当たり面積">
          <a:extLst>
            <a:ext uri="{FF2B5EF4-FFF2-40B4-BE49-F238E27FC236}">
              <a16:creationId xmlns:a16="http://schemas.microsoft.com/office/drawing/2014/main" id="{7CE9D9B4-1B13-4163-BB9D-4DAAED6963A8}"/>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106697</xdr:rowOff>
    </xdr:from>
    <xdr:ext cx="469744" cy="259045"/>
    <xdr:sp macro="" textlink="">
      <xdr:nvSpPr>
        <xdr:cNvPr id="144" name="n_2mainValue【図書館】&#10;一人当たり面積">
          <a:extLst>
            <a:ext uri="{FF2B5EF4-FFF2-40B4-BE49-F238E27FC236}">
              <a16:creationId xmlns:a16="http://schemas.microsoft.com/office/drawing/2014/main" id="{F85E8E3D-1BAD-48CF-9B7F-023609F1197E}"/>
            </a:ext>
          </a:extLst>
        </xdr:cNvPr>
        <xdr:cNvSpPr txBox="1"/>
      </xdr:nvSpPr>
      <xdr:spPr>
        <a:xfrm>
          <a:off x="8515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106697</xdr:rowOff>
    </xdr:from>
    <xdr:ext cx="469744" cy="259045"/>
    <xdr:sp macro="" textlink="">
      <xdr:nvSpPr>
        <xdr:cNvPr id="145" name="n_3mainValue【図書館】&#10;一人当たり面積">
          <a:extLst>
            <a:ext uri="{FF2B5EF4-FFF2-40B4-BE49-F238E27FC236}">
              <a16:creationId xmlns:a16="http://schemas.microsoft.com/office/drawing/2014/main" id="{08617F95-01F5-46B1-AA8F-998CE417141D}"/>
            </a:ext>
          </a:extLst>
        </xdr:cNvPr>
        <xdr:cNvSpPr txBox="1"/>
      </xdr:nvSpPr>
      <xdr:spPr>
        <a:xfrm>
          <a:off x="7626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110507</xdr:rowOff>
    </xdr:from>
    <xdr:ext cx="469744" cy="259045"/>
    <xdr:sp macro="" textlink="">
      <xdr:nvSpPr>
        <xdr:cNvPr id="146" name="n_4mainValue【図書館】&#10;一人当たり面積">
          <a:extLst>
            <a:ext uri="{FF2B5EF4-FFF2-40B4-BE49-F238E27FC236}">
              <a16:creationId xmlns:a16="http://schemas.microsoft.com/office/drawing/2014/main" id="{16818D24-E403-402D-8CAB-0F9A07FD2F42}"/>
            </a:ext>
          </a:extLst>
        </xdr:cNvPr>
        <xdr:cNvSpPr txBox="1"/>
      </xdr:nvSpPr>
      <xdr:spPr>
        <a:xfrm>
          <a:off x="6737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CE9D190-00C5-4395-8DBD-6A550F365B2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F2AA935-01D3-465A-A649-D8B3EBAA99C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E6092C9-B05E-458C-9063-67A326B3F95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4F00E0D-60C1-411B-9275-2F3CAFCCFD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2612F30-B1ED-4C83-B02A-495364F2C85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D4D101B-3683-4144-A41E-DB82FDD790E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F8BC443-4CE5-4074-A7D2-CF59170D2B6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9A07948-31DF-4FC7-B8AA-D32EE894E34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6606BAD-06B5-4EDF-8EDB-9C39E6784B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212DF74-EDD4-430F-B3FA-8873C5D812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149DF10-23FF-48C4-A121-D3C9F7EBC04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5467F2F-5951-4278-9D25-AA881E25C48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0FF1881-44B7-46BC-AA47-D4AC540B12A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19C18FB-4BF1-4830-AC69-E4B744AD773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A5C1A34-74B5-422A-9927-EE5F02513DE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12EE4AE-D8A9-4287-B4AA-F6675DEC754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ABD7E9A-ED41-4252-8A37-DEE22CFE45A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17AD62D-77DE-42E9-8354-A6098B628D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0940875-54A5-484E-A6BC-DE029DCB683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0A4CE53-BF0F-42FC-8959-44A7818E544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253103C-B4F0-4DF3-B88B-146D7F85FF0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52E07FF-EDEB-4DF0-B246-6B2ABC45F2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EFEB78E-CA3E-4D30-8D95-05AE4FF9FDA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DEC416A-63CB-4230-B5ED-25EF751241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9CC0907-DCEF-4138-8555-097742AA490B}"/>
            </a:ext>
          </a:extLst>
        </xdr:cNvPr>
        <xdr:cNvCxnSpPr/>
      </xdr:nvCxnSpPr>
      <xdr:spPr>
        <a:xfrm flipV="1">
          <a:off x="4634865"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B1039BC-3AC7-4B12-B4A8-2B12148494C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CE879CC-B272-4188-AAEB-F94CE9C2A5E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90E48C1-EC4E-4F3B-BB09-FDF2E9C543E3}"/>
            </a:ext>
          </a:extLst>
        </xdr:cNvPr>
        <xdr:cNvSpPr txBox="1"/>
      </xdr:nvSpPr>
      <xdr:spPr>
        <a:xfrm>
          <a:off x="4673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41CD0D19-1AA7-4A31-B01D-A332117940A1}"/>
            </a:ext>
          </a:extLst>
        </xdr:cNvPr>
        <xdr:cNvCxnSpPr/>
      </xdr:nvCxnSpPr>
      <xdr:spPr>
        <a:xfrm>
          <a:off x="4546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53357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7C06842-5CD2-43C1-8BA7-4509BBB3E2B8}"/>
            </a:ext>
          </a:extLst>
        </xdr:cNvPr>
        <xdr:cNvSpPr txBox="1"/>
      </xdr:nvSpPr>
      <xdr:spPr>
        <a:xfrm>
          <a:off x="4673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EAB731AF-4106-4489-9AB9-BFF3BEA89DEE}"/>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macro="" textlink="">
      <xdr:nvSpPr>
        <xdr:cNvPr id="178" name="フローチャート: 判断 177">
          <a:extLst>
            <a:ext uri="{FF2B5EF4-FFF2-40B4-BE49-F238E27FC236}">
              <a16:creationId xmlns:a16="http://schemas.microsoft.com/office/drawing/2014/main" id="{0E1C61F0-9889-4659-BADB-4041E227098B}"/>
            </a:ext>
          </a:extLst>
        </xdr:cNvPr>
        <xdr:cNvSpPr/>
      </xdr:nvSpPr>
      <xdr:spPr>
        <a:xfrm>
          <a:off x="3746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macro="" textlink="">
      <xdr:nvSpPr>
        <xdr:cNvPr id="179" name="フローチャート: 判断 178">
          <a:extLst>
            <a:ext uri="{FF2B5EF4-FFF2-40B4-BE49-F238E27FC236}">
              <a16:creationId xmlns:a16="http://schemas.microsoft.com/office/drawing/2014/main" id="{80820053-2D14-4892-96F0-48E6F220E89A}"/>
            </a:ext>
          </a:extLst>
        </xdr:cNvPr>
        <xdr:cNvSpPr/>
      </xdr:nvSpPr>
      <xdr:spPr>
        <a:xfrm>
          <a:off x="2857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80" name="フローチャート: 判断 179">
          <a:extLst>
            <a:ext uri="{FF2B5EF4-FFF2-40B4-BE49-F238E27FC236}">
              <a16:creationId xmlns:a16="http://schemas.microsoft.com/office/drawing/2014/main" id="{BCDF0630-F487-4A63-8EEA-8BAAB2A16FB4}"/>
            </a:ext>
          </a:extLst>
        </xdr:cNvPr>
        <xdr:cNvSpPr/>
      </xdr:nvSpPr>
      <xdr:spPr>
        <a:xfrm>
          <a:off x="1968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macro="" textlink="">
      <xdr:nvSpPr>
        <xdr:cNvPr id="181" name="フローチャート: 判断 180">
          <a:extLst>
            <a:ext uri="{FF2B5EF4-FFF2-40B4-BE49-F238E27FC236}">
              <a16:creationId xmlns:a16="http://schemas.microsoft.com/office/drawing/2014/main" id="{7D5E5EE4-F74D-4CC9-8352-87B8E50AF718}"/>
            </a:ext>
          </a:extLst>
        </xdr:cNvPr>
        <xdr:cNvSpPr/>
      </xdr:nvSpPr>
      <xdr:spPr>
        <a:xfrm>
          <a:off x="1079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89E337-C896-447D-B383-E83D48B454F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4BD4EE-3AB7-47FF-85FD-B8EAB8336EE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3479847-C525-4151-AECA-76322EC1C1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95B32B-8057-48E5-B2CF-10D1E55EDC7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A3AF2D-B676-418B-A53C-EE315A76636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macro="" textlink="">
      <xdr:nvSpPr>
        <xdr:cNvPr id="187" name="楕円 186">
          <a:extLst>
            <a:ext uri="{FF2B5EF4-FFF2-40B4-BE49-F238E27FC236}">
              <a16:creationId xmlns:a16="http://schemas.microsoft.com/office/drawing/2014/main" id="{7D64BBA3-7A6C-412D-9438-857DBDFA85F1}"/>
            </a:ext>
          </a:extLst>
        </xdr:cNvPr>
        <xdr:cNvSpPr/>
      </xdr:nvSpPr>
      <xdr:spPr>
        <a:xfrm>
          <a:off x="4584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166387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156AEB3-FACC-46B0-BCA9-24A9FE375446}"/>
            </a:ext>
          </a:extLst>
        </xdr:cNvPr>
        <xdr:cNvSpPr txBox="1"/>
      </xdr:nvSpPr>
      <xdr:spPr>
        <a:xfrm>
          <a:off x="4673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78740</xdr:rowOff>
    </xdr:from>
    <xdr:to>
      <xdr:col>20</xdr:col>
      <xdr:colOff>38100</xdr:colOff>
      <xdr:row>59</xdr:row>
      <xdr:rowOff>8890</xdr:rowOff>
    </xdr:to>
    <xdr:sp macro="" textlink="">
      <xdr:nvSpPr>
        <xdr:cNvPr id="189" name="楕円 188">
          <a:extLst>
            <a:ext uri="{FF2B5EF4-FFF2-40B4-BE49-F238E27FC236}">
              <a16:creationId xmlns:a16="http://schemas.microsoft.com/office/drawing/2014/main" id="{3379BF0B-3F6B-45DE-A79A-5199D1CFCC6E}"/>
            </a:ext>
          </a:extLst>
        </xdr:cNvPr>
        <xdr:cNvSpPr/>
      </xdr:nvSpPr>
      <xdr:spPr>
        <a:xfrm>
          <a:off x="3746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129540</xdr:rowOff>
    </xdr:from>
    <xdr:to>
      <xdr:col>24</xdr:col>
      <xdr:colOff>63500</xdr:colOff>
      <xdr:row>60</xdr:row>
      <xdr:rowOff>22860</xdr:rowOff>
    </xdr:to>
    <xdr:cxnSp macro="">
      <xdr:nvCxnSpPr>
        <xdr:cNvPr id="190" name="直線コネクタ 189">
          <a:extLst>
            <a:ext uri="{FF2B5EF4-FFF2-40B4-BE49-F238E27FC236}">
              <a16:creationId xmlns:a16="http://schemas.microsoft.com/office/drawing/2014/main" id="{1B08B8F0-37EB-49CF-9874-0E05962E5844}"/>
            </a:ext>
          </a:extLst>
        </xdr:cNvPr>
        <xdr:cNvCxnSpPr/>
      </xdr:nvCxnSpPr>
      <xdr:spPr>
        <a:xfrm>
          <a:off x="3797300" y="1007364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19685</xdr:rowOff>
    </xdr:from>
    <xdr:to>
      <xdr:col>15</xdr:col>
      <xdr:colOff>101600</xdr:colOff>
      <xdr:row>59</xdr:row>
      <xdr:rowOff>121285</xdr:rowOff>
    </xdr:to>
    <xdr:sp macro="" textlink="">
      <xdr:nvSpPr>
        <xdr:cNvPr id="191" name="楕円 190">
          <a:extLst>
            <a:ext uri="{FF2B5EF4-FFF2-40B4-BE49-F238E27FC236}">
              <a16:creationId xmlns:a16="http://schemas.microsoft.com/office/drawing/2014/main" id="{6D3F305D-3373-44A8-A1F4-1484543F1BCC}"/>
            </a:ext>
          </a:extLst>
        </xdr:cNvPr>
        <xdr:cNvSpPr/>
      </xdr:nvSpPr>
      <xdr:spPr>
        <a:xfrm>
          <a:off x="2857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59</xdr:row>
      <xdr:rowOff>70485</xdr:rowOff>
    </xdr:to>
    <xdr:cxnSp macro="">
      <xdr:nvCxnSpPr>
        <xdr:cNvPr id="192" name="直線コネクタ 191">
          <a:extLst>
            <a:ext uri="{FF2B5EF4-FFF2-40B4-BE49-F238E27FC236}">
              <a16:creationId xmlns:a16="http://schemas.microsoft.com/office/drawing/2014/main" id="{106E5216-E5B1-457D-A765-2C4A014DA9F3}"/>
            </a:ext>
          </a:extLst>
        </xdr:cNvPr>
        <xdr:cNvCxnSpPr/>
      </xdr:nvCxnSpPr>
      <xdr:spPr>
        <a:xfrm flipV="1">
          <a:off x="2908300" y="1007364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151130</xdr:rowOff>
    </xdr:from>
    <xdr:to>
      <xdr:col>10</xdr:col>
      <xdr:colOff>165100</xdr:colOff>
      <xdr:row>59</xdr:row>
      <xdr:rowOff>81280</xdr:rowOff>
    </xdr:to>
    <xdr:sp macro="" textlink="">
      <xdr:nvSpPr>
        <xdr:cNvPr id="193" name="楕円 192">
          <a:extLst>
            <a:ext uri="{FF2B5EF4-FFF2-40B4-BE49-F238E27FC236}">
              <a16:creationId xmlns:a16="http://schemas.microsoft.com/office/drawing/2014/main" id="{ED3ED773-DC10-403A-BCB9-D6B210542A03}"/>
            </a:ext>
          </a:extLst>
        </xdr:cNvPr>
        <xdr:cNvSpPr/>
      </xdr:nvSpPr>
      <xdr:spPr>
        <a:xfrm>
          <a:off x="1968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30480</xdr:rowOff>
    </xdr:from>
    <xdr:to>
      <xdr:col>15</xdr:col>
      <xdr:colOff>50800</xdr:colOff>
      <xdr:row>59</xdr:row>
      <xdr:rowOff>70485</xdr:rowOff>
    </xdr:to>
    <xdr:cxnSp macro="">
      <xdr:nvCxnSpPr>
        <xdr:cNvPr id="194" name="直線コネクタ 193">
          <a:extLst>
            <a:ext uri="{FF2B5EF4-FFF2-40B4-BE49-F238E27FC236}">
              <a16:creationId xmlns:a16="http://schemas.microsoft.com/office/drawing/2014/main" id="{64FFE846-A084-4ACC-8071-3C54B29447A9}"/>
            </a:ext>
          </a:extLst>
        </xdr:cNvPr>
        <xdr:cNvCxnSpPr/>
      </xdr:nvCxnSpPr>
      <xdr:spPr>
        <a:xfrm>
          <a:off x="2019300" y="101460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107315</xdr:rowOff>
    </xdr:from>
    <xdr:to>
      <xdr:col>6</xdr:col>
      <xdr:colOff>38100</xdr:colOff>
      <xdr:row>59</xdr:row>
      <xdr:rowOff>37465</xdr:rowOff>
    </xdr:to>
    <xdr:sp macro="" textlink="">
      <xdr:nvSpPr>
        <xdr:cNvPr id="195" name="楕円 194">
          <a:extLst>
            <a:ext uri="{FF2B5EF4-FFF2-40B4-BE49-F238E27FC236}">
              <a16:creationId xmlns:a16="http://schemas.microsoft.com/office/drawing/2014/main" id="{F2CA6F76-E972-4BEB-ABF2-0C06FBD504D2}"/>
            </a:ext>
          </a:extLst>
        </xdr:cNvPr>
        <xdr:cNvSpPr/>
      </xdr:nvSpPr>
      <xdr:spPr>
        <a:xfrm>
          <a:off x="1079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158115</xdr:rowOff>
    </xdr:from>
    <xdr:to>
      <xdr:col>10</xdr:col>
      <xdr:colOff>114300</xdr:colOff>
      <xdr:row>59</xdr:row>
      <xdr:rowOff>30480</xdr:rowOff>
    </xdr:to>
    <xdr:cxnSp macro="">
      <xdr:nvCxnSpPr>
        <xdr:cNvPr id="196" name="直線コネクタ 195">
          <a:extLst>
            <a:ext uri="{FF2B5EF4-FFF2-40B4-BE49-F238E27FC236}">
              <a16:creationId xmlns:a16="http://schemas.microsoft.com/office/drawing/2014/main" id="{5E27102A-F56C-465E-B564-200AB1B7F25D}"/>
            </a:ext>
          </a:extLst>
        </xdr:cNvPr>
        <xdr:cNvCxnSpPr/>
      </xdr:nvCxnSpPr>
      <xdr:spPr>
        <a:xfrm>
          <a:off x="1130300" y="101022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112412</xdr:rowOff>
    </xdr:from>
    <xdr:ext cx="405111" cy="259045"/>
    <xdr:sp macro="" textlink="">
      <xdr:nvSpPr>
        <xdr:cNvPr id="197" name="n_1aveValue【体育館・プール】&#10;有形固定資産減価償却率">
          <a:extLst>
            <a:ext uri="{FF2B5EF4-FFF2-40B4-BE49-F238E27FC236}">
              <a16:creationId xmlns:a16="http://schemas.microsoft.com/office/drawing/2014/main" id="{674F1E69-4AE6-4D67-BC0A-B893C9F3F673}"/>
            </a:ext>
          </a:extLst>
        </xdr:cNvPr>
        <xdr:cNvSpPr txBox="1"/>
      </xdr:nvSpPr>
      <xdr:spPr>
        <a:xfrm>
          <a:off x="35820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100982</xdr:rowOff>
    </xdr:from>
    <xdr:ext cx="405111" cy="259045"/>
    <xdr:sp macro="" textlink="">
      <xdr:nvSpPr>
        <xdr:cNvPr id="198" name="n_2aveValue【体育館・プール】&#10;有形固定資産減価償却率">
          <a:extLst>
            <a:ext uri="{FF2B5EF4-FFF2-40B4-BE49-F238E27FC236}">
              <a16:creationId xmlns:a16="http://schemas.microsoft.com/office/drawing/2014/main" id="{DE528479-AA21-403A-AB4C-7C63F59F9B33}"/>
            </a:ext>
          </a:extLst>
        </xdr:cNvPr>
        <xdr:cNvSpPr txBox="1"/>
      </xdr:nvSpPr>
      <xdr:spPr>
        <a:xfrm>
          <a:off x="2705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80027</xdr:rowOff>
    </xdr:from>
    <xdr:ext cx="405111" cy="259045"/>
    <xdr:sp macro="" textlink="">
      <xdr:nvSpPr>
        <xdr:cNvPr id="199" name="n_3aveValue【体育館・プール】&#10;有形固定資産減価償却率">
          <a:extLst>
            <a:ext uri="{FF2B5EF4-FFF2-40B4-BE49-F238E27FC236}">
              <a16:creationId xmlns:a16="http://schemas.microsoft.com/office/drawing/2014/main" id="{6AF53A90-BC64-41B0-AD47-5520CA68F366}"/>
            </a:ext>
          </a:extLst>
        </xdr:cNvPr>
        <xdr:cNvSpPr txBox="1"/>
      </xdr:nvSpPr>
      <xdr:spPr>
        <a:xfrm>
          <a:off x="1816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72407</xdr:rowOff>
    </xdr:from>
    <xdr:ext cx="405111" cy="259045"/>
    <xdr:sp macro="" textlink="">
      <xdr:nvSpPr>
        <xdr:cNvPr id="200" name="n_4aveValue【体育館・プール】&#10;有形固定資産減価償却率">
          <a:extLst>
            <a:ext uri="{FF2B5EF4-FFF2-40B4-BE49-F238E27FC236}">
              <a16:creationId xmlns:a16="http://schemas.microsoft.com/office/drawing/2014/main" id="{36B9A149-7159-454F-9382-7C39D07BD499}"/>
            </a:ext>
          </a:extLst>
        </xdr:cNvPr>
        <xdr:cNvSpPr txBox="1"/>
      </xdr:nvSpPr>
      <xdr:spPr>
        <a:xfrm>
          <a:off x="927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25417</xdr:rowOff>
    </xdr:from>
    <xdr:ext cx="405111" cy="259045"/>
    <xdr:sp macro="" textlink="">
      <xdr:nvSpPr>
        <xdr:cNvPr id="201" name="n_1mainValue【体育館・プール】&#10;有形固定資産減価償却率">
          <a:extLst>
            <a:ext uri="{FF2B5EF4-FFF2-40B4-BE49-F238E27FC236}">
              <a16:creationId xmlns:a16="http://schemas.microsoft.com/office/drawing/2014/main" id="{3046B5B2-8C6F-48E0-A84A-C822FD9390B8}"/>
            </a:ext>
          </a:extLst>
        </xdr:cNvPr>
        <xdr:cNvSpPr txBox="1"/>
      </xdr:nvSpPr>
      <xdr:spPr>
        <a:xfrm>
          <a:off x="3582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137812</xdr:rowOff>
    </xdr:from>
    <xdr:ext cx="405111" cy="259045"/>
    <xdr:sp macro="" textlink="">
      <xdr:nvSpPr>
        <xdr:cNvPr id="202" name="n_2mainValue【体育館・プール】&#10;有形固定資産減価償却率">
          <a:extLst>
            <a:ext uri="{FF2B5EF4-FFF2-40B4-BE49-F238E27FC236}">
              <a16:creationId xmlns:a16="http://schemas.microsoft.com/office/drawing/2014/main" id="{9D271C48-0ECD-42A4-A96D-AE8204BD4B0A}"/>
            </a:ext>
          </a:extLst>
        </xdr:cNvPr>
        <xdr:cNvSpPr txBox="1"/>
      </xdr:nvSpPr>
      <xdr:spPr>
        <a:xfrm>
          <a:off x="2705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97807</xdr:rowOff>
    </xdr:from>
    <xdr:ext cx="405111" cy="259045"/>
    <xdr:sp macro="" textlink="">
      <xdr:nvSpPr>
        <xdr:cNvPr id="203" name="n_3mainValue【体育館・プール】&#10;有形固定資産減価償却率">
          <a:extLst>
            <a:ext uri="{FF2B5EF4-FFF2-40B4-BE49-F238E27FC236}">
              <a16:creationId xmlns:a16="http://schemas.microsoft.com/office/drawing/2014/main" id="{F0F95668-76F5-4483-B6E4-32E7C9BAFC7A}"/>
            </a:ext>
          </a:extLst>
        </xdr:cNvPr>
        <xdr:cNvSpPr txBox="1"/>
      </xdr:nvSpPr>
      <xdr:spPr>
        <a:xfrm>
          <a:off x="1816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53992</xdr:rowOff>
    </xdr:from>
    <xdr:ext cx="405111" cy="259045"/>
    <xdr:sp macro="" textlink="">
      <xdr:nvSpPr>
        <xdr:cNvPr id="204" name="n_4mainValue【体育館・プール】&#10;有形固定資産減価償却率">
          <a:extLst>
            <a:ext uri="{FF2B5EF4-FFF2-40B4-BE49-F238E27FC236}">
              <a16:creationId xmlns:a16="http://schemas.microsoft.com/office/drawing/2014/main" id="{79122850-525A-4890-A1FA-E8C18DC461FD}"/>
            </a:ext>
          </a:extLst>
        </xdr:cNvPr>
        <xdr:cNvSpPr txBox="1"/>
      </xdr:nvSpPr>
      <xdr:spPr>
        <a:xfrm>
          <a:off x="9277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86BDEB0-78E2-473F-93B2-02069FD07D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4C88EF1-1839-435D-AC72-B39A65BC896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8AE47D8-03C8-4747-9EDE-90401C472E4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E62E698-686A-4206-8ED1-78B09C08DC9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A76D83-6B2D-4250-AE95-E2F5CA40D8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3EEC249-B9AA-43C2-A0BB-3568F317B5E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33355D8-A904-4D36-B02F-657F627B4D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D54E68C-094A-4CF1-94AE-4DDD8D2CC40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4FC42F4-6BE8-4D2F-8F85-F870CE05EE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F445480-B2C2-4D25-A913-9020D8F51F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D00572A-DBA4-4727-B374-210E14FEABE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F56E7D9-BAC6-4E10-A6DB-E1110BD22E5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23E6566-BD54-4AA9-AC29-3FB046DC31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DA39EB0-6502-4384-89CF-3A6B370AB57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6B267E3-052D-489E-B2C5-0ED7124230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2F623A6-19A2-4FB5-A69B-35C9B1DE457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31AF889-D52B-47AC-B368-B6C2A2E22D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5EDAF3E-AA90-4035-B164-4CD14B0FAE9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B426CC5-CD24-43A1-BEAA-418C91F5C4D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3A04918-9130-4C5D-B89A-038F55F181E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4115E51-0BB7-487F-AE83-7183DA52326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720D556-04A6-4014-8E81-36585420BD8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2CBEC9E-EC60-4B7B-85A0-C50D57FBD9C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D5EB9716-3455-44BB-AD29-B5A052B5EEF6}"/>
            </a:ext>
          </a:extLst>
        </xdr:cNvPr>
        <xdr:cNvCxnSpPr/>
      </xdr:nvCxnSpPr>
      <xdr:spPr>
        <a:xfrm flipV="1">
          <a:off x="10476865" y="9718929"/>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E5E04BE-3277-413F-921E-3CE0097BE7F4}"/>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14E15ED4-118D-46DC-8B39-5C96FCA53CFF}"/>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macro="" textlink="">
      <xdr:nvSpPr>
        <xdr:cNvPr id="231" name="【体育館・プール】&#10;一人当たり面積最大値テキスト">
          <a:extLst>
            <a:ext uri="{FF2B5EF4-FFF2-40B4-BE49-F238E27FC236}">
              <a16:creationId xmlns:a16="http://schemas.microsoft.com/office/drawing/2014/main" id="{4DE5B938-3D4E-430A-A3EB-5609C60B7161}"/>
            </a:ext>
          </a:extLst>
        </xdr:cNvPr>
        <xdr:cNvSpPr txBox="1"/>
      </xdr:nvSpPr>
      <xdr:spPr>
        <a:xfrm>
          <a:off x="10515600" y="9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56682AFB-7D3F-47FE-A78E-261C8E6AED5B}"/>
            </a:ext>
          </a:extLst>
        </xdr:cNvPr>
        <xdr:cNvCxnSpPr/>
      </xdr:nvCxnSpPr>
      <xdr:spPr>
        <a:xfrm>
          <a:off x="10388600" y="97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60850</xdr:rowOff>
    </xdr:from>
    <xdr:ext cx="469744" cy="259045"/>
    <xdr:sp macro="" textlink="">
      <xdr:nvSpPr>
        <xdr:cNvPr id="233" name="【体育館・プール】&#10;一人当たり面積平均値テキスト">
          <a:extLst>
            <a:ext uri="{FF2B5EF4-FFF2-40B4-BE49-F238E27FC236}">
              <a16:creationId xmlns:a16="http://schemas.microsoft.com/office/drawing/2014/main" id="{90AA9B89-80EE-4F4A-AF4A-D930BCFC2F36}"/>
            </a:ext>
          </a:extLst>
        </xdr:cNvPr>
        <xdr:cNvSpPr txBox="1"/>
      </xdr:nvSpPr>
      <xdr:spPr>
        <a:xfrm>
          <a:off x="1051560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macro="" textlink="">
      <xdr:nvSpPr>
        <xdr:cNvPr id="234" name="フローチャート: 判断 233">
          <a:extLst>
            <a:ext uri="{FF2B5EF4-FFF2-40B4-BE49-F238E27FC236}">
              <a16:creationId xmlns:a16="http://schemas.microsoft.com/office/drawing/2014/main" id="{E98299BE-B26E-4DD8-8DF0-B2376953B830}"/>
            </a:ext>
          </a:extLst>
        </xdr:cNvPr>
        <xdr:cNvSpPr/>
      </xdr:nvSpPr>
      <xdr:spPr>
        <a:xfrm>
          <a:off x="10426700" y="108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macro="" textlink="">
      <xdr:nvSpPr>
        <xdr:cNvPr id="235" name="フローチャート: 判断 234">
          <a:extLst>
            <a:ext uri="{FF2B5EF4-FFF2-40B4-BE49-F238E27FC236}">
              <a16:creationId xmlns:a16="http://schemas.microsoft.com/office/drawing/2014/main" id="{73F405EC-7695-4343-98B0-02B560DAA73C}"/>
            </a:ext>
          </a:extLst>
        </xdr:cNvPr>
        <xdr:cNvSpPr/>
      </xdr:nvSpPr>
      <xdr:spPr>
        <a:xfrm>
          <a:off x="9588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53594</xdr:rowOff>
    </xdr:from>
    <xdr:to>
      <xdr:col>46</xdr:col>
      <xdr:colOff>38100</xdr:colOff>
      <xdr:row>63</xdr:row>
      <xdr:rowOff>155194</xdr:rowOff>
    </xdr:to>
    <xdr:sp macro="" textlink="">
      <xdr:nvSpPr>
        <xdr:cNvPr id="236" name="フローチャート: 判断 235">
          <a:extLst>
            <a:ext uri="{FF2B5EF4-FFF2-40B4-BE49-F238E27FC236}">
              <a16:creationId xmlns:a16="http://schemas.microsoft.com/office/drawing/2014/main" id="{0B985B8E-6B9B-49D1-9A41-A6105AA303FA}"/>
            </a:ext>
          </a:extLst>
        </xdr:cNvPr>
        <xdr:cNvSpPr/>
      </xdr:nvSpPr>
      <xdr:spPr>
        <a:xfrm>
          <a:off x="8699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65786</xdr:rowOff>
    </xdr:from>
    <xdr:to>
      <xdr:col>41</xdr:col>
      <xdr:colOff>101600</xdr:colOff>
      <xdr:row>63</xdr:row>
      <xdr:rowOff>167386</xdr:rowOff>
    </xdr:to>
    <xdr:sp macro="" textlink="">
      <xdr:nvSpPr>
        <xdr:cNvPr id="237" name="フローチャート: 判断 236">
          <a:extLst>
            <a:ext uri="{FF2B5EF4-FFF2-40B4-BE49-F238E27FC236}">
              <a16:creationId xmlns:a16="http://schemas.microsoft.com/office/drawing/2014/main" id="{899794B9-3A3F-4BFF-A920-E03F52288D89}"/>
            </a:ext>
          </a:extLst>
        </xdr:cNvPr>
        <xdr:cNvSpPr/>
      </xdr:nvSpPr>
      <xdr:spPr>
        <a:xfrm>
          <a:off x="7810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68834</xdr:rowOff>
    </xdr:from>
    <xdr:to>
      <xdr:col>36</xdr:col>
      <xdr:colOff>165100</xdr:colOff>
      <xdr:row>63</xdr:row>
      <xdr:rowOff>170434</xdr:rowOff>
    </xdr:to>
    <xdr:sp macro="" textlink="">
      <xdr:nvSpPr>
        <xdr:cNvPr id="238" name="フローチャート: 判断 237">
          <a:extLst>
            <a:ext uri="{FF2B5EF4-FFF2-40B4-BE49-F238E27FC236}">
              <a16:creationId xmlns:a16="http://schemas.microsoft.com/office/drawing/2014/main" id="{9E0CC1E6-977C-480D-9F34-058827A1B27E}"/>
            </a:ext>
          </a:extLst>
        </xdr:cNvPr>
        <xdr:cNvSpPr/>
      </xdr:nvSpPr>
      <xdr:spPr>
        <a:xfrm>
          <a:off x="6921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2697672-26FF-4C26-BF51-BDEFD18942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1E71D21-CE8F-4F8F-903E-4829D9560E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A47A8B3-57E9-42BC-A97A-2E27A7E6CC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021272F-0995-4507-8FCD-2D62DB7A6A3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E032F88-23BC-417B-AB66-C1553096136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119888</xdr:rowOff>
    </xdr:from>
    <xdr:to>
      <xdr:col>55</xdr:col>
      <xdr:colOff>50800</xdr:colOff>
      <xdr:row>64</xdr:row>
      <xdr:rowOff>50038</xdr:rowOff>
    </xdr:to>
    <xdr:sp macro="" textlink="">
      <xdr:nvSpPr>
        <xdr:cNvPr id="244" name="楕円 243">
          <a:extLst>
            <a:ext uri="{FF2B5EF4-FFF2-40B4-BE49-F238E27FC236}">
              <a16:creationId xmlns:a16="http://schemas.microsoft.com/office/drawing/2014/main" id="{20A228AE-B28B-4FB2-B949-11B87756F5C3}"/>
            </a:ext>
          </a:extLst>
        </xdr:cNvPr>
        <xdr:cNvSpPr/>
      </xdr:nvSpPr>
      <xdr:spPr>
        <a:xfrm>
          <a:off x="104267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34815</xdr:rowOff>
    </xdr:from>
    <xdr:ext cx="469744" cy="259045"/>
    <xdr:sp macro="" textlink="">
      <xdr:nvSpPr>
        <xdr:cNvPr id="245" name="【体育館・プール】&#10;一人当たり面積該当値テキスト">
          <a:extLst>
            <a:ext uri="{FF2B5EF4-FFF2-40B4-BE49-F238E27FC236}">
              <a16:creationId xmlns:a16="http://schemas.microsoft.com/office/drawing/2014/main" id="{374770DB-8100-4FF7-B142-36B5F7DEAA19}"/>
            </a:ext>
          </a:extLst>
        </xdr:cNvPr>
        <xdr:cNvSpPr txBox="1"/>
      </xdr:nvSpPr>
      <xdr:spPr>
        <a:xfrm>
          <a:off x="10515600" y="1083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145796</xdr:rowOff>
    </xdr:from>
    <xdr:to>
      <xdr:col>50</xdr:col>
      <xdr:colOff>165100</xdr:colOff>
      <xdr:row>64</xdr:row>
      <xdr:rowOff>75946</xdr:rowOff>
    </xdr:to>
    <xdr:sp macro="" textlink="">
      <xdr:nvSpPr>
        <xdr:cNvPr id="246" name="楕円 245">
          <a:extLst>
            <a:ext uri="{FF2B5EF4-FFF2-40B4-BE49-F238E27FC236}">
              <a16:creationId xmlns:a16="http://schemas.microsoft.com/office/drawing/2014/main" id="{6B2F15B1-54AD-4FA6-AF95-DBB09121E600}"/>
            </a:ext>
          </a:extLst>
        </xdr:cNvPr>
        <xdr:cNvSpPr/>
      </xdr:nvSpPr>
      <xdr:spPr>
        <a:xfrm>
          <a:off x="9588500" y="10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170688</xdr:rowOff>
    </xdr:from>
    <xdr:to>
      <xdr:col>55</xdr:col>
      <xdr:colOff>0</xdr:colOff>
      <xdr:row>64</xdr:row>
      <xdr:rowOff>25146</xdr:rowOff>
    </xdr:to>
    <xdr:cxnSp macro="">
      <xdr:nvCxnSpPr>
        <xdr:cNvPr id="247" name="直線コネクタ 246">
          <a:extLst>
            <a:ext uri="{FF2B5EF4-FFF2-40B4-BE49-F238E27FC236}">
              <a16:creationId xmlns:a16="http://schemas.microsoft.com/office/drawing/2014/main" id="{BBB45066-246B-46B7-A5E4-859DE2C8AE72}"/>
            </a:ext>
          </a:extLst>
        </xdr:cNvPr>
        <xdr:cNvCxnSpPr/>
      </xdr:nvCxnSpPr>
      <xdr:spPr>
        <a:xfrm flipV="1">
          <a:off x="9639300" y="10972038"/>
          <a:ext cx="838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129794</xdr:rowOff>
    </xdr:from>
    <xdr:to>
      <xdr:col>46</xdr:col>
      <xdr:colOff>38100</xdr:colOff>
      <xdr:row>64</xdr:row>
      <xdr:rowOff>59944</xdr:rowOff>
    </xdr:to>
    <xdr:sp macro="" textlink="">
      <xdr:nvSpPr>
        <xdr:cNvPr id="248" name="楕円 247">
          <a:extLst>
            <a:ext uri="{FF2B5EF4-FFF2-40B4-BE49-F238E27FC236}">
              <a16:creationId xmlns:a16="http://schemas.microsoft.com/office/drawing/2014/main" id="{B3565D08-168B-403B-8B36-75236F51EA56}"/>
            </a:ext>
          </a:extLst>
        </xdr:cNvPr>
        <xdr:cNvSpPr/>
      </xdr:nvSpPr>
      <xdr:spPr>
        <a:xfrm>
          <a:off x="8699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9144</xdr:rowOff>
    </xdr:from>
    <xdr:to>
      <xdr:col>50</xdr:col>
      <xdr:colOff>114300</xdr:colOff>
      <xdr:row>64</xdr:row>
      <xdr:rowOff>25146</xdr:rowOff>
    </xdr:to>
    <xdr:cxnSp macro="">
      <xdr:nvCxnSpPr>
        <xdr:cNvPr id="249" name="直線コネクタ 248">
          <a:extLst>
            <a:ext uri="{FF2B5EF4-FFF2-40B4-BE49-F238E27FC236}">
              <a16:creationId xmlns:a16="http://schemas.microsoft.com/office/drawing/2014/main" id="{C568DD81-3AF9-4C03-BD4E-7355207D2C4E}"/>
            </a:ext>
          </a:extLst>
        </xdr:cNvPr>
        <xdr:cNvCxnSpPr/>
      </xdr:nvCxnSpPr>
      <xdr:spPr>
        <a:xfrm>
          <a:off x="8750300" y="1098194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130937</xdr:rowOff>
    </xdr:from>
    <xdr:to>
      <xdr:col>41</xdr:col>
      <xdr:colOff>101600</xdr:colOff>
      <xdr:row>64</xdr:row>
      <xdr:rowOff>61087</xdr:rowOff>
    </xdr:to>
    <xdr:sp macro="" textlink="">
      <xdr:nvSpPr>
        <xdr:cNvPr id="250" name="楕円 249">
          <a:extLst>
            <a:ext uri="{FF2B5EF4-FFF2-40B4-BE49-F238E27FC236}">
              <a16:creationId xmlns:a16="http://schemas.microsoft.com/office/drawing/2014/main" id="{E8B8D869-68A6-41C4-92B6-3DB1384A4E98}"/>
            </a:ext>
          </a:extLst>
        </xdr:cNvPr>
        <xdr:cNvSpPr/>
      </xdr:nvSpPr>
      <xdr:spPr>
        <a:xfrm>
          <a:off x="7810500" y="109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9144</xdr:rowOff>
    </xdr:from>
    <xdr:to>
      <xdr:col>45</xdr:col>
      <xdr:colOff>177800</xdr:colOff>
      <xdr:row>64</xdr:row>
      <xdr:rowOff>10287</xdr:rowOff>
    </xdr:to>
    <xdr:cxnSp macro="">
      <xdr:nvCxnSpPr>
        <xdr:cNvPr id="251" name="直線コネクタ 250">
          <a:extLst>
            <a:ext uri="{FF2B5EF4-FFF2-40B4-BE49-F238E27FC236}">
              <a16:creationId xmlns:a16="http://schemas.microsoft.com/office/drawing/2014/main" id="{73B356F1-6634-4D4B-B0A2-789997ED024E}"/>
            </a:ext>
          </a:extLst>
        </xdr:cNvPr>
        <xdr:cNvCxnSpPr/>
      </xdr:nvCxnSpPr>
      <xdr:spPr>
        <a:xfrm flipV="1">
          <a:off x="7861300" y="109819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132080</xdr:rowOff>
    </xdr:from>
    <xdr:to>
      <xdr:col>36</xdr:col>
      <xdr:colOff>165100</xdr:colOff>
      <xdr:row>64</xdr:row>
      <xdr:rowOff>62230</xdr:rowOff>
    </xdr:to>
    <xdr:sp macro="" textlink="">
      <xdr:nvSpPr>
        <xdr:cNvPr id="252" name="楕円 251">
          <a:extLst>
            <a:ext uri="{FF2B5EF4-FFF2-40B4-BE49-F238E27FC236}">
              <a16:creationId xmlns:a16="http://schemas.microsoft.com/office/drawing/2014/main" id="{F0B01208-E12A-48D0-B0EC-79E44A0B9148}"/>
            </a:ext>
          </a:extLst>
        </xdr:cNvPr>
        <xdr:cNvSpPr/>
      </xdr:nvSpPr>
      <xdr:spPr>
        <a:xfrm>
          <a:off x="6921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10287</xdr:rowOff>
    </xdr:from>
    <xdr:to>
      <xdr:col>41</xdr:col>
      <xdr:colOff>50800</xdr:colOff>
      <xdr:row>64</xdr:row>
      <xdr:rowOff>11430</xdr:rowOff>
    </xdr:to>
    <xdr:cxnSp macro="">
      <xdr:nvCxnSpPr>
        <xdr:cNvPr id="253" name="直線コネクタ 252">
          <a:extLst>
            <a:ext uri="{FF2B5EF4-FFF2-40B4-BE49-F238E27FC236}">
              <a16:creationId xmlns:a16="http://schemas.microsoft.com/office/drawing/2014/main" id="{E7137205-1F72-442C-9F18-19984A5B049B}"/>
            </a:ext>
          </a:extLst>
        </xdr:cNvPr>
        <xdr:cNvCxnSpPr/>
      </xdr:nvCxnSpPr>
      <xdr:spPr>
        <a:xfrm flipV="1">
          <a:off x="6972300" y="109830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160672</xdr:rowOff>
    </xdr:from>
    <xdr:ext cx="469744" cy="259045"/>
    <xdr:sp macro="" textlink="">
      <xdr:nvSpPr>
        <xdr:cNvPr id="254" name="n_1aveValue【体育館・プール】&#10;一人当たり面積">
          <a:extLst>
            <a:ext uri="{FF2B5EF4-FFF2-40B4-BE49-F238E27FC236}">
              <a16:creationId xmlns:a16="http://schemas.microsoft.com/office/drawing/2014/main" id="{7B5E4AAF-F144-4DAB-895A-942AD73685B2}"/>
            </a:ext>
          </a:extLst>
        </xdr:cNvPr>
        <xdr:cNvSpPr txBox="1"/>
      </xdr:nvSpPr>
      <xdr:spPr>
        <a:xfrm>
          <a:off x="9391727" y="106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271</xdr:rowOff>
    </xdr:from>
    <xdr:ext cx="469744" cy="259045"/>
    <xdr:sp macro="" textlink="">
      <xdr:nvSpPr>
        <xdr:cNvPr id="255" name="n_2aveValue【体育館・プール】&#10;一人当たり面積">
          <a:extLst>
            <a:ext uri="{FF2B5EF4-FFF2-40B4-BE49-F238E27FC236}">
              <a16:creationId xmlns:a16="http://schemas.microsoft.com/office/drawing/2014/main" id="{7F80D3F2-A773-4790-A2B8-890820FC64F8}"/>
            </a:ext>
          </a:extLst>
        </xdr:cNvPr>
        <xdr:cNvSpPr txBox="1"/>
      </xdr:nvSpPr>
      <xdr:spPr>
        <a:xfrm>
          <a:off x="8515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12463</xdr:rowOff>
    </xdr:from>
    <xdr:ext cx="469744" cy="259045"/>
    <xdr:sp macro="" textlink="">
      <xdr:nvSpPr>
        <xdr:cNvPr id="256" name="n_3aveValue【体育館・プール】&#10;一人当たり面積">
          <a:extLst>
            <a:ext uri="{FF2B5EF4-FFF2-40B4-BE49-F238E27FC236}">
              <a16:creationId xmlns:a16="http://schemas.microsoft.com/office/drawing/2014/main" id="{6B86F722-B598-4831-90DC-1B02589A5C76}"/>
            </a:ext>
          </a:extLst>
        </xdr:cNvPr>
        <xdr:cNvSpPr txBox="1"/>
      </xdr:nvSpPr>
      <xdr:spPr>
        <a:xfrm>
          <a:off x="7626427" y="106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15511</xdr:rowOff>
    </xdr:from>
    <xdr:ext cx="469744" cy="259045"/>
    <xdr:sp macro="" textlink="">
      <xdr:nvSpPr>
        <xdr:cNvPr id="257" name="n_4aveValue【体育館・プール】&#10;一人当たり面積">
          <a:extLst>
            <a:ext uri="{FF2B5EF4-FFF2-40B4-BE49-F238E27FC236}">
              <a16:creationId xmlns:a16="http://schemas.microsoft.com/office/drawing/2014/main" id="{DA9200FA-4398-41D2-97C6-4B6D9CF6C0B5}"/>
            </a:ext>
          </a:extLst>
        </xdr:cNvPr>
        <xdr:cNvSpPr txBox="1"/>
      </xdr:nvSpPr>
      <xdr:spPr>
        <a:xfrm>
          <a:off x="6737427" y="106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67073</xdr:rowOff>
    </xdr:from>
    <xdr:ext cx="469744" cy="259045"/>
    <xdr:sp macro="" textlink="">
      <xdr:nvSpPr>
        <xdr:cNvPr id="258" name="n_1mainValue【体育館・プール】&#10;一人当たり面積">
          <a:extLst>
            <a:ext uri="{FF2B5EF4-FFF2-40B4-BE49-F238E27FC236}">
              <a16:creationId xmlns:a16="http://schemas.microsoft.com/office/drawing/2014/main" id="{827FDCCE-C9DB-4E74-9327-6CA038C85DA2}"/>
            </a:ext>
          </a:extLst>
        </xdr:cNvPr>
        <xdr:cNvSpPr txBox="1"/>
      </xdr:nvSpPr>
      <xdr:spPr>
        <a:xfrm>
          <a:off x="9391727"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51071</xdr:rowOff>
    </xdr:from>
    <xdr:ext cx="469744" cy="259045"/>
    <xdr:sp macro="" textlink="">
      <xdr:nvSpPr>
        <xdr:cNvPr id="259" name="n_2mainValue【体育館・プール】&#10;一人当たり面積">
          <a:extLst>
            <a:ext uri="{FF2B5EF4-FFF2-40B4-BE49-F238E27FC236}">
              <a16:creationId xmlns:a16="http://schemas.microsoft.com/office/drawing/2014/main" id="{0C2511E0-05FF-41A6-BA3B-C4FFE2ADA81F}"/>
            </a:ext>
          </a:extLst>
        </xdr:cNvPr>
        <xdr:cNvSpPr txBox="1"/>
      </xdr:nvSpPr>
      <xdr:spPr>
        <a:xfrm>
          <a:off x="8515427" y="1102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52214</xdr:rowOff>
    </xdr:from>
    <xdr:ext cx="469744" cy="259045"/>
    <xdr:sp macro="" textlink="">
      <xdr:nvSpPr>
        <xdr:cNvPr id="260" name="n_3mainValue【体育館・プール】&#10;一人当たり面積">
          <a:extLst>
            <a:ext uri="{FF2B5EF4-FFF2-40B4-BE49-F238E27FC236}">
              <a16:creationId xmlns:a16="http://schemas.microsoft.com/office/drawing/2014/main" id="{730EF219-FF2D-4973-ACBF-3BBEFC8D6D71}"/>
            </a:ext>
          </a:extLst>
        </xdr:cNvPr>
        <xdr:cNvSpPr txBox="1"/>
      </xdr:nvSpPr>
      <xdr:spPr>
        <a:xfrm>
          <a:off x="7626427" y="1102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53357</xdr:rowOff>
    </xdr:from>
    <xdr:ext cx="469744" cy="259045"/>
    <xdr:sp macro="" textlink="">
      <xdr:nvSpPr>
        <xdr:cNvPr id="261" name="n_4mainValue【体育館・プール】&#10;一人当たり面積">
          <a:extLst>
            <a:ext uri="{FF2B5EF4-FFF2-40B4-BE49-F238E27FC236}">
              <a16:creationId xmlns:a16="http://schemas.microsoft.com/office/drawing/2014/main" id="{66CC2FE0-5E05-4FC0-8C9C-1E1420BFABD2}"/>
            </a:ext>
          </a:extLst>
        </xdr:cNvPr>
        <xdr:cNvSpPr txBox="1"/>
      </xdr:nvSpPr>
      <xdr:spPr>
        <a:xfrm>
          <a:off x="6737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9DDC13C-532F-49EB-93E0-7A1060064D5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DDD51DC-FE90-4696-92B3-A3DF097027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A0E1A00-164E-49D3-B414-5442FAE3E6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DEC355F-AE2D-4A34-80A5-CD3531F1014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F47F77F-08D5-4F8A-835A-D2F6D9106C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443DA8D-A6CA-43E5-AAFD-8FE89E5030F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C169F34-985D-4D70-B3D1-0B5674B58DF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2B06AC6-5AC7-4A7D-BA4B-44481814A22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E322722D-FFC2-409A-89AB-F0015B6552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7A1D808B-9213-467A-946A-E35DDA786AF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9D09D118-E6E0-4B2E-B75C-0A168237EFA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9584E605-B5F6-480A-901E-4343ED5D88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318E673B-2C38-452E-8A6F-A6846C49ED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C5DB05A0-7968-4171-B090-E9655D1D89B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CA4D416F-6D81-461F-956E-6FA5D3D4C9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5C50F5B1-9839-49FE-99E9-8CD000BB8FC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BA10EAA-B936-4394-BD17-2506723286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0DF3228-B6B6-4D8D-8020-0129F981FA9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6402B06C-D15D-411B-9378-8BFCE9FEDB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B0F1546-DA40-4287-B4FF-15A9B300383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722D778B-F883-47A4-B280-9AD2A13B95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9EB263BC-165A-40D7-9243-B810C1A0C5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73C69E59-2B8A-4A69-9F0B-EE03FA010D2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8BD0919-122A-49BD-B943-7189343E5E4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BBAAA3F8-3294-40CC-9F22-335B291F621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B247647E-1CD1-4BF5-ABB4-AED9AC6DEC3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70198221-5191-45E3-8BAF-799192D94ED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D97CFE97-04B6-493B-94FC-29A1A6161D9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8FB20A29-8C62-4CDE-BB81-B060B67439E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57372C7B-CE83-44C6-8425-0CFCC077D29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63B5E21B-C7F9-4B31-A2E8-E0C3FC6C2F1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D8713C55-3507-46D8-9A17-5C4716BEDEF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F589E549-7B4B-4B3A-A729-47BF9CABBB5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5B45F98-64E6-485C-99E5-8FABA5AB439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83D5EBB7-0023-4E53-BCB0-8D377722BAB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0E6BF845-1398-4AB4-BD4A-2A1C8630C03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A57D899A-D9F7-4356-B396-870D8ABDFA3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E45BDB52-9B5E-4542-8D8E-52EE764C067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40ADBCD3-40C4-414C-8264-4B27DB2695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D77BEA04-0A13-45CC-88CA-8C0EC25A70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9A9005A0-9622-4430-BA1B-FB600733041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43543</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8A567D6B-5357-4FD6-A243-C5AAEFDFFC2F}"/>
            </a:ext>
          </a:extLst>
        </xdr:cNvPr>
        <xdr:cNvCxnSpPr/>
      </xdr:nvCxnSpPr>
      <xdr:spPr>
        <a:xfrm flipV="1">
          <a:off x="4634865" y="1718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75576656-82A1-4DE0-B4F3-303F33DD3D3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306DBA94-888C-4286-865F-B0C17C332DD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161670</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B1000C81-03F4-4448-91D9-65205D352F9B}"/>
            </a:ext>
          </a:extLst>
        </xdr:cNvPr>
        <xdr:cNvSpPr txBox="1"/>
      </xdr:nvSpPr>
      <xdr:spPr>
        <a:xfrm>
          <a:off x="4673600" y="1696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43543</xdr:rowOff>
    </xdr:from>
    <xdr:to>
      <xdr:col>24</xdr:col>
      <xdr:colOff>152400</xdr:colOff>
      <xdr:row>100</xdr:row>
      <xdr:rowOff>43543</xdr:rowOff>
    </xdr:to>
    <xdr:cxnSp macro="">
      <xdr:nvCxnSpPr>
        <xdr:cNvPr id="307" name="直線コネクタ 306">
          <a:extLst>
            <a:ext uri="{FF2B5EF4-FFF2-40B4-BE49-F238E27FC236}">
              <a16:creationId xmlns:a16="http://schemas.microsoft.com/office/drawing/2014/main" id="{98DC9765-7FDA-44ED-9BAF-7F2675EA63DB}"/>
            </a:ext>
          </a:extLst>
        </xdr:cNvPr>
        <xdr:cNvCxnSpPr/>
      </xdr:nvCxnSpPr>
      <xdr:spPr>
        <a:xfrm>
          <a:off x="4546600" y="1718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BD6EE5EA-2709-4B23-8114-8B2C119EBB4E}"/>
            </a:ext>
          </a:extLst>
        </xdr:cNvPr>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309" name="フローチャート: 判断 308">
          <a:extLst>
            <a:ext uri="{FF2B5EF4-FFF2-40B4-BE49-F238E27FC236}">
              <a16:creationId xmlns:a16="http://schemas.microsoft.com/office/drawing/2014/main" id="{76BBCF58-65E3-45BF-8E76-60857EFA59D0}"/>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0" name="フローチャート: 判断 309">
          <a:extLst>
            <a:ext uri="{FF2B5EF4-FFF2-40B4-BE49-F238E27FC236}">
              <a16:creationId xmlns:a16="http://schemas.microsoft.com/office/drawing/2014/main" id="{2ECEE19D-9D18-468E-A2C3-BAB36786308D}"/>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macro="" textlink="">
      <xdr:nvSpPr>
        <xdr:cNvPr id="311" name="フローチャート: 判断 310">
          <a:extLst>
            <a:ext uri="{FF2B5EF4-FFF2-40B4-BE49-F238E27FC236}">
              <a16:creationId xmlns:a16="http://schemas.microsoft.com/office/drawing/2014/main" id="{4C3302B6-593B-4D2D-B11A-11F78E420D8A}"/>
            </a:ext>
          </a:extLst>
        </xdr:cNvPr>
        <xdr:cNvSpPr/>
      </xdr:nvSpPr>
      <xdr:spPr>
        <a:xfrm>
          <a:off x="2857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312" name="フローチャート: 判断 311">
          <a:extLst>
            <a:ext uri="{FF2B5EF4-FFF2-40B4-BE49-F238E27FC236}">
              <a16:creationId xmlns:a16="http://schemas.microsoft.com/office/drawing/2014/main" id="{C129F434-ACEF-4703-AC52-95740A7239FD}"/>
            </a:ext>
          </a:extLst>
        </xdr:cNvPr>
        <xdr:cNvSpPr/>
      </xdr:nvSpPr>
      <xdr:spPr>
        <a:xfrm>
          <a:off x="1968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10705</xdr:rowOff>
    </xdr:from>
    <xdr:to>
      <xdr:col>6</xdr:col>
      <xdr:colOff>38100</xdr:colOff>
      <xdr:row>104</xdr:row>
      <xdr:rowOff>112305</xdr:rowOff>
    </xdr:to>
    <xdr:sp macro="" textlink="">
      <xdr:nvSpPr>
        <xdr:cNvPr id="313" name="フローチャート: 判断 312">
          <a:extLst>
            <a:ext uri="{FF2B5EF4-FFF2-40B4-BE49-F238E27FC236}">
              <a16:creationId xmlns:a16="http://schemas.microsoft.com/office/drawing/2014/main" id="{D013BD24-E3F2-4152-92B3-B3B9079F8F9F}"/>
            </a:ext>
          </a:extLst>
        </xdr:cNvPr>
        <xdr:cNvSpPr/>
      </xdr:nvSpPr>
      <xdr:spPr>
        <a:xfrm>
          <a:off x="1079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6CEA23E-201B-4FF1-9B0A-5226C1D7BEE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723C372-5550-4BA5-A186-23B6FC44D7F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F7EF110F-C9A7-4C56-B3DD-7D1D4D0D753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29BC2FE-4F1B-40E5-A628-AFA6E241BD8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C5D7419-75FC-4417-8986-6CA5C1BFAA6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111942</xdr:rowOff>
    </xdr:from>
    <xdr:to>
      <xdr:col>24</xdr:col>
      <xdr:colOff>114300</xdr:colOff>
      <xdr:row>108</xdr:row>
      <xdr:rowOff>42092</xdr:rowOff>
    </xdr:to>
    <xdr:sp macro="" textlink="">
      <xdr:nvSpPr>
        <xdr:cNvPr id="319" name="楕円 318">
          <a:extLst>
            <a:ext uri="{FF2B5EF4-FFF2-40B4-BE49-F238E27FC236}">
              <a16:creationId xmlns:a16="http://schemas.microsoft.com/office/drawing/2014/main" id="{CAC8B099-B3AB-4D91-8B02-B48A52BB8E8F}"/>
            </a:ext>
          </a:extLst>
        </xdr:cNvPr>
        <xdr:cNvSpPr/>
      </xdr:nvSpPr>
      <xdr:spPr>
        <a:xfrm>
          <a:off x="4584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90369</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64A4CB9-5121-4E87-8497-0BA5A176DCB9}"/>
            </a:ext>
          </a:extLst>
        </xdr:cNvPr>
        <xdr:cNvSpPr txBox="1"/>
      </xdr:nvSpPr>
      <xdr:spPr>
        <a:xfrm>
          <a:off x="4673600"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92348</xdr:rowOff>
    </xdr:from>
    <xdr:to>
      <xdr:col>20</xdr:col>
      <xdr:colOff>38100</xdr:colOff>
      <xdr:row>108</xdr:row>
      <xdr:rowOff>22498</xdr:rowOff>
    </xdr:to>
    <xdr:sp macro="" textlink="">
      <xdr:nvSpPr>
        <xdr:cNvPr id="321" name="楕円 320">
          <a:extLst>
            <a:ext uri="{FF2B5EF4-FFF2-40B4-BE49-F238E27FC236}">
              <a16:creationId xmlns:a16="http://schemas.microsoft.com/office/drawing/2014/main" id="{AA0A80F2-D744-4517-B9A5-DDF959547D51}"/>
            </a:ext>
          </a:extLst>
        </xdr:cNvPr>
        <xdr:cNvSpPr/>
      </xdr:nvSpPr>
      <xdr:spPr>
        <a:xfrm>
          <a:off x="3746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143148</xdr:rowOff>
    </xdr:from>
    <xdr:to>
      <xdr:col>24</xdr:col>
      <xdr:colOff>63500</xdr:colOff>
      <xdr:row>107</xdr:row>
      <xdr:rowOff>162742</xdr:rowOff>
    </xdr:to>
    <xdr:cxnSp macro="">
      <xdr:nvCxnSpPr>
        <xdr:cNvPr id="322" name="直線コネクタ 321">
          <a:extLst>
            <a:ext uri="{FF2B5EF4-FFF2-40B4-BE49-F238E27FC236}">
              <a16:creationId xmlns:a16="http://schemas.microsoft.com/office/drawing/2014/main" id="{8FC8A2B1-419D-4920-A356-8B84DFF366EE}"/>
            </a:ext>
          </a:extLst>
        </xdr:cNvPr>
        <xdr:cNvCxnSpPr/>
      </xdr:nvCxnSpPr>
      <xdr:spPr>
        <a:xfrm>
          <a:off x="3797300" y="1848829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49893</xdr:rowOff>
    </xdr:from>
    <xdr:to>
      <xdr:col>15</xdr:col>
      <xdr:colOff>101600</xdr:colOff>
      <xdr:row>107</xdr:row>
      <xdr:rowOff>151493</xdr:rowOff>
    </xdr:to>
    <xdr:sp macro="" textlink="">
      <xdr:nvSpPr>
        <xdr:cNvPr id="323" name="楕円 322">
          <a:extLst>
            <a:ext uri="{FF2B5EF4-FFF2-40B4-BE49-F238E27FC236}">
              <a16:creationId xmlns:a16="http://schemas.microsoft.com/office/drawing/2014/main" id="{155689D9-E0DD-4FA6-B876-23899CE2EBEE}"/>
            </a:ext>
          </a:extLst>
        </xdr:cNvPr>
        <xdr:cNvSpPr/>
      </xdr:nvSpPr>
      <xdr:spPr>
        <a:xfrm>
          <a:off x="2857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100693</xdr:rowOff>
    </xdr:from>
    <xdr:to>
      <xdr:col>19</xdr:col>
      <xdr:colOff>177800</xdr:colOff>
      <xdr:row>107</xdr:row>
      <xdr:rowOff>143148</xdr:rowOff>
    </xdr:to>
    <xdr:cxnSp macro="">
      <xdr:nvCxnSpPr>
        <xdr:cNvPr id="324" name="直線コネクタ 323">
          <a:extLst>
            <a:ext uri="{FF2B5EF4-FFF2-40B4-BE49-F238E27FC236}">
              <a16:creationId xmlns:a16="http://schemas.microsoft.com/office/drawing/2014/main" id="{D67B087C-02D3-47A3-B586-3CC135BFF6A0}"/>
            </a:ext>
          </a:extLst>
        </xdr:cNvPr>
        <xdr:cNvCxnSpPr/>
      </xdr:nvCxnSpPr>
      <xdr:spPr>
        <a:xfrm>
          <a:off x="2908300" y="1844584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18869</xdr:rowOff>
    </xdr:from>
    <xdr:to>
      <xdr:col>10</xdr:col>
      <xdr:colOff>165100</xdr:colOff>
      <xdr:row>107</xdr:row>
      <xdr:rowOff>120469</xdr:rowOff>
    </xdr:to>
    <xdr:sp macro="" textlink="">
      <xdr:nvSpPr>
        <xdr:cNvPr id="325" name="楕円 324">
          <a:extLst>
            <a:ext uri="{FF2B5EF4-FFF2-40B4-BE49-F238E27FC236}">
              <a16:creationId xmlns:a16="http://schemas.microsoft.com/office/drawing/2014/main" id="{06679A41-5ED6-407B-ABE4-48A4C1AB7A02}"/>
            </a:ext>
          </a:extLst>
        </xdr:cNvPr>
        <xdr:cNvSpPr/>
      </xdr:nvSpPr>
      <xdr:spPr>
        <a:xfrm>
          <a:off x="1968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69669</xdr:rowOff>
    </xdr:from>
    <xdr:to>
      <xdr:col>15</xdr:col>
      <xdr:colOff>50800</xdr:colOff>
      <xdr:row>107</xdr:row>
      <xdr:rowOff>100693</xdr:rowOff>
    </xdr:to>
    <xdr:cxnSp macro="">
      <xdr:nvCxnSpPr>
        <xdr:cNvPr id="326" name="直線コネクタ 325">
          <a:extLst>
            <a:ext uri="{FF2B5EF4-FFF2-40B4-BE49-F238E27FC236}">
              <a16:creationId xmlns:a16="http://schemas.microsoft.com/office/drawing/2014/main" id="{B96D211C-DECB-4E94-9B36-B3427A3186F0}"/>
            </a:ext>
          </a:extLst>
        </xdr:cNvPr>
        <xdr:cNvCxnSpPr/>
      </xdr:nvCxnSpPr>
      <xdr:spPr>
        <a:xfrm>
          <a:off x="2019300" y="184148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97245</xdr:rowOff>
    </xdr:from>
    <xdr:to>
      <xdr:col>6</xdr:col>
      <xdr:colOff>38100</xdr:colOff>
      <xdr:row>108</xdr:row>
      <xdr:rowOff>27395</xdr:rowOff>
    </xdr:to>
    <xdr:sp macro="" textlink="">
      <xdr:nvSpPr>
        <xdr:cNvPr id="327" name="楕円 326">
          <a:extLst>
            <a:ext uri="{FF2B5EF4-FFF2-40B4-BE49-F238E27FC236}">
              <a16:creationId xmlns:a16="http://schemas.microsoft.com/office/drawing/2014/main" id="{1D8F0C3C-2D05-40EE-A604-BA86BDDB1F1D}"/>
            </a:ext>
          </a:extLst>
        </xdr:cNvPr>
        <xdr:cNvSpPr/>
      </xdr:nvSpPr>
      <xdr:spPr>
        <a:xfrm>
          <a:off x="1079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69669</xdr:rowOff>
    </xdr:from>
    <xdr:to>
      <xdr:col>10</xdr:col>
      <xdr:colOff>114300</xdr:colOff>
      <xdr:row>107</xdr:row>
      <xdr:rowOff>148045</xdr:rowOff>
    </xdr:to>
    <xdr:cxnSp macro="">
      <xdr:nvCxnSpPr>
        <xdr:cNvPr id="328" name="直線コネクタ 327">
          <a:extLst>
            <a:ext uri="{FF2B5EF4-FFF2-40B4-BE49-F238E27FC236}">
              <a16:creationId xmlns:a16="http://schemas.microsoft.com/office/drawing/2014/main" id="{D85B2678-6BF6-4BBE-8F65-E8619CACBFDE}"/>
            </a:ext>
          </a:extLst>
        </xdr:cNvPr>
        <xdr:cNvCxnSpPr/>
      </xdr:nvCxnSpPr>
      <xdr:spPr>
        <a:xfrm flipV="1">
          <a:off x="1130300" y="18414819"/>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329" name="n_1aveValue【市民会館】&#10;有形固定資産減価償却率">
          <a:extLst>
            <a:ext uri="{FF2B5EF4-FFF2-40B4-BE49-F238E27FC236}">
              <a16:creationId xmlns:a16="http://schemas.microsoft.com/office/drawing/2014/main" id="{3C25FE21-C553-44BF-BD1E-80D7255DE94F}"/>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164754</xdr:rowOff>
    </xdr:from>
    <xdr:ext cx="405111" cy="259045"/>
    <xdr:sp macro="" textlink="">
      <xdr:nvSpPr>
        <xdr:cNvPr id="330" name="n_2aveValue【市民会館】&#10;有形固定資産減価償却率">
          <a:extLst>
            <a:ext uri="{FF2B5EF4-FFF2-40B4-BE49-F238E27FC236}">
              <a16:creationId xmlns:a16="http://schemas.microsoft.com/office/drawing/2014/main" id="{122B8B35-D8EF-497B-9ADA-EF8BC6EB87AB}"/>
            </a:ext>
          </a:extLst>
        </xdr:cNvPr>
        <xdr:cNvSpPr txBox="1"/>
      </xdr:nvSpPr>
      <xdr:spPr>
        <a:xfrm>
          <a:off x="2705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331" name="n_3aveValue【市民会館】&#10;有形固定資産減価償却率">
          <a:extLst>
            <a:ext uri="{FF2B5EF4-FFF2-40B4-BE49-F238E27FC236}">
              <a16:creationId xmlns:a16="http://schemas.microsoft.com/office/drawing/2014/main" id="{5DE60F59-4810-4AD2-9411-B83C7769DA21}"/>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128832</xdr:rowOff>
    </xdr:from>
    <xdr:ext cx="405111" cy="259045"/>
    <xdr:sp macro="" textlink="">
      <xdr:nvSpPr>
        <xdr:cNvPr id="332" name="n_4aveValue【市民会館】&#10;有形固定資産減価償却率">
          <a:extLst>
            <a:ext uri="{FF2B5EF4-FFF2-40B4-BE49-F238E27FC236}">
              <a16:creationId xmlns:a16="http://schemas.microsoft.com/office/drawing/2014/main" id="{17DD0BE1-B022-4607-BE19-FB3D8ED4F080}"/>
            </a:ext>
          </a:extLst>
        </xdr:cNvPr>
        <xdr:cNvSpPr txBox="1"/>
      </xdr:nvSpPr>
      <xdr:spPr>
        <a:xfrm>
          <a:off x="927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13625</xdr:rowOff>
    </xdr:from>
    <xdr:ext cx="405111" cy="259045"/>
    <xdr:sp macro="" textlink="">
      <xdr:nvSpPr>
        <xdr:cNvPr id="333" name="n_1mainValue【市民会館】&#10;有形固定資産減価償却率">
          <a:extLst>
            <a:ext uri="{FF2B5EF4-FFF2-40B4-BE49-F238E27FC236}">
              <a16:creationId xmlns:a16="http://schemas.microsoft.com/office/drawing/2014/main" id="{19DAB29A-AF43-44E2-BC84-9145FBAEDDE0}"/>
            </a:ext>
          </a:extLst>
        </xdr:cNvPr>
        <xdr:cNvSpPr txBox="1"/>
      </xdr:nvSpPr>
      <xdr:spPr>
        <a:xfrm>
          <a:off x="35820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142620</xdr:rowOff>
    </xdr:from>
    <xdr:ext cx="405111" cy="259045"/>
    <xdr:sp macro="" textlink="">
      <xdr:nvSpPr>
        <xdr:cNvPr id="334" name="n_2mainValue【市民会館】&#10;有形固定資産減価償却率">
          <a:extLst>
            <a:ext uri="{FF2B5EF4-FFF2-40B4-BE49-F238E27FC236}">
              <a16:creationId xmlns:a16="http://schemas.microsoft.com/office/drawing/2014/main" id="{8AB9092A-67DC-4079-8FC2-687DAF196733}"/>
            </a:ext>
          </a:extLst>
        </xdr:cNvPr>
        <xdr:cNvSpPr txBox="1"/>
      </xdr:nvSpPr>
      <xdr:spPr>
        <a:xfrm>
          <a:off x="2705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111596</xdr:rowOff>
    </xdr:from>
    <xdr:ext cx="405111" cy="259045"/>
    <xdr:sp macro="" textlink="">
      <xdr:nvSpPr>
        <xdr:cNvPr id="335" name="n_3mainValue【市民会館】&#10;有形固定資産減価償却率">
          <a:extLst>
            <a:ext uri="{FF2B5EF4-FFF2-40B4-BE49-F238E27FC236}">
              <a16:creationId xmlns:a16="http://schemas.microsoft.com/office/drawing/2014/main" id="{B3068C6B-AE4C-4F37-8316-EAF0C6CCA216}"/>
            </a:ext>
          </a:extLst>
        </xdr:cNvPr>
        <xdr:cNvSpPr txBox="1"/>
      </xdr:nvSpPr>
      <xdr:spPr>
        <a:xfrm>
          <a:off x="18167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18522</xdr:rowOff>
    </xdr:from>
    <xdr:ext cx="405111" cy="259045"/>
    <xdr:sp macro="" textlink="">
      <xdr:nvSpPr>
        <xdr:cNvPr id="336" name="n_4mainValue【市民会館】&#10;有形固定資産減価償却率">
          <a:extLst>
            <a:ext uri="{FF2B5EF4-FFF2-40B4-BE49-F238E27FC236}">
              <a16:creationId xmlns:a16="http://schemas.microsoft.com/office/drawing/2014/main" id="{4A067F53-B043-4E24-AA5A-EB775D90004A}"/>
            </a:ext>
          </a:extLst>
        </xdr:cNvPr>
        <xdr:cNvSpPr txBox="1"/>
      </xdr:nvSpPr>
      <xdr:spPr>
        <a:xfrm>
          <a:off x="927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C77438C-DE15-4F8D-BA21-4E9EC2E2316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98E9F1E-67A7-47AD-ACC2-7BC65F31A4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CD1D015B-70D7-4686-A7B2-5788685B722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51CDD7DC-83C0-434B-B607-9BB5423501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474F1E80-3292-4555-817E-28419D804F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C8F770BB-C197-4449-8A1B-F6651BA3DC2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C3434887-3052-4006-9265-ADD6D3DEB1C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7E135247-B30D-4E60-B0BF-E35788A570F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C8F538E7-7540-4FC4-A35E-E9CFDB8DBC9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E2344CB5-5361-4320-9387-0462E44CA26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BD491FCC-5609-440E-AF68-835CCBD9E2F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78004BB5-07A9-4637-86BE-06CE850A0CE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52065CE4-4BA8-452E-AC81-027BE16868D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0B405E9-2D98-4672-9394-DE6334A5A0C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A146129E-DB0C-490A-9FAA-1A985E863F6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3510B9B5-9000-4014-98B0-C592074049B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39C96208-90FD-463E-8DED-C4ECBD7CC7F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4676FD1D-74F9-4AC4-86AC-129DD5A0A6D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439EB42-5AAD-48C1-83CB-63F7CDA9588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CA6F7E13-CF8E-4F5A-90C2-151FD8F111B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E9A81293-F5DD-4313-A1A7-2FE51F1C6F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A7E41E1C-A0EA-4C2E-A17E-3AE9187AE2F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3CAF63D2-9AB3-4C15-B4CD-61ADC51E726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1905</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150F679F-024E-4B49-A1A8-210940C0E37D}"/>
            </a:ext>
          </a:extLst>
        </xdr:cNvPr>
        <xdr:cNvCxnSpPr/>
      </xdr:nvCxnSpPr>
      <xdr:spPr>
        <a:xfrm flipV="1">
          <a:off x="10476865" y="17146905"/>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CDF25309-BBC0-43A9-826E-1122A3714A2F}"/>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2F8003E4-C16F-43C8-B6D9-BACEAFE6CD4B}"/>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120032</xdr:rowOff>
    </xdr:from>
    <xdr:ext cx="469744" cy="259045"/>
    <xdr:sp macro="" textlink="">
      <xdr:nvSpPr>
        <xdr:cNvPr id="363" name="【市民会館】&#10;一人当たり面積最大値テキスト">
          <a:extLst>
            <a:ext uri="{FF2B5EF4-FFF2-40B4-BE49-F238E27FC236}">
              <a16:creationId xmlns:a16="http://schemas.microsoft.com/office/drawing/2014/main" id="{B25839DE-22F6-477E-9CB1-EF83B5E1ED0A}"/>
            </a:ext>
          </a:extLst>
        </xdr:cNvPr>
        <xdr:cNvSpPr txBox="1"/>
      </xdr:nvSpPr>
      <xdr:spPr>
        <a:xfrm>
          <a:off x="10515600" y="169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1905</xdr:rowOff>
    </xdr:from>
    <xdr:to>
      <xdr:col>55</xdr:col>
      <xdr:colOff>88900</xdr:colOff>
      <xdr:row>100</xdr:row>
      <xdr:rowOff>1905</xdr:rowOff>
    </xdr:to>
    <xdr:cxnSp macro="">
      <xdr:nvCxnSpPr>
        <xdr:cNvPr id="364" name="直線コネクタ 363">
          <a:extLst>
            <a:ext uri="{FF2B5EF4-FFF2-40B4-BE49-F238E27FC236}">
              <a16:creationId xmlns:a16="http://schemas.microsoft.com/office/drawing/2014/main" id="{35388A3A-AE41-433B-BF1D-D26B65B00273}"/>
            </a:ext>
          </a:extLst>
        </xdr:cNvPr>
        <xdr:cNvCxnSpPr/>
      </xdr:nvCxnSpPr>
      <xdr:spPr>
        <a:xfrm>
          <a:off x="10388600" y="1714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80663</xdr:rowOff>
    </xdr:from>
    <xdr:ext cx="469744" cy="259045"/>
    <xdr:sp macro="" textlink="">
      <xdr:nvSpPr>
        <xdr:cNvPr id="365" name="【市民会館】&#10;一人当たり面積平均値テキスト">
          <a:extLst>
            <a:ext uri="{FF2B5EF4-FFF2-40B4-BE49-F238E27FC236}">
              <a16:creationId xmlns:a16="http://schemas.microsoft.com/office/drawing/2014/main" id="{F09BC93B-04FD-485A-A4E2-229AB2516E44}"/>
            </a:ext>
          </a:extLst>
        </xdr:cNvPr>
        <xdr:cNvSpPr txBox="1"/>
      </xdr:nvSpPr>
      <xdr:spPr>
        <a:xfrm>
          <a:off x="10515600" y="18082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57786</xdr:rowOff>
    </xdr:from>
    <xdr:to>
      <xdr:col>55</xdr:col>
      <xdr:colOff>50800</xdr:colOff>
      <xdr:row>106</xdr:row>
      <xdr:rowOff>159386</xdr:rowOff>
    </xdr:to>
    <xdr:sp macro="" textlink="">
      <xdr:nvSpPr>
        <xdr:cNvPr id="366" name="フローチャート: 判断 365">
          <a:extLst>
            <a:ext uri="{FF2B5EF4-FFF2-40B4-BE49-F238E27FC236}">
              <a16:creationId xmlns:a16="http://schemas.microsoft.com/office/drawing/2014/main" id="{09EB22BC-1D79-477B-80A1-23B4EC62A164}"/>
            </a:ext>
          </a:extLst>
        </xdr:cNvPr>
        <xdr:cNvSpPr/>
      </xdr:nvSpPr>
      <xdr:spPr>
        <a:xfrm>
          <a:off x="10426700" y="1823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367" name="フローチャート: 判断 366">
          <a:extLst>
            <a:ext uri="{FF2B5EF4-FFF2-40B4-BE49-F238E27FC236}">
              <a16:creationId xmlns:a16="http://schemas.microsoft.com/office/drawing/2014/main" id="{12453F5A-C917-4955-A232-F3DBDFCE360B}"/>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90170</xdr:rowOff>
    </xdr:from>
    <xdr:to>
      <xdr:col>46</xdr:col>
      <xdr:colOff>38100</xdr:colOff>
      <xdr:row>107</xdr:row>
      <xdr:rowOff>20320</xdr:rowOff>
    </xdr:to>
    <xdr:sp macro="" textlink="">
      <xdr:nvSpPr>
        <xdr:cNvPr id="368" name="フローチャート: 判断 367">
          <a:extLst>
            <a:ext uri="{FF2B5EF4-FFF2-40B4-BE49-F238E27FC236}">
              <a16:creationId xmlns:a16="http://schemas.microsoft.com/office/drawing/2014/main" id="{063FBF54-81F5-4C23-9F60-5C5F010F2631}"/>
            </a:ext>
          </a:extLst>
        </xdr:cNvPr>
        <xdr:cNvSpPr/>
      </xdr:nvSpPr>
      <xdr:spPr>
        <a:xfrm>
          <a:off x="8699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369" name="フローチャート: 判断 368">
          <a:extLst>
            <a:ext uri="{FF2B5EF4-FFF2-40B4-BE49-F238E27FC236}">
              <a16:creationId xmlns:a16="http://schemas.microsoft.com/office/drawing/2014/main" id="{60FEB828-18C7-4733-9100-98EB4D84B904}"/>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113030</xdr:rowOff>
    </xdr:from>
    <xdr:to>
      <xdr:col>36</xdr:col>
      <xdr:colOff>165100</xdr:colOff>
      <xdr:row>107</xdr:row>
      <xdr:rowOff>43180</xdr:rowOff>
    </xdr:to>
    <xdr:sp macro="" textlink="">
      <xdr:nvSpPr>
        <xdr:cNvPr id="370" name="フローチャート: 判断 369">
          <a:extLst>
            <a:ext uri="{FF2B5EF4-FFF2-40B4-BE49-F238E27FC236}">
              <a16:creationId xmlns:a16="http://schemas.microsoft.com/office/drawing/2014/main" id="{424FB63A-5218-4D7B-B2DD-DBDDC1B64541}"/>
            </a:ext>
          </a:extLst>
        </xdr:cNvPr>
        <xdr:cNvSpPr/>
      </xdr:nvSpPr>
      <xdr:spPr>
        <a:xfrm>
          <a:off x="6921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2142B351-96D7-4BFD-A602-DB7D677CC2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F047F007-B950-4483-9D9E-2DA8DB945FE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D79EC97-6EC0-4114-A14C-E24C1E0C0D6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2DEEFBB-0B51-41AE-A63A-2B97242CE96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A2663C72-5381-4B4A-B2EB-B629DF3FABB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153036</xdr:rowOff>
    </xdr:from>
    <xdr:to>
      <xdr:col>55</xdr:col>
      <xdr:colOff>50800</xdr:colOff>
      <xdr:row>107</xdr:row>
      <xdr:rowOff>83186</xdr:rowOff>
    </xdr:to>
    <xdr:sp macro="" textlink="">
      <xdr:nvSpPr>
        <xdr:cNvPr id="376" name="楕円 375">
          <a:extLst>
            <a:ext uri="{FF2B5EF4-FFF2-40B4-BE49-F238E27FC236}">
              <a16:creationId xmlns:a16="http://schemas.microsoft.com/office/drawing/2014/main" id="{CB2DF56A-05B0-41A7-900A-5AF0DF6DA71F}"/>
            </a:ext>
          </a:extLst>
        </xdr:cNvPr>
        <xdr:cNvSpPr/>
      </xdr:nvSpPr>
      <xdr:spPr>
        <a:xfrm>
          <a:off x="104267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131463</xdr:rowOff>
    </xdr:from>
    <xdr:ext cx="469744" cy="259045"/>
    <xdr:sp macro="" textlink="">
      <xdr:nvSpPr>
        <xdr:cNvPr id="377" name="【市民会館】&#10;一人当たり面積該当値テキスト">
          <a:extLst>
            <a:ext uri="{FF2B5EF4-FFF2-40B4-BE49-F238E27FC236}">
              <a16:creationId xmlns:a16="http://schemas.microsoft.com/office/drawing/2014/main" id="{27225508-0BBE-4660-A9FC-672D63D63AE5}"/>
            </a:ext>
          </a:extLst>
        </xdr:cNvPr>
        <xdr:cNvSpPr txBox="1"/>
      </xdr:nvSpPr>
      <xdr:spPr>
        <a:xfrm>
          <a:off x="10515600"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160655</xdr:rowOff>
    </xdr:from>
    <xdr:to>
      <xdr:col>50</xdr:col>
      <xdr:colOff>165100</xdr:colOff>
      <xdr:row>107</xdr:row>
      <xdr:rowOff>90805</xdr:rowOff>
    </xdr:to>
    <xdr:sp macro="" textlink="">
      <xdr:nvSpPr>
        <xdr:cNvPr id="378" name="楕円 377">
          <a:extLst>
            <a:ext uri="{FF2B5EF4-FFF2-40B4-BE49-F238E27FC236}">
              <a16:creationId xmlns:a16="http://schemas.microsoft.com/office/drawing/2014/main" id="{0B3E78E4-0C93-4904-8CC1-482A48FB07B5}"/>
            </a:ext>
          </a:extLst>
        </xdr:cNvPr>
        <xdr:cNvSpPr/>
      </xdr:nvSpPr>
      <xdr:spPr>
        <a:xfrm>
          <a:off x="9588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32386</xdr:rowOff>
    </xdr:from>
    <xdr:to>
      <xdr:col>55</xdr:col>
      <xdr:colOff>0</xdr:colOff>
      <xdr:row>107</xdr:row>
      <xdr:rowOff>40005</xdr:rowOff>
    </xdr:to>
    <xdr:cxnSp macro="">
      <xdr:nvCxnSpPr>
        <xdr:cNvPr id="379" name="直線コネクタ 378">
          <a:extLst>
            <a:ext uri="{FF2B5EF4-FFF2-40B4-BE49-F238E27FC236}">
              <a16:creationId xmlns:a16="http://schemas.microsoft.com/office/drawing/2014/main" id="{9FC47517-96F2-4240-832C-6B7DF97BC270}"/>
            </a:ext>
          </a:extLst>
        </xdr:cNvPr>
        <xdr:cNvCxnSpPr/>
      </xdr:nvCxnSpPr>
      <xdr:spPr>
        <a:xfrm flipV="1">
          <a:off x="9639300" y="1837753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164464</xdr:rowOff>
    </xdr:from>
    <xdr:to>
      <xdr:col>46</xdr:col>
      <xdr:colOff>38100</xdr:colOff>
      <xdr:row>107</xdr:row>
      <xdr:rowOff>94614</xdr:rowOff>
    </xdr:to>
    <xdr:sp macro="" textlink="">
      <xdr:nvSpPr>
        <xdr:cNvPr id="380" name="楕円 379">
          <a:extLst>
            <a:ext uri="{FF2B5EF4-FFF2-40B4-BE49-F238E27FC236}">
              <a16:creationId xmlns:a16="http://schemas.microsoft.com/office/drawing/2014/main" id="{5E3ED13F-3193-4B64-B521-0299C63BBAEF}"/>
            </a:ext>
          </a:extLst>
        </xdr:cNvPr>
        <xdr:cNvSpPr/>
      </xdr:nvSpPr>
      <xdr:spPr>
        <a:xfrm>
          <a:off x="8699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40005</xdr:rowOff>
    </xdr:from>
    <xdr:to>
      <xdr:col>50</xdr:col>
      <xdr:colOff>114300</xdr:colOff>
      <xdr:row>107</xdr:row>
      <xdr:rowOff>43814</xdr:rowOff>
    </xdr:to>
    <xdr:cxnSp macro="">
      <xdr:nvCxnSpPr>
        <xdr:cNvPr id="381" name="直線コネクタ 380">
          <a:extLst>
            <a:ext uri="{FF2B5EF4-FFF2-40B4-BE49-F238E27FC236}">
              <a16:creationId xmlns:a16="http://schemas.microsoft.com/office/drawing/2014/main" id="{AAEC7168-BE1B-4B63-B6CB-CA0B57968528}"/>
            </a:ext>
          </a:extLst>
        </xdr:cNvPr>
        <xdr:cNvCxnSpPr/>
      </xdr:nvCxnSpPr>
      <xdr:spPr>
        <a:xfrm flipV="1">
          <a:off x="8750300" y="183851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170180</xdr:rowOff>
    </xdr:from>
    <xdr:to>
      <xdr:col>41</xdr:col>
      <xdr:colOff>101600</xdr:colOff>
      <xdr:row>107</xdr:row>
      <xdr:rowOff>100330</xdr:rowOff>
    </xdr:to>
    <xdr:sp macro="" textlink="">
      <xdr:nvSpPr>
        <xdr:cNvPr id="382" name="楕円 381">
          <a:extLst>
            <a:ext uri="{FF2B5EF4-FFF2-40B4-BE49-F238E27FC236}">
              <a16:creationId xmlns:a16="http://schemas.microsoft.com/office/drawing/2014/main" id="{4A73324D-40FA-4FC1-81AA-C822522C58E3}"/>
            </a:ext>
          </a:extLst>
        </xdr:cNvPr>
        <xdr:cNvSpPr/>
      </xdr:nvSpPr>
      <xdr:spPr>
        <a:xfrm>
          <a:off x="7810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43814</xdr:rowOff>
    </xdr:from>
    <xdr:to>
      <xdr:col>45</xdr:col>
      <xdr:colOff>177800</xdr:colOff>
      <xdr:row>107</xdr:row>
      <xdr:rowOff>49530</xdr:rowOff>
    </xdr:to>
    <xdr:cxnSp macro="">
      <xdr:nvCxnSpPr>
        <xdr:cNvPr id="383" name="直線コネクタ 382">
          <a:extLst>
            <a:ext uri="{FF2B5EF4-FFF2-40B4-BE49-F238E27FC236}">
              <a16:creationId xmlns:a16="http://schemas.microsoft.com/office/drawing/2014/main" id="{3333509B-F717-4F7E-98A3-E3CBBE085147}"/>
            </a:ext>
          </a:extLst>
        </xdr:cNvPr>
        <xdr:cNvCxnSpPr/>
      </xdr:nvCxnSpPr>
      <xdr:spPr>
        <a:xfrm flipV="1">
          <a:off x="7861300" y="183889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384" name="楕円 383">
          <a:extLst>
            <a:ext uri="{FF2B5EF4-FFF2-40B4-BE49-F238E27FC236}">
              <a16:creationId xmlns:a16="http://schemas.microsoft.com/office/drawing/2014/main" id="{006B4A08-FFAE-4D8A-B838-1A0A2207B01D}"/>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49530</xdr:rowOff>
    </xdr:from>
    <xdr:to>
      <xdr:col>41</xdr:col>
      <xdr:colOff>50800</xdr:colOff>
      <xdr:row>107</xdr:row>
      <xdr:rowOff>53339</xdr:rowOff>
    </xdr:to>
    <xdr:cxnSp macro="">
      <xdr:nvCxnSpPr>
        <xdr:cNvPr id="385" name="直線コネクタ 384">
          <a:extLst>
            <a:ext uri="{FF2B5EF4-FFF2-40B4-BE49-F238E27FC236}">
              <a16:creationId xmlns:a16="http://schemas.microsoft.com/office/drawing/2014/main" id="{A6AE76E5-BADC-4337-87E5-D005376D99D0}"/>
            </a:ext>
          </a:extLst>
        </xdr:cNvPr>
        <xdr:cNvCxnSpPr/>
      </xdr:nvCxnSpPr>
      <xdr:spPr>
        <a:xfrm flipV="1">
          <a:off x="6972300" y="18394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macro="" textlink="">
      <xdr:nvSpPr>
        <xdr:cNvPr id="386" name="n_1aveValue【市民会館】&#10;一人当たり面積">
          <a:extLst>
            <a:ext uri="{FF2B5EF4-FFF2-40B4-BE49-F238E27FC236}">
              <a16:creationId xmlns:a16="http://schemas.microsoft.com/office/drawing/2014/main" id="{59410B34-1B43-4650-BC6D-B6A618449C83}"/>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36847</xdr:rowOff>
    </xdr:from>
    <xdr:ext cx="469744" cy="259045"/>
    <xdr:sp macro="" textlink="">
      <xdr:nvSpPr>
        <xdr:cNvPr id="387" name="n_2aveValue【市民会館】&#10;一人当たり面積">
          <a:extLst>
            <a:ext uri="{FF2B5EF4-FFF2-40B4-BE49-F238E27FC236}">
              <a16:creationId xmlns:a16="http://schemas.microsoft.com/office/drawing/2014/main" id="{72398E59-85A9-4A7B-B9CF-33E2E36762FF}"/>
            </a:ext>
          </a:extLst>
        </xdr:cNvPr>
        <xdr:cNvSpPr txBox="1"/>
      </xdr:nvSpPr>
      <xdr:spPr>
        <a:xfrm>
          <a:off x="8515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macro="" textlink="">
      <xdr:nvSpPr>
        <xdr:cNvPr id="388" name="n_3aveValue【市民会館】&#10;一人当たり面積">
          <a:extLst>
            <a:ext uri="{FF2B5EF4-FFF2-40B4-BE49-F238E27FC236}">
              <a16:creationId xmlns:a16="http://schemas.microsoft.com/office/drawing/2014/main" id="{784F6A50-AB6D-4794-ABCE-FD7A9B428A18}"/>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59707</xdr:rowOff>
    </xdr:from>
    <xdr:ext cx="469744" cy="259045"/>
    <xdr:sp macro="" textlink="">
      <xdr:nvSpPr>
        <xdr:cNvPr id="389" name="n_4aveValue【市民会館】&#10;一人当たり面積">
          <a:extLst>
            <a:ext uri="{FF2B5EF4-FFF2-40B4-BE49-F238E27FC236}">
              <a16:creationId xmlns:a16="http://schemas.microsoft.com/office/drawing/2014/main" id="{8E2ED3F5-DF58-46AC-A2F8-0A2934B162D9}"/>
            </a:ext>
          </a:extLst>
        </xdr:cNvPr>
        <xdr:cNvSpPr txBox="1"/>
      </xdr:nvSpPr>
      <xdr:spPr>
        <a:xfrm>
          <a:off x="6737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81932</xdr:rowOff>
    </xdr:from>
    <xdr:ext cx="469744" cy="259045"/>
    <xdr:sp macro="" textlink="">
      <xdr:nvSpPr>
        <xdr:cNvPr id="390" name="n_1mainValue【市民会館】&#10;一人当たり面積">
          <a:extLst>
            <a:ext uri="{FF2B5EF4-FFF2-40B4-BE49-F238E27FC236}">
              <a16:creationId xmlns:a16="http://schemas.microsoft.com/office/drawing/2014/main" id="{821193FB-46F0-4358-B792-E3AB391D2C23}"/>
            </a:ext>
          </a:extLst>
        </xdr:cNvPr>
        <xdr:cNvSpPr txBox="1"/>
      </xdr:nvSpPr>
      <xdr:spPr>
        <a:xfrm>
          <a:off x="9391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85741</xdr:rowOff>
    </xdr:from>
    <xdr:ext cx="469744" cy="259045"/>
    <xdr:sp macro="" textlink="">
      <xdr:nvSpPr>
        <xdr:cNvPr id="391" name="n_2mainValue【市民会館】&#10;一人当たり面積">
          <a:extLst>
            <a:ext uri="{FF2B5EF4-FFF2-40B4-BE49-F238E27FC236}">
              <a16:creationId xmlns:a16="http://schemas.microsoft.com/office/drawing/2014/main" id="{5A690AC7-4C84-4325-82BF-53DB2959B30B}"/>
            </a:ext>
          </a:extLst>
        </xdr:cNvPr>
        <xdr:cNvSpPr txBox="1"/>
      </xdr:nvSpPr>
      <xdr:spPr>
        <a:xfrm>
          <a:off x="8515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91457</xdr:rowOff>
    </xdr:from>
    <xdr:ext cx="469744" cy="259045"/>
    <xdr:sp macro="" textlink="">
      <xdr:nvSpPr>
        <xdr:cNvPr id="392" name="n_3mainValue【市民会館】&#10;一人当たり面積">
          <a:extLst>
            <a:ext uri="{FF2B5EF4-FFF2-40B4-BE49-F238E27FC236}">
              <a16:creationId xmlns:a16="http://schemas.microsoft.com/office/drawing/2014/main" id="{59C828EF-B9D0-45AC-ADDF-AA44C467334D}"/>
            </a:ext>
          </a:extLst>
        </xdr:cNvPr>
        <xdr:cNvSpPr txBox="1"/>
      </xdr:nvSpPr>
      <xdr:spPr>
        <a:xfrm>
          <a:off x="7626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393" name="n_4mainValue【市民会館】&#10;一人当たり面積">
          <a:extLst>
            <a:ext uri="{FF2B5EF4-FFF2-40B4-BE49-F238E27FC236}">
              <a16:creationId xmlns:a16="http://schemas.microsoft.com/office/drawing/2014/main" id="{B7A66393-1E32-48F6-8455-6D60120DAD59}"/>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86251D9-E6AE-4461-A508-F1C1EC0D42D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A2E5150-B5D6-4362-8E9A-44EA44295AB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E3B9401D-D850-41EC-AA43-FAAAE01F16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BC32380-C342-404F-9BF6-C982F24D8EA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E716C2C-85A1-452A-AB29-83EC98D7A3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C7C11C58-33D1-49B6-A358-239C6829EEC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F49AC1C-2069-4315-BC5B-70FC7C88049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11A4B85E-A097-4BD4-9EE6-50775B92056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713E9B5E-A5FD-4CCC-BDB4-EB92555726A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1F7AFE4A-F144-4558-8DEF-CED8041AE31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C2F5566-6F2C-4BA5-9730-6DF8AD0EE61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9B89607-2389-46C8-BB60-B436BB1ADBE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A8E694D5-6E1C-4443-8F5F-009D2B14027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95E7919F-4260-4281-9C7B-1AB811AF845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BDBC29D7-7F2A-4877-9ACD-C4DE02B62A9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D20CA324-C977-4D4C-A7D3-52AA3D8E8C9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86FEE18F-9C5C-42CB-9EFE-B83162FFA58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27375224-E6B4-4BB9-902D-02AE41A0346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681EDB7A-4C83-482E-A555-08B6D298A0E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9F7C4819-1576-4E54-8007-CA22936F07E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2430367F-D5F5-4636-AA90-A899B03A3D2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68F21220-B76E-4726-A91D-2B9C51DB3E2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4557928B-4561-4EBD-92EA-B103507748C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25DEDAEA-8569-4663-8379-08BE1DFDAAB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18E61EBD-E49F-4E00-B80A-21C1C8B8C08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81099</xdr:rowOff>
    </xdr:to>
    <xdr:cxnSp macro="">
      <xdr:nvCxnSpPr>
        <xdr:cNvPr id="419" name="直線コネクタ 418">
          <a:extLst>
            <a:ext uri="{FF2B5EF4-FFF2-40B4-BE49-F238E27FC236}">
              <a16:creationId xmlns:a16="http://schemas.microsoft.com/office/drawing/2014/main" id="{BF7A85CB-0E16-4616-9208-7E7574B5A0B6}"/>
            </a:ext>
          </a:extLst>
        </xdr:cNvPr>
        <xdr:cNvCxnSpPr/>
      </xdr:nvCxnSpPr>
      <xdr:spPr>
        <a:xfrm flipV="1">
          <a:off x="16318864" y="5866311"/>
          <a:ext cx="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D9AC996D-E452-48B2-A768-EA7CC95E0E91}"/>
            </a:ext>
          </a:extLst>
        </xdr:cNvPr>
        <xdr:cNvSpPr txBox="1"/>
      </xdr:nvSpPr>
      <xdr:spPr>
        <a:xfrm>
          <a:off x="16357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421" name="直線コネクタ 420">
          <a:extLst>
            <a:ext uri="{FF2B5EF4-FFF2-40B4-BE49-F238E27FC236}">
              <a16:creationId xmlns:a16="http://schemas.microsoft.com/office/drawing/2014/main" id="{5FEE4E95-98FF-4CA1-B7F0-57284BF2B8AB}"/>
            </a:ext>
          </a:extLst>
        </xdr:cNvPr>
        <xdr:cNvCxnSpPr/>
      </xdr:nvCxnSpPr>
      <xdr:spPr>
        <a:xfrm>
          <a:off x="16230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D1D6F3D9-E608-4853-B399-075CC977E0C4}"/>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3" name="直線コネクタ 422">
          <a:extLst>
            <a:ext uri="{FF2B5EF4-FFF2-40B4-BE49-F238E27FC236}">
              <a16:creationId xmlns:a16="http://schemas.microsoft.com/office/drawing/2014/main" id="{CFD653A0-AAC3-4546-B575-DAE6C7DB582A}"/>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4030F0F4-9DC3-4651-866F-3FC0F0C68C2B}"/>
            </a:ext>
          </a:extLst>
        </xdr:cNvPr>
        <xdr:cNvSpPr txBox="1"/>
      </xdr:nvSpPr>
      <xdr:spPr>
        <a:xfrm>
          <a:off x="1635760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25" name="フローチャート: 判断 424">
          <a:extLst>
            <a:ext uri="{FF2B5EF4-FFF2-40B4-BE49-F238E27FC236}">
              <a16:creationId xmlns:a16="http://schemas.microsoft.com/office/drawing/2014/main" id="{9DB5A449-D51A-449A-AA4E-ADE9551D9EAE}"/>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6" name="フローチャート: 判断 425">
          <a:extLst>
            <a:ext uri="{FF2B5EF4-FFF2-40B4-BE49-F238E27FC236}">
              <a16:creationId xmlns:a16="http://schemas.microsoft.com/office/drawing/2014/main" id="{2ADB92FE-129A-445C-83AB-70214FB1BE7F}"/>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27" name="フローチャート: 判断 426">
          <a:extLst>
            <a:ext uri="{FF2B5EF4-FFF2-40B4-BE49-F238E27FC236}">
              <a16:creationId xmlns:a16="http://schemas.microsoft.com/office/drawing/2014/main" id="{0877E290-239C-435B-9538-44288151A6DD}"/>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48260</xdr:rowOff>
    </xdr:from>
    <xdr:to>
      <xdr:col>72</xdr:col>
      <xdr:colOff>38100</xdr:colOff>
      <xdr:row>38</xdr:row>
      <xdr:rowOff>149860</xdr:rowOff>
    </xdr:to>
    <xdr:sp macro="" textlink="">
      <xdr:nvSpPr>
        <xdr:cNvPr id="428" name="フローチャート: 判断 427">
          <a:extLst>
            <a:ext uri="{FF2B5EF4-FFF2-40B4-BE49-F238E27FC236}">
              <a16:creationId xmlns:a16="http://schemas.microsoft.com/office/drawing/2014/main" id="{264D8B83-BCBE-4DD6-BA0C-43C2765BB6EB}"/>
            </a:ext>
          </a:extLst>
        </xdr:cNvPr>
        <xdr:cNvSpPr/>
      </xdr:nvSpPr>
      <xdr:spPr>
        <a:xfrm>
          <a:off x="13652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429" name="フローチャート: 判断 428">
          <a:extLst>
            <a:ext uri="{FF2B5EF4-FFF2-40B4-BE49-F238E27FC236}">
              <a16:creationId xmlns:a16="http://schemas.microsoft.com/office/drawing/2014/main" id="{CC8EDF1D-B300-4EE1-983D-CDFF831431CD}"/>
            </a:ext>
          </a:extLst>
        </xdr:cNvPr>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4F1B5D8-5527-4632-90BF-EC3D83F191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27FFAE6-9087-40AF-8F6F-53F7A89E98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ACEAA8E-54D8-4231-9C8F-F5547899A2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C6771AF-E3B3-499B-AA07-38850DD73FD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59F64C4-1D99-4E74-B13A-526ADA09BAA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98878</xdr:rowOff>
    </xdr:from>
    <xdr:to>
      <xdr:col>85</xdr:col>
      <xdr:colOff>177800</xdr:colOff>
      <xdr:row>39</xdr:row>
      <xdr:rowOff>29028</xdr:rowOff>
    </xdr:to>
    <xdr:sp macro="" textlink="">
      <xdr:nvSpPr>
        <xdr:cNvPr id="435" name="楕円 434">
          <a:extLst>
            <a:ext uri="{FF2B5EF4-FFF2-40B4-BE49-F238E27FC236}">
              <a16:creationId xmlns:a16="http://schemas.microsoft.com/office/drawing/2014/main" id="{23FA5E9D-8332-42BE-9A16-9050E5591BF4}"/>
            </a:ext>
          </a:extLst>
        </xdr:cNvPr>
        <xdr:cNvSpPr/>
      </xdr:nvSpPr>
      <xdr:spPr>
        <a:xfrm>
          <a:off x="16268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77305</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6715E25B-E447-4917-87B9-792F6C9DB5EA}"/>
            </a:ext>
          </a:extLst>
        </xdr:cNvPr>
        <xdr:cNvSpPr txBox="1"/>
      </xdr:nvSpPr>
      <xdr:spPr>
        <a:xfrm>
          <a:off x="16357600"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48260</xdr:rowOff>
    </xdr:from>
    <xdr:to>
      <xdr:col>81</xdr:col>
      <xdr:colOff>101600</xdr:colOff>
      <xdr:row>38</xdr:row>
      <xdr:rowOff>149860</xdr:rowOff>
    </xdr:to>
    <xdr:sp macro="" textlink="">
      <xdr:nvSpPr>
        <xdr:cNvPr id="437" name="楕円 436">
          <a:extLst>
            <a:ext uri="{FF2B5EF4-FFF2-40B4-BE49-F238E27FC236}">
              <a16:creationId xmlns:a16="http://schemas.microsoft.com/office/drawing/2014/main" id="{5E4515F9-A62B-48FA-9BD0-B645AE23A562}"/>
            </a:ext>
          </a:extLst>
        </xdr:cNvPr>
        <xdr:cNvSpPr/>
      </xdr:nvSpPr>
      <xdr:spPr>
        <a:xfrm>
          <a:off x="15430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99060</xdr:rowOff>
    </xdr:from>
    <xdr:to>
      <xdr:col>85</xdr:col>
      <xdr:colOff>127000</xdr:colOff>
      <xdr:row>38</xdr:row>
      <xdr:rowOff>149678</xdr:rowOff>
    </xdr:to>
    <xdr:cxnSp macro="">
      <xdr:nvCxnSpPr>
        <xdr:cNvPr id="438" name="直線コネクタ 437">
          <a:extLst>
            <a:ext uri="{FF2B5EF4-FFF2-40B4-BE49-F238E27FC236}">
              <a16:creationId xmlns:a16="http://schemas.microsoft.com/office/drawing/2014/main" id="{A79D4FC6-894F-4110-804A-708E87A0C0A9}"/>
            </a:ext>
          </a:extLst>
        </xdr:cNvPr>
        <xdr:cNvCxnSpPr/>
      </xdr:nvCxnSpPr>
      <xdr:spPr>
        <a:xfrm>
          <a:off x="15481300" y="6614160"/>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439" name="楕円 438">
          <a:extLst>
            <a:ext uri="{FF2B5EF4-FFF2-40B4-BE49-F238E27FC236}">
              <a16:creationId xmlns:a16="http://schemas.microsoft.com/office/drawing/2014/main" id="{51508A3F-ABAC-425D-BB28-447A0388A8FE}"/>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99060</xdr:rowOff>
    </xdr:to>
    <xdr:cxnSp macro="">
      <xdr:nvCxnSpPr>
        <xdr:cNvPr id="440" name="直線コネクタ 439">
          <a:extLst>
            <a:ext uri="{FF2B5EF4-FFF2-40B4-BE49-F238E27FC236}">
              <a16:creationId xmlns:a16="http://schemas.microsoft.com/office/drawing/2014/main" id="{EA56D27F-9DDE-43C6-BC51-D517A1AED2AB}"/>
            </a:ext>
          </a:extLst>
        </xdr:cNvPr>
        <xdr:cNvCxnSpPr/>
      </xdr:nvCxnSpPr>
      <xdr:spPr>
        <a:xfrm>
          <a:off x="14592300" y="65798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41" name="楕円 440">
          <a:extLst>
            <a:ext uri="{FF2B5EF4-FFF2-40B4-BE49-F238E27FC236}">
              <a16:creationId xmlns:a16="http://schemas.microsoft.com/office/drawing/2014/main" id="{76BA60A0-C1C3-4BDC-BC7D-B7688A5ECE06}"/>
            </a:ext>
          </a:extLst>
        </xdr:cNvPr>
        <xdr:cNvSpPr/>
      </xdr:nvSpPr>
      <xdr:spPr>
        <a:xfrm>
          <a:off x="13652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12519</xdr:rowOff>
    </xdr:from>
    <xdr:to>
      <xdr:col>76</xdr:col>
      <xdr:colOff>114300</xdr:colOff>
      <xdr:row>38</xdr:row>
      <xdr:rowOff>64770</xdr:rowOff>
    </xdr:to>
    <xdr:cxnSp macro="">
      <xdr:nvCxnSpPr>
        <xdr:cNvPr id="442" name="直線コネクタ 441">
          <a:extLst>
            <a:ext uri="{FF2B5EF4-FFF2-40B4-BE49-F238E27FC236}">
              <a16:creationId xmlns:a16="http://schemas.microsoft.com/office/drawing/2014/main" id="{19080336-1087-4A5D-8A39-EFF2BE8E6791}"/>
            </a:ext>
          </a:extLst>
        </xdr:cNvPr>
        <xdr:cNvCxnSpPr/>
      </xdr:nvCxnSpPr>
      <xdr:spPr>
        <a:xfrm>
          <a:off x="13703300" y="652761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443" name="楕円 442">
          <a:extLst>
            <a:ext uri="{FF2B5EF4-FFF2-40B4-BE49-F238E27FC236}">
              <a16:creationId xmlns:a16="http://schemas.microsoft.com/office/drawing/2014/main" id="{E118DA3A-4AEE-4622-BC16-02CC59760FFA}"/>
            </a:ext>
          </a:extLst>
        </xdr:cNvPr>
        <xdr:cNvSpPr/>
      </xdr:nvSpPr>
      <xdr:spPr>
        <a:xfrm>
          <a:off x="1276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38</xdr:row>
      <xdr:rowOff>12519</xdr:rowOff>
    </xdr:to>
    <xdr:cxnSp macro="">
      <xdr:nvCxnSpPr>
        <xdr:cNvPr id="444" name="直線コネクタ 443">
          <a:extLst>
            <a:ext uri="{FF2B5EF4-FFF2-40B4-BE49-F238E27FC236}">
              <a16:creationId xmlns:a16="http://schemas.microsoft.com/office/drawing/2014/main" id="{C8B000F4-CE34-4FDD-B6F1-BB7E8561931E}"/>
            </a:ext>
          </a:extLst>
        </xdr:cNvPr>
        <xdr:cNvCxnSpPr/>
      </xdr:nvCxnSpPr>
      <xdr:spPr>
        <a:xfrm>
          <a:off x="12814300" y="64770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94AEEF4E-1729-488F-87FA-8A2FAE69AFF3}"/>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36C18DBE-A411-4DCF-BCC9-EAE5114F0936}"/>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637381BA-69A6-4D78-8F65-2BB1D5602466}"/>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84413FFD-1582-407F-990E-6B63DB5890EC}"/>
            </a:ext>
          </a:extLst>
        </xdr:cNvPr>
        <xdr:cNvSpPr txBox="1"/>
      </xdr:nvSpPr>
      <xdr:spPr>
        <a:xfrm>
          <a:off x="12611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140987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233B4143-9C47-4F85-9DAB-F7F068C62789}"/>
            </a:ext>
          </a:extLst>
        </xdr:cNvPr>
        <xdr:cNvSpPr txBox="1"/>
      </xdr:nvSpPr>
      <xdr:spPr>
        <a:xfrm>
          <a:off x="15266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132097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D6577F66-CB6B-4B5B-87EC-9842806D2498}"/>
            </a:ext>
          </a:extLst>
        </xdr:cNvPr>
        <xdr:cNvSpPr txBox="1"/>
      </xdr:nvSpPr>
      <xdr:spPr>
        <a:xfrm>
          <a:off x="14389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8E6071A-C0AC-4252-ADAA-7AAC072A8271}"/>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BAFFC282-8C92-49C1-9714-FCB067E487D8}"/>
            </a:ext>
          </a:extLst>
        </xdr:cNvPr>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E9FF0678-944B-40A1-97B4-061C27A385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E59CC49-B8BA-491B-8E39-E26AED38D9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C575BE9-9B91-4F87-9111-CC015427BDF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91E78D3D-EAC9-48B6-AB69-3D18144CB60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5923D5D-E47F-4FA1-907C-D9C8C959853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FF82421-7205-4E11-962A-CF44958540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69250F6-F374-4237-A2EC-DD17DFFD97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77344DC-EB55-4CC1-A6FE-FAC010BE1F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1E3B7AB-5FB5-425D-BFC7-248E78EADFD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2E09102-E920-49C7-866D-D1E6376977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4159E9C9-587F-48B5-9752-A865F05A814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1671C51A-463F-489A-9435-24DB467B2D4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2EC445F6-C308-4A35-A22E-5312A5C4AF3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073DC221-9F7B-4A82-AACC-8B04E0BCEBB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1BD761F9-B27E-4291-8BA7-5CB7A6786DA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49716BB0-E546-4431-BE7E-19364E3F06D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CF83413E-48D5-4D9E-A36F-BF49DBFF8A0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EA130E69-D0C5-4498-A930-F3C97AC7315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E61A81CF-FEFB-480A-BAFF-3050BC02E7B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803EC701-2799-4DE4-9FEE-CEFA566EB8F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8866D34-9B7B-4AAF-AB7F-B5C3D3B712F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7E9EA522-00C3-4443-A4AB-282983D8AB1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D1A5DD11-BF20-4034-9184-13EA92BEE3F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126198</xdr:rowOff>
    </xdr:from>
    <xdr:to>
      <xdr:col>116</xdr:col>
      <xdr:colOff>62864</xdr:colOff>
      <xdr:row>42</xdr:row>
      <xdr:rowOff>37818</xdr:rowOff>
    </xdr:to>
    <xdr:cxnSp macro="">
      <xdr:nvCxnSpPr>
        <xdr:cNvPr id="476" name="直線コネクタ 475">
          <a:extLst>
            <a:ext uri="{FF2B5EF4-FFF2-40B4-BE49-F238E27FC236}">
              <a16:creationId xmlns:a16="http://schemas.microsoft.com/office/drawing/2014/main" id="{FB360FDC-C226-4501-AC03-1DFE3329A92E}"/>
            </a:ext>
          </a:extLst>
        </xdr:cNvPr>
        <xdr:cNvCxnSpPr/>
      </xdr:nvCxnSpPr>
      <xdr:spPr>
        <a:xfrm flipV="1">
          <a:off x="22160864" y="5955498"/>
          <a:ext cx="0" cy="12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41645</xdr:rowOff>
    </xdr:from>
    <xdr:ext cx="313932" cy="259045"/>
    <xdr:sp macro="" textlink="">
      <xdr:nvSpPr>
        <xdr:cNvPr id="477" name="【一般廃棄物処理施設】&#10;一人当たり有形固定資産（償却資産）額最小値テキスト">
          <a:extLst>
            <a:ext uri="{FF2B5EF4-FFF2-40B4-BE49-F238E27FC236}">
              <a16:creationId xmlns:a16="http://schemas.microsoft.com/office/drawing/2014/main" id="{D139F772-D6FC-467B-B71E-29411F939356}"/>
            </a:ext>
          </a:extLst>
        </xdr:cNvPr>
        <xdr:cNvSpPr txBox="1"/>
      </xdr:nvSpPr>
      <xdr:spPr>
        <a:xfrm>
          <a:off x="22199600" y="72425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37818</xdr:rowOff>
    </xdr:from>
    <xdr:to>
      <xdr:col>116</xdr:col>
      <xdr:colOff>152400</xdr:colOff>
      <xdr:row>42</xdr:row>
      <xdr:rowOff>37818</xdr:rowOff>
    </xdr:to>
    <xdr:cxnSp macro="">
      <xdr:nvCxnSpPr>
        <xdr:cNvPr id="478" name="直線コネクタ 477">
          <a:extLst>
            <a:ext uri="{FF2B5EF4-FFF2-40B4-BE49-F238E27FC236}">
              <a16:creationId xmlns:a16="http://schemas.microsoft.com/office/drawing/2014/main" id="{4EE8FCBE-90A9-461E-9F5E-48F56F2D0302}"/>
            </a:ext>
          </a:extLst>
        </xdr:cNvPr>
        <xdr:cNvCxnSpPr/>
      </xdr:nvCxnSpPr>
      <xdr:spPr>
        <a:xfrm>
          <a:off x="22072600" y="7238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72875</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AF6F9E70-1E7A-44DF-8F8F-87CC69E8629E}"/>
            </a:ext>
          </a:extLst>
        </xdr:cNvPr>
        <xdr:cNvSpPr txBox="1"/>
      </xdr:nvSpPr>
      <xdr:spPr>
        <a:xfrm>
          <a:off x="22199600" y="573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126198</xdr:rowOff>
    </xdr:from>
    <xdr:to>
      <xdr:col>116</xdr:col>
      <xdr:colOff>152400</xdr:colOff>
      <xdr:row>34</xdr:row>
      <xdr:rowOff>126198</xdr:rowOff>
    </xdr:to>
    <xdr:cxnSp macro="">
      <xdr:nvCxnSpPr>
        <xdr:cNvPr id="480" name="直線コネクタ 479">
          <a:extLst>
            <a:ext uri="{FF2B5EF4-FFF2-40B4-BE49-F238E27FC236}">
              <a16:creationId xmlns:a16="http://schemas.microsoft.com/office/drawing/2014/main" id="{CF9FADF8-1035-4066-8F43-05846B57A644}"/>
            </a:ext>
          </a:extLst>
        </xdr:cNvPr>
        <xdr:cNvCxnSpPr/>
      </xdr:nvCxnSpPr>
      <xdr:spPr>
        <a:xfrm>
          <a:off x="22072600" y="5955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18801</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9504927E-1E20-49DF-8456-683B87AA4BC3}"/>
            </a:ext>
          </a:extLst>
        </xdr:cNvPr>
        <xdr:cNvSpPr txBox="1"/>
      </xdr:nvSpPr>
      <xdr:spPr>
        <a:xfrm>
          <a:off x="22199600" y="67053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40374</xdr:rowOff>
    </xdr:from>
    <xdr:to>
      <xdr:col>116</xdr:col>
      <xdr:colOff>114300</xdr:colOff>
      <xdr:row>39</xdr:row>
      <xdr:rowOff>141974</xdr:rowOff>
    </xdr:to>
    <xdr:sp macro="" textlink="">
      <xdr:nvSpPr>
        <xdr:cNvPr id="482" name="フローチャート: 判断 481">
          <a:extLst>
            <a:ext uri="{FF2B5EF4-FFF2-40B4-BE49-F238E27FC236}">
              <a16:creationId xmlns:a16="http://schemas.microsoft.com/office/drawing/2014/main" id="{7E8CEB9A-BDCA-4218-B103-303310769DA3}"/>
            </a:ext>
          </a:extLst>
        </xdr:cNvPr>
        <xdr:cNvSpPr/>
      </xdr:nvSpPr>
      <xdr:spPr>
        <a:xfrm>
          <a:off x="22110700" y="6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56318</xdr:rowOff>
    </xdr:from>
    <xdr:to>
      <xdr:col>112</xdr:col>
      <xdr:colOff>38100</xdr:colOff>
      <xdr:row>39</xdr:row>
      <xdr:rowOff>157918</xdr:rowOff>
    </xdr:to>
    <xdr:sp macro="" textlink="">
      <xdr:nvSpPr>
        <xdr:cNvPr id="483" name="フローチャート: 判断 482">
          <a:extLst>
            <a:ext uri="{FF2B5EF4-FFF2-40B4-BE49-F238E27FC236}">
              <a16:creationId xmlns:a16="http://schemas.microsoft.com/office/drawing/2014/main" id="{FA10CEA4-9CEE-493C-B580-12A30492C2ED}"/>
            </a:ext>
          </a:extLst>
        </xdr:cNvPr>
        <xdr:cNvSpPr/>
      </xdr:nvSpPr>
      <xdr:spPr>
        <a:xfrm>
          <a:off x="21272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64502</xdr:rowOff>
    </xdr:from>
    <xdr:to>
      <xdr:col>107</xdr:col>
      <xdr:colOff>101600</xdr:colOff>
      <xdr:row>39</xdr:row>
      <xdr:rowOff>166102</xdr:rowOff>
    </xdr:to>
    <xdr:sp macro="" textlink="">
      <xdr:nvSpPr>
        <xdr:cNvPr id="484" name="フローチャート: 判断 483">
          <a:extLst>
            <a:ext uri="{FF2B5EF4-FFF2-40B4-BE49-F238E27FC236}">
              <a16:creationId xmlns:a16="http://schemas.microsoft.com/office/drawing/2014/main" id="{E31E9DD5-C223-4CF0-B0ED-1F20675E46CD}"/>
            </a:ext>
          </a:extLst>
        </xdr:cNvPr>
        <xdr:cNvSpPr/>
      </xdr:nvSpPr>
      <xdr:spPr>
        <a:xfrm>
          <a:off x="20383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5" name="フローチャート: 判断 484">
          <a:extLst>
            <a:ext uri="{FF2B5EF4-FFF2-40B4-BE49-F238E27FC236}">
              <a16:creationId xmlns:a16="http://schemas.microsoft.com/office/drawing/2014/main" id="{70134DED-62BD-4F3E-A289-77AC2CC2CF1B}"/>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89972</xdr:rowOff>
    </xdr:from>
    <xdr:to>
      <xdr:col>98</xdr:col>
      <xdr:colOff>38100</xdr:colOff>
      <xdr:row>40</xdr:row>
      <xdr:rowOff>20122</xdr:rowOff>
    </xdr:to>
    <xdr:sp macro="" textlink="">
      <xdr:nvSpPr>
        <xdr:cNvPr id="486" name="フローチャート: 判断 485">
          <a:extLst>
            <a:ext uri="{FF2B5EF4-FFF2-40B4-BE49-F238E27FC236}">
              <a16:creationId xmlns:a16="http://schemas.microsoft.com/office/drawing/2014/main" id="{4ACD98B7-8222-4849-8621-EDC41DC777EA}"/>
            </a:ext>
          </a:extLst>
        </xdr:cNvPr>
        <xdr:cNvSpPr/>
      </xdr:nvSpPr>
      <xdr:spPr>
        <a:xfrm>
          <a:off x="18605500" y="677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DC3B3F1-3FA3-43C4-BFAB-7A2BCC525EA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76E3825-4840-49D2-835D-3AFC46F5294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B9FC51A-A96D-49A3-8944-1441D7B60E6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8A12BE8-B28C-416E-8D93-14753AFA5C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5D1AF28-8622-49DE-BD4D-63E4DA26D70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63397</xdr:rowOff>
    </xdr:from>
    <xdr:to>
      <xdr:col>116</xdr:col>
      <xdr:colOff>114300</xdr:colOff>
      <xdr:row>37</xdr:row>
      <xdr:rowOff>164998</xdr:rowOff>
    </xdr:to>
    <xdr:sp macro="" textlink="">
      <xdr:nvSpPr>
        <xdr:cNvPr id="492" name="楕円 491">
          <a:extLst>
            <a:ext uri="{FF2B5EF4-FFF2-40B4-BE49-F238E27FC236}">
              <a16:creationId xmlns:a16="http://schemas.microsoft.com/office/drawing/2014/main" id="{278D96C3-D183-4E2D-8E9D-B526CBA6FF70}"/>
            </a:ext>
          </a:extLst>
        </xdr:cNvPr>
        <xdr:cNvSpPr/>
      </xdr:nvSpPr>
      <xdr:spPr>
        <a:xfrm>
          <a:off x="22110700" y="6407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86274</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0634BA3D-A2C5-40BB-B10C-87E31ABB2342}"/>
            </a:ext>
          </a:extLst>
        </xdr:cNvPr>
        <xdr:cNvSpPr txBox="1"/>
      </xdr:nvSpPr>
      <xdr:spPr>
        <a:xfrm>
          <a:off x="22199600" y="6258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92464</xdr:rowOff>
    </xdr:from>
    <xdr:to>
      <xdr:col>112</xdr:col>
      <xdr:colOff>38100</xdr:colOff>
      <xdr:row>38</xdr:row>
      <xdr:rowOff>22614</xdr:rowOff>
    </xdr:to>
    <xdr:sp macro="" textlink="">
      <xdr:nvSpPr>
        <xdr:cNvPr id="494" name="楕円 493">
          <a:extLst>
            <a:ext uri="{FF2B5EF4-FFF2-40B4-BE49-F238E27FC236}">
              <a16:creationId xmlns:a16="http://schemas.microsoft.com/office/drawing/2014/main" id="{A958250A-EFFC-45FA-95B3-1D71955903AC}"/>
            </a:ext>
          </a:extLst>
        </xdr:cNvPr>
        <xdr:cNvSpPr/>
      </xdr:nvSpPr>
      <xdr:spPr>
        <a:xfrm>
          <a:off x="21272500" y="64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114197</xdr:rowOff>
    </xdr:from>
    <xdr:to>
      <xdr:col>116</xdr:col>
      <xdr:colOff>63500</xdr:colOff>
      <xdr:row>37</xdr:row>
      <xdr:rowOff>143264</xdr:rowOff>
    </xdr:to>
    <xdr:cxnSp macro="">
      <xdr:nvCxnSpPr>
        <xdr:cNvPr id="495" name="直線コネクタ 494">
          <a:extLst>
            <a:ext uri="{FF2B5EF4-FFF2-40B4-BE49-F238E27FC236}">
              <a16:creationId xmlns:a16="http://schemas.microsoft.com/office/drawing/2014/main" id="{59943D7E-5263-4AA5-9C8D-121ADE2A8D9A}"/>
            </a:ext>
          </a:extLst>
        </xdr:cNvPr>
        <xdr:cNvCxnSpPr/>
      </xdr:nvCxnSpPr>
      <xdr:spPr>
        <a:xfrm flipV="1">
          <a:off x="21323300" y="6457847"/>
          <a:ext cx="838200" cy="2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115906</xdr:rowOff>
    </xdr:from>
    <xdr:to>
      <xdr:col>107</xdr:col>
      <xdr:colOff>101600</xdr:colOff>
      <xdr:row>38</xdr:row>
      <xdr:rowOff>46056</xdr:rowOff>
    </xdr:to>
    <xdr:sp macro="" textlink="">
      <xdr:nvSpPr>
        <xdr:cNvPr id="496" name="楕円 495">
          <a:extLst>
            <a:ext uri="{FF2B5EF4-FFF2-40B4-BE49-F238E27FC236}">
              <a16:creationId xmlns:a16="http://schemas.microsoft.com/office/drawing/2014/main" id="{F919E638-13F1-40F6-A45E-44CA22083CE3}"/>
            </a:ext>
          </a:extLst>
        </xdr:cNvPr>
        <xdr:cNvSpPr/>
      </xdr:nvSpPr>
      <xdr:spPr>
        <a:xfrm>
          <a:off x="20383500" y="64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143264</xdr:rowOff>
    </xdr:from>
    <xdr:to>
      <xdr:col>111</xdr:col>
      <xdr:colOff>177800</xdr:colOff>
      <xdr:row>37</xdr:row>
      <xdr:rowOff>166707</xdr:rowOff>
    </xdr:to>
    <xdr:cxnSp macro="">
      <xdr:nvCxnSpPr>
        <xdr:cNvPr id="497" name="直線コネクタ 496">
          <a:extLst>
            <a:ext uri="{FF2B5EF4-FFF2-40B4-BE49-F238E27FC236}">
              <a16:creationId xmlns:a16="http://schemas.microsoft.com/office/drawing/2014/main" id="{E3126E4D-A3EB-4716-B78F-2157857B77FF}"/>
            </a:ext>
          </a:extLst>
        </xdr:cNvPr>
        <xdr:cNvCxnSpPr/>
      </xdr:nvCxnSpPr>
      <xdr:spPr>
        <a:xfrm flipV="1">
          <a:off x="20434300" y="6486914"/>
          <a:ext cx="889000" cy="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123534</xdr:rowOff>
    </xdr:from>
    <xdr:to>
      <xdr:col>102</xdr:col>
      <xdr:colOff>165100</xdr:colOff>
      <xdr:row>38</xdr:row>
      <xdr:rowOff>53684</xdr:rowOff>
    </xdr:to>
    <xdr:sp macro="" textlink="">
      <xdr:nvSpPr>
        <xdr:cNvPr id="498" name="楕円 497">
          <a:extLst>
            <a:ext uri="{FF2B5EF4-FFF2-40B4-BE49-F238E27FC236}">
              <a16:creationId xmlns:a16="http://schemas.microsoft.com/office/drawing/2014/main" id="{F797E947-613F-4EE3-8FAD-697C8AD89966}"/>
            </a:ext>
          </a:extLst>
        </xdr:cNvPr>
        <xdr:cNvSpPr/>
      </xdr:nvSpPr>
      <xdr:spPr>
        <a:xfrm>
          <a:off x="19494500" y="64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166707</xdr:rowOff>
    </xdr:from>
    <xdr:to>
      <xdr:col>107</xdr:col>
      <xdr:colOff>50800</xdr:colOff>
      <xdr:row>38</xdr:row>
      <xdr:rowOff>2884</xdr:rowOff>
    </xdr:to>
    <xdr:cxnSp macro="">
      <xdr:nvCxnSpPr>
        <xdr:cNvPr id="499" name="直線コネクタ 498">
          <a:extLst>
            <a:ext uri="{FF2B5EF4-FFF2-40B4-BE49-F238E27FC236}">
              <a16:creationId xmlns:a16="http://schemas.microsoft.com/office/drawing/2014/main" id="{31C734BE-76CB-4967-A266-F33062C129FD}"/>
            </a:ext>
          </a:extLst>
        </xdr:cNvPr>
        <xdr:cNvCxnSpPr/>
      </xdr:nvCxnSpPr>
      <xdr:spPr>
        <a:xfrm flipV="1">
          <a:off x="19545300" y="6510357"/>
          <a:ext cx="889000" cy="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145682</xdr:rowOff>
    </xdr:from>
    <xdr:to>
      <xdr:col>98</xdr:col>
      <xdr:colOff>38100</xdr:colOff>
      <xdr:row>38</xdr:row>
      <xdr:rowOff>75832</xdr:rowOff>
    </xdr:to>
    <xdr:sp macro="" textlink="">
      <xdr:nvSpPr>
        <xdr:cNvPr id="500" name="楕円 499">
          <a:extLst>
            <a:ext uri="{FF2B5EF4-FFF2-40B4-BE49-F238E27FC236}">
              <a16:creationId xmlns:a16="http://schemas.microsoft.com/office/drawing/2014/main" id="{0E6F5361-B713-4E67-BF3E-F270A6EFCF94}"/>
            </a:ext>
          </a:extLst>
        </xdr:cNvPr>
        <xdr:cNvSpPr/>
      </xdr:nvSpPr>
      <xdr:spPr>
        <a:xfrm>
          <a:off x="18605500" y="648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2884</xdr:rowOff>
    </xdr:from>
    <xdr:to>
      <xdr:col>102</xdr:col>
      <xdr:colOff>114300</xdr:colOff>
      <xdr:row>38</xdr:row>
      <xdr:rowOff>25032</xdr:rowOff>
    </xdr:to>
    <xdr:cxnSp macro="">
      <xdr:nvCxnSpPr>
        <xdr:cNvPr id="501" name="直線コネクタ 500">
          <a:extLst>
            <a:ext uri="{FF2B5EF4-FFF2-40B4-BE49-F238E27FC236}">
              <a16:creationId xmlns:a16="http://schemas.microsoft.com/office/drawing/2014/main" id="{66332134-99EF-4E70-B217-31D83F6FCBC6}"/>
            </a:ext>
          </a:extLst>
        </xdr:cNvPr>
        <xdr:cNvCxnSpPr/>
      </xdr:nvCxnSpPr>
      <xdr:spPr>
        <a:xfrm flipV="1">
          <a:off x="18656300" y="6517984"/>
          <a:ext cx="889000" cy="2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149045</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4FE4D67E-287D-4A13-AC0F-52D3C821A64E}"/>
            </a:ext>
          </a:extLst>
        </xdr:cNvPr>
        <xdr:cNvSpPr txBox="1"/>
      </xdr:nvSpPr>
      <xdr:spPr>
        <a:xfrm>
          <a:off x="21011095" y="6835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157229</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8BAF8C58-800E-4DCD-96FD-96F472E3DBBE}"/>
            </a:ext>
          </a:extLst>
        </xdr:cNvPr>
        <xdr:cNvSpPr txBox="1"/>
      </xdr:nvSpPr>
      <xdr:spPr>
        <a:xfrm>
          <a:off x="20134795" y="684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168419</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F194DCC6-6469-403F-8C8A-A4B70D2BD2FF}"/>
            </a:ext>
          </a:extLst>
        </xdr:cNvPr>
        <xdr:cNvSpPr txBox="1"/>
      </xdr:nvSpPr>
      <xdr:spPr>
        <a:xfrm>
          <a:off x="19245795" y="685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11249</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AE175452-4A3A-4E17-A765-01FAB6837DA9}"/>
            </a:ext>
          </a:extLst>
        </xdr:cNvPr>
        <xdr:cNvSpPr txBox="1"/>
      </xdr:nvSpPr>
      <xdr:spPr>
        <a:xfrm>
          <a:off x="18356795" y="686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39141</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48F3695E-02D8-4519-9E30-D0E8DF8BF5FE}"/>
            </a:ext>
          </a:extLst>
        </xdr:cNvPr>
        <xdr:cNvSpPr txBox="1"/>
      </xdr:nvSpPr>
      <xdr:spPr>
        <a:xfrm>
          <a:off x="21011095" y="621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62583</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10090FD9-6752-46AF-9574-A70A745F8C7F}"/>
            </a:ext>
          </a:extLst>
        </xdr:cNvPr>
        <xdr:cNvSpPr txBox="1"/>
      </xdr:nvSpPr>
      <xdr:spPr>
        <a:xfrm>
          <a:off x="20134795" y="623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70211</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47C90B8D-728B-4BFB-AB49-CFE3D10757C0}"/>
            </a:ext>
          </a:extLst>
        </xdr:cNvPr>
        <xdr:cNvSpPr txBox="1"/>
      </xdr:nvSpPr>
      <xdr:spPr>
        <a:xfrm>
          <a:off x="19245795" y="624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92359</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BEA0F048-85DB-49CB-926C-147152A9354B}"/>
            </a:ext>
          </a:extLst>
        </xdr:cNvPr>
        <xdr:cNvSpPr txBox="1"/>
      </xdr:nvSpPr>
      <xdr:spPr>
        <a:xfrm>
          <a:off x="18356795" y="62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1141339E-E09C-4F6A-A7AB-EF0AC2CD4B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D965DA0-C569-48E9-9C28-15C8BB78B6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45FABBDE-2C0A-4FA2-8579-34241372046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C0B0D41-E0FA-4093-8B30-5F0C9C0704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4CD1769D-C1F6-46D4-85FC-F445DF7A517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13CE1B5-FA18-476C-860C-E22AAE76AB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A630D30-FA36-42DB-885A-A096A8E68AD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36F7FCD-7FF5-4CFD-B666-E2A8F1BC54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4EBAAE2E-6B34-446B-86DF-0424FC4B139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3FF2364-4ABC-4CD8-B8FE-D94FBED6F7A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8A098C-5A64-4A3A-8ACE-085214709E3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98FB0A7D-DCD6-452C-9E1D-B1CBA21EFBB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30A3CD03-4253-4A96-9283-3D1766D8472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BADCDD49-011B-40F2-9FDF-2895BB9E07F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A4AB0D47-9B6E-46ED-A914-DD6C11705F2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D71E2BA9-1ACF-48BC-B4FF-4D8520CE3C2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9775492-0A39-4DF0-8023-0AE1DABE423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CC5DC086-B9F9-40BD-869E-C45CABB9B51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3442C87-69C4-4716-B9A9-8C84A1B7932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D03CAD87-8A1D-4FD7-9531-CA1C0F51777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42BFF55-8C8F-4105-AD7F-B36B29F2FFD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C90C167-1E8B-4529-A211-16841BBB60A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F2F2F422-972E-499B-A7AB-12AAE8635EC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92059D02-ED46-447F-B0D3-EE26F6A1B6B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4" name="直線コネクタ 533">
          <a:extLst>
            <a:ext uri="{FF2B5EF4-FFF2-40B4-BE49-F238E27FC236}">
              <a16:creationId xmlns:a16="http://schemas.microsoft.com/office/drawing/2014/main" id="{31A37308-97AC-4BCD-8DF0-507C45497367}"/>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9A0D453B-A4BD-46DC-A8CB-D0A13AD9315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6" name="直線コネクタ 535">
          <a:extLst>
            <a:ext uri="{FF2B5EF4-FFF2-40B4-BE49-F238E27FC236}">
              <a16:creationId xmlns:a16="http://schemas.microsoft.com/office/drawing/2014/main" id="{C6894164-D6A1-4881-9758-6DC3852F582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738FBE35-603F-4779-AEAC-9B119E935D47}"/>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8" name="直線コネクタ 537">
          <a:extLst>
            <a:ext uri="{FF2B5EF4-FFF2-40B4-BE49-F238E27FC236}">
              <a16:creationId xmlns:a16="http://schemas.microsoft.com/office/drawing/2014/main" id="{0A4379EC-8F5F-412E-A44C-B1101EA680D7}"/>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25417</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6743B249-E11B-4B8C-BAA3-B7A10E10C37A}"/>
            </a:ext>
          </a:extLst>
        </xdr:cNvPr>
        <xdr:cNvSpPr txBox="1"/>
      </xdr:nvSpPr>
      <xdr:spPr>
        <a:xfrm>
          <a:off x="163576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540" name="フローチャート: 判断 539">
          <a:extLst>
            <a:ext uri="{FF2B5EF4-FFF2-40B4-BE49-F238E27FC236}">
              <a16:creationId xmlns:a16="http://schemas.microsoft.com/office/drawing/2014/main" id="{67698745-B86D-4589-B35F-94BAA212ABBA}"/>
            </a:ext>
          </a:extLst>
        </xdr:cNvPr>
        <xdr:cNvSpPr/>
      </xdr:nvSpPr>
      <xdr:spPr>
        <a:xfrm>
          <a:off x="162687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41" name="フローチャート: 判断 540">
          <a:extLst>
            <a:ext uri="{FF2B5EF4-FFF2-40B4-BE49-F238E27FC236}">
              <a16:creationId xmlns:a16="http://schemas.microsoft.com/office/drawing/2014/main" id="{E64C0423-EBCE-4AB2-A284-9DD82A4DE53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114935</xdr:rowOff>
    </xdr:from>
    <xdr:to>
      <xdr:col>76</xdr:col>
      <xdr:colOff>165100</xdr:colOff>
      <xdr:row>59</xdr:row>
      <xdr:rowOff>45085</xdr:rowOff>
    </xdr:to>
    <xdr:sp macro="" textlink="">
      <xdr:nvSpPr>
        <xdr:cNvPr id="542" name="フローチャート: 判断 541">
          <a:extLst>
            <a:ext uri="{FF2B5EF4-FFF2-40B4-BE49-F238E27FC236}">
              <a16:creationId xmlns:a16="http://schemas.microsoft.com/office/drawing/2014/main" id="{C92B95E2-32C7-4922-875F-33E75BBACD7D}"/>
            </a:ext>
          </a:extLst>
        </xdr:cNvPr>
        <xdr:cNvSpPr/>
      </xdr:nvSpPr>
      <xdr:spPr>
        <a:xfrm>
          <a:off x="14541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55880</xdr:rowOff>
    </xdr:from>
    <xdr:to>
      <xdr:col>72</xdr:col>
      <xdr:colOff>38100</xdr:colOff>
      <xdr:row>58</xdr:row>
      <xdr:rowOff>157480</xdr:rowOff>
    </xdr:to>
    <xdr:sp macro="" textlink="">
      <xdr:nvSpPr>
        <xdr:cNvPr id="543" name="フローチャート: 判断 542">
          <a:extLst>
            <a:ext uri="{FF2B5EF4-FFF2-40B4-BE49-F238E27FC236}">
              <a16:creationId xmlns:a16="http://schemas.microsoft.com/office/drawing/2014/main" id="{AC13B21E-6807-4510-9350-0E328D3BF782}"/>
            </a:ext>
          </a:extLst>
        </xdr:cNvPr>
        <xdr:cNvSpPr/>
      </xdr:nvSpPr>
      <xdr:spPr>
        <a:xfrm>
          <a:off x="13652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44" name="フローチャート: 判断 543">
          <a:extLst>
            <a:ext uri="{FF2B5EF4-FFF2-40B4-BE49-F238E27FC236}">
              <a16:creationId xmlns:a16="http://schemas.microsoft.com/office/drawing/2014/main" id="{98CC3BD2-119E-45FC-B0FC-48591D55C39B}"/>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8AB3057-0821-452D-8140-7AAE995C838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B3337EC-AE0B-41B6-811D-C41B6DE0581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52B68F1-F09B-4B38-89D7-02EC23F65AD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7C1FB09-292D-4C3A-9D52-7ACFC7631F3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4E9F18C-8602-404C-B754-EE57193CFD3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160655</xdr:rowOff>
    </xdr:from>
    <xdr:to>
      <xdr:col>85</xdr:col>
      <xdr:colOff>177800</xdr:colOff>
      <xdr:row>62</xdr:row>
      <xdr:rowOff>90805</xdr:rowOff>
    </xdr:to>
    <xdr:sp macro="" textlink="">
      <xdr:nvSpPr>
        <xdr:cNvPr id="550" name="楕円 549">
          <a:extLst>
            <a:ext uri="{FF2B5EF4-FFF2-40B4-BE49-F238E27FC236}">
              <a16:creationId xmlns:a16="http://schemas.microsoft.com/office/drawing/2014/main" id="{0EB19F95-BD32-46FA-B679-91B02F6988D8}"/>
            </a:ext>
          </a:extLst>
        </xdr:cNvPr>
        <xdr:cNvSpPr/>
      </xdr:nvSpPr>
      <xdr:spPr>
        <a:xfrm>
          <a:off x="16268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139082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7AB9D38C-ECA4-4871-970C-E6497E97D39D}"/>
            </a:ext>
          </a:extLst>
        </xdr:cNvPr>
        <xdr:cNvSpPr txBox="1"/>
      </xdr:nvSpPr>
      <xdr:spPr>
        <a:xfrm>
          <a:off x="16357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128270</xdr:rowOff>
    </xdr:from>
    <xdr:to>
      <xdr:col>81</xdr:col>
      <xdr:colOff>101600</xdr:colOff>
      <xdr:row>62</xdr:row>
      <xdr:rowOff>58420</xdr:rowOff>
    </xdr:to>
    <xdr:sp macro="" textlink="">
      <xdr:nvSpPr>
        <xdr:cNvPr id="552" name="楕円 551">
          <a:extLst>
            <a:ext uri="{FF2B5EF4-FFF2-40B4-BE49-F238E27FC236}">
              <a16:creationId xmlns:a16="http://schemas.microsoft.com/office/drawing/2014/main" id="{0FA3E665-1AB1-4236-8B0F-C8EDB7D21714}"/>
            </a:ext>
          </a:extLst>
        </xdr:cNvPr>
        <xdr:cNvSpPr/>
      </xdr:nvSpPr>
      <xdr:spPr>
        <a:xfrm>
          <a:off x="15430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7620</xdr:rowOff>
    </xdr:from>
    <xdr:to>
      <xdr:col>85</xdr:col>
      <xdr:colOff>127000</xdr:colOff>
      <xdr:row>62</xdr:row>
      <xdr:rowOff>40005</xdr:rowOff>
    </xdr:to>
    <xdr:cxnSp macro="">
      <xdr:nvCxnSpPr>
        <xdr:cNvPr id="553" name="直線コネクタ 552">
          <a:extLst>
            <a:ext uri="{FF2B5EF4-FFF2-40B4-BE49-F238E27FC236}">
              <a16:creationId xmlns:a16="http://schemas.microsoft.com/office/drawing/2014/main" id="{2C334C53-EEDA-4C77-94BB-7BB502726C98}"/>
            </a:ext>
          </a:extLst>
        </xdr:cNvPr>
        <xdr:cNvCxnSpPr/>
      </xdr:nvCxnSpPr>
      <xdr:spPr>
        <a:xfrm>
          <a:off x="15481300" y="106375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78740</xdr:rowOff>
    </xdr:from>
    <xdr:to>
      <xdr:col>76</xdr:col>
      <xdr:colOff>165100</xdr:colOff>
      <xdr:row>62</xdr:row>
      <xdr:rowOff>8890</xdr:rowOff>
    </xdr:to>
    <xdr:sp macro="" textlink="">
      <xdr:nvSpPr>
        <xdr:cNvPr id="554" name="楕円 553">
          <a:extLst>
            <a:ext uri="{FF2B5EF4-FFF2-40B4-BE49-F238E27FC236}">
              <a16:creationId xmlns:a16="http://schemas.microsoft.com/office/drawing/2014/main" id="{77364EF8-F3C3-4F6A-9CE3-C5A7C501A2C8}"/>
            </a:ext>
          </a:extLst>
        </xdr:cNvPr>
        <xdr:cNvSpPr/>
      </xdr:nvSpPr>
      <xdr:spPr>
        <a:xfrm>
          <a:off x="14541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129540</xdr:rowOff>
    </xdr:from>
    <xdr:to>
      <xdr:col>81</xdr:col>
      <xdr:colOff>50800</xdr:colOff>
      <xdr:row>62</xdr:row>
      <xdr:rowOff>7620</xdr:rowOff>
    </xdr:to>
    <xdr:cxnSp macro="">
      <xdr:nvCxnSpPr>
        <xdr:cNvPr id="555" name="直線コネクタ 554">
          <a:extLst>
            <a:ext uri="{FF2B5EF4-FFF2-40B4-BE49-F238E27FC236}">
              <a16:creationId xmlns:a16="http://schemas.microsoft.com/office/drawing/2014/main" id="{8A5533E7-7512-46FC-BB76-69D6DF0552B2}"/>
            </a:ext>
          </a:extLst>
        </xdr:cNvPr>
        <xdr:cNvCxnSpPr/>
      </xdr:nvCxnSpPr>
      <xdr:spPr>
        <a:xfrm>
          <a:off x="14592300" y="10587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31115</xdr:rowOff>
    </xdr:from>
    <xdr:to>
      <xdr:col>72</xdr:col>
      <xdr:colOff>38100</xdr:colOff>
      <xdr:row>61</xdr:row>
      <xdr:rowOff>132715</xdr:rowOff>
    </xdr:to>
    <xdr:sp macro="" textlink="">
      <xdr:nvSpPr>
        <xdr:cNvPr id="556" name="楕円 555">
          <a:extLst>
            <a:ext uri="{FF2B5EF4-FFF2-40B4-BE49-F238E27FC236}">
              <a16:creationId xmlns:a16="http://schemas.microsoft.com/office/drawing/2014/main" id="{5CCACC8D-74D9-4253-A2B5-681A2C5CA022}"/>
            </a:ext>
          </a:extLst>
        </xdr:cNvPr>
        <xdr:cNvSpPr/>
      </xdr:nvSpPr>
      <xdr:spPr>
        <a:xfrm>
          <a:off x="13652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81915</xdr:rowOff>
    </xdr:from>
    <xdr:to>
      <xdr:col>76</xdr:col>
      <xdr:colOff>114300</xdr:colOff>
      <xdr:row>61</xdr:row>
      <xdr:rowOff>129540</xdr:rowOff>
    </xdr:to>
    <xdr:cxnSp macro="">
      <xdr:nvCxnSpPr>
        <xdr:cNvPr id="557" name="直線コネクタ 556">
          <a:extLst>
            <a:ext uri="{FF2B5EF4-FFF2-40B4-BE49-F238E27FC236}">
              <a16:creationId xmlns:a16="http://schemas.microsoft.com/office/drawing/2014/main" id="{52B3E4D7-CF5C-4FFE-98E9-16DF84212990}"/>
            </a:ext>
          </a:extLst>
        </xdr:cNvPr>
        <xdr:cNvCxnSpPr/>
      </xdr:nvCxnSpPr>
      <xdr:spPr>
        <a:xfrm>
          <a:off x="13703300" y="105403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153035</xdr:rowOff>
    </xdr:from>
    <xdr:to>
      <xdr:col>67</xdr:col>
      <xdr:colOff>101600</xdr:colOff>
      <xdr:row>61</xdr:row>
      <xdr:rowOff>83185</xdr:rowOff>
    </xdr:to>
    <xdr:sp macro="" textlink="">
      <xdr:nvSpPr>
        <xdr:cNvPr id="558" name="楕円 557">
          <a:extLst>
            <a:ext uri="{FF2B5EF4-FFF2-40B4-BE49-F238E27FC236}">
              <a16:creationId xmlns:a16="http://schemas.microsoft.com/office/drawing/2014/main" id="{EBEE5C29-8A0D-4FDF-8211-7A3C4745DCD4}"/>
            </a:ext>
          </a:extLst>
        </xdr:cNvPr>
        <xdr:cNvSpPr/>
      </xdr:nvSpPr>
      <xdr:spPr>
        <a:xfrm>
          <a:off x="12763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32385</xdr:rowOff>
    </xdr:from>
    <xdr:to>
      <xdr:col>71</xdr:col>
      <xdr:colOff>177800</xdr:colOff>
      <xdr:row>61</xdr:row>
      <xdr:rowOff>81915</xdr:rowOff>
    </xdr:to>
    <xdr:cxnSp macro="">
      <xdr:nvCxnSpPr>
        <xdr:cNvPr id="559" name="直線コネクタ 558">
          <a:extLst>
            <a:ext uri="{FF2B5EF4-FFF2-40B4-BE49-F238E27FC236}">
              <a16:creationId xmlns:a16="http://schemas.microsoft.com/office/drawing/2014/main" id="{1DCDFC2D-6E64-47C0-9975-3E107D1E0C7A}"/>
            </a:ext>
          </a:extLst>
        </xdr:cNvPr>
        <xdr:cNvCxnSpPr/>
      </xdr:nvCxnSpPr>
      <xdr:spPr>
        <a:xfrm>
          <a:off x="12814300" y="104908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DA089C77-E660-4D79-B4A1-72E4077285F0}"/>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A372417B-7A79-444B-9043-4E9C3B913878}"/>
            </a:ext>
          </a:extLst>
        </xdr:cNvPr>
        <xdr:cNvSpPr txBox="1"/>
      </xdr:nvSpPr>
      <xdr:spPr>
        <a:xfrm>
          <a:off x="14389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47719E46-A002-46AF-993C-BDDFACDC986F}"/>
            </a:ext>
          </a:extLst>
        </xdr:cNvPr>
        <xdr:cNvSpPr txBox="1"/>
      </xdr:nvSpPr>
      <xdr:spPr>
        <a:xfrm>
          <a:off x="13500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1E307A5F-3F67-40B8-ACEB-FD81CF012342}"/>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49547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92E75929-1B12-406F-82B4-87C8A5E7625F}"/>
            </a:ext>
          </a:extLst>
        </xdr:cNvPr>
        <xdr:cNvSpPr txBox="1"/>
      </xdr:nvSpPr>
      <xdr:spPr>
        <a:xfrm>
          <a:off x="152660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332DC9E5-30F3-4711-B1FB-C364BA41D343}"/>
            </a:ext>
          </a:extLst>
        </xdr:cNvPr>
        <xdr:cNvSpPr txBox="1"/>
      </xdr:nvSpPr>
      <xdr:spPr>
        <a:xfrm>
          <a:off x="14389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123842</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1E0F6408-D8C0-4370-9B80-D2A28ECAEAA0}"/>
            </a:ext>
          </a:extLst>
        </xdr:cNvPr>
        <xdr:cNvSpPr txBox="1"/>
      </xdr:nvSpPr>
      <xdr:spPr>
        <a:xfrm>
          <a:off x="13500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74312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B556D247-2274-4697-BB9D-D63C7ADFE13E}"/>
            </a:ext>
          </a:extLst>
        </xdr:cNvPr>
        <xdr:cNvSpPr txBox="1"/>
      </xdr:nvSpPr>
      <xdr:spPr>
        <a:xfrm>
          <a:off x="12611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58D6F074-4376-4C43-95F2-4D01989C063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B5BA6742-EC8E-4E0A-88CA-08993BDB7B4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06A9276-F0AC-4087-90A8-99E73238F1D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D0595B41-F2FA-4FB1-854D-4FAE5DD6B5F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5EA4379-9FA3-4EB4-A227-1F18DC4934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9221D451-5883-4F57-997D-30748C6509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4CABDAB9-49C3-40B4-BB52-9D9F1B64FA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20B8373F-0D9C-4B42-88A2-D09E5015AB3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7F0DE4E7-DDF2-4595-A2FB-57F087698E8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5238E07-130E-4972-95A7-3312E6669D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D2641A81-ED42-44C9-8692-8A68914143F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95D8E945-1ABC-467E-ACF3-EEF0207959A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576D3D15-3751-4B25-B995-1FFA78EA62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B7852949-6E6D-4C34-B930-48A331FDCA6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6ABE73B-344E-4315-97E5-30655A3B591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8788494F-7CA8-4990-8D5A-38680456BB4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2E36EAB6-0E04-48C8-98F1-5CFD0820C8B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D2192B17-80B5-4885-868F-E88CB081007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EBBCC8E1-1B48-493A-A864-7A9ABEB046D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AA527AF2-2EA8-442E-832A-2C5D05627A5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23DF3264-2BB4-43C6-927A-0745D2A1173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20A586DA-9483-4743-A1B9-EEE68F5B28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402B8482-4430-43A0-A614-4C417FBA9D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64</xdr:row>
      <xdr:rowOff>64770</xdr:rowOff>
    </xdr:to>
    <xdr:cxnSp macro="">
      <xdr:nvCxnSpPr>
        <xdr:cNvPr id="591" name="直線コネクタ 590">
          <a:extLst>
            <a:ext uri="{FF2B5EF4-FFF2-40B4-BE49-F238E27FC236}">
              <a16:creationId xmlns:a16="http://schemas.microsoft.com/office/drawing/2014/main" id="{A6870C19-A4A9-4265-ACD9-EBCCB54BD377}"/>
            </a:ext>
          </a:extLst>
        </xdr:cNvPr>
        <xdr:cNvCxnSpPr/>
      </xdr:nvCxnSpPr>
      <xdr:spPr>
        <a:xfrm flipV="1">
          <a:off x="22160864" y="949452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59203F4F-F82D-4766-9880-7A9FF8B7B751}"/>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3" name="直線コネクタ 592">
          <a:extLst>
            <a:ext uri="{FF2B5EF4-FFF2-40B4-BE49-F238E27FC236}">
              <a16:creationId xmlns:a16="http://schemas.microsoft.com/office/drawing/2014/main" id="{18BE0A20-71E8-4C85-B6BB-55CE156D6854}"/>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AD6148B5-8AFE-48D8-9F0E-EE2350413BD3}"/>
            </a:ext>
          </a:extLst>
        </xdr:cNvPr>
        <xdr:cNvSpPr txBox="1"/>
      </xdr:nvSpPr>
      <xdr:spPr>
        <a:xfrm>
          <a:off x="22199600" y="926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595" name="直線コネクタ 594">
          <a:extLst>
            <a:ext uri="{FF2B5EF4-FFF2-40B4-BE49-F238E27FC236}">
              <a16:creationId xmlns:a16="http://schemas.microsoft.com/office/drawing/2014/main" id="{E41164DC-4161-4939-8DCB-7A5583CFEBDF}"/>
            </a:ext>
          </a:extLst>
        </xdr:cNvPr>
        <xdr:cNvCxnSpPr/>
      </xdr:nvCxnSpPr>
      <xdr:spPr>
        <a:xfrm>
          <a:off x="22072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6BF9467A-ED0C-47FE-AAC4-1C7B7825FEA2}"/>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597" name="フローチャート: 判断 596">
          <a:extLst>
            <a:ext uri="{FF2B5EF4-FFF2-40B4-BE49-F238E27FC236}">
              <a16:creationId xmlns:a16="http://schemas.microsoft.com/office/drawing/2014/main" id="{0D1C67CB-8F6F-4D43-BE9F-B5AF25316E03}"/>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67310</xdr:rowOff>
    </xdr:from>
    <xdr:to>
      <xdr:col>112</xdr:col>
      <xdr:colOff>38100</xdr:colOff>
      <xdr:row>62</xdr:row>
      <xdr:rowOff>168910</xdr:rowOff>
    </xdr:to>
    <xdr:sp macro="" textlink="">
      <xdr:nvSpPr>
        <xdr:cNvPr id="598" name="フローチャート: 判断 597">
          <a:extLst>
            <a:ext uri="{FF2B5EF4-FFF2-40B4-BE49-F238E27FC236}">
              <a16:creationId xmlns:a16="http://schemas.microsoft.com/office/drawing/2014/main" id="{E25B46A9-4D89-4D93-8438-33D725114FCE}"/>
            </a:ext>
          </a:extLst>
        </xdr:cNvPr>
        <xdr:cNvSpPr/>
      </xdr:nvSpPr>
      <xdr:spPr>
        <a:xfrm>
          <a:off x="21272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74930</xdr:rowOff>
    </xdr:from>
    <xdr:to>
      <xdr:col>107</xdr:col>
      <xdr:colOff>101600</xdr:colOff>
      <xdr:row>63</xdr:row>
      <xdr:rowOff>5080</xdr:rowOff>
    </xdr:to>
    <xdr:sp macro="" textlink="">
      <xdr:nvSpPr>
        <xdr:cNvPr id="599" name="フローチャート: 判断 598">
          <a:extLst>
            <a:ext uri="{FF2B5EF4-FFF2-40B4-BE49-F238E27FC236}">
              <a16:creationId xmlns:a16="http://schemas.microsoft.com/office/drawing/2014/main" id="{461DDE4E-CAA8-47AA-922E-B4ACA8A52B69}"/>
            </a:ext>
          </a:extLst>
        </xdr:cNvPr>
        <xdr:cNvSpPr/>
      </xdr:nvSpPr>
      <xdr:spPr>
        <a:xfrm>
          <a:off x="20383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48260</xdr:rowOff>
    </xdr:from>
    <xdr:to>
      <xdr:col>102</xdr:col>
      <xdr:colOff>165100</xdr:colOff>
      <xdr:row>62</xdr:row>
      <xdr:rowOff>149860</xdr:rowOff>
    </xdr:to>
    <xdr:sp macro="" textlink="">
      <xdr:nvSpPr>
        <xdr:cNvPr id="600" name="フローチャート: 判断 599">
          <a:extLst>
            <a:ext uri="{FF2B5EF4-FFF2-40B4-BE49-F238E27FC236}">
              <a16:creationId xmlns:a16="http://schemas.microsoft.com/office/drawing/2014/main" id="{1D92C506-16E0-4398-941C-AEE383011167}"/>
            </a:ext>
          </a:extLst>
        </xdr:cNvPr>
        <xdr:cNvSpPr/>
      </xdr:nvSpPr>
      <xdr:spPr>
        <a:xfrm>
          <a:off x="19494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93980</xdr:rowOff>
    </xdr:from>
    <xdr:to>
      <xdr:col>98</xdr:col>
      <xdr:colOff>38100</xdr:colOff>
      <xdr:row>63</xdr:row>
      <xdr:rowOff>24130</xdr:rowOff>
    </xdr:to>
    <xdr:sp macro="" textlink="">
      <xdr:nvSpPr>
        <xdr:cNvPr id="601" name="フローチャート: 判断 600">
          <a:extLst>
            <a:ext uri="{FF2B5EF4-FFF2-40B4-BE49-F238E27FC236}">
              <a16:creationId xmlns:a16="http://schemas.microsoft.com/office/drawing/2014/main" id="{1B195216-282F-4C39-9214-94B98FACB695}"/>
            </a:ext>
          </a:extLst>
        </xdr:cNvPr>
        <xdr:cNvSpPr/>
      </xdr:nvSpPr>
      <xdr:spPr>
        <a:xfrm>
          <a:off x="18605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26EDF4E-ABBA-466F-A259-1F705B77927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49CBE56-B0EB-4724-8F45-9973068EA4D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9CD6F6C-C8F7-4016-A7C2-657AD1E8C6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F5346E8-9D39-4322-B3A7-1D5E31999E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042A49A-EC41-43E3-A3BF-8B43C598DC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147320</xdr:rowOff>
    </xdr:from>
    <xdr:to>
      <xdr:col>116</xdr:col>
      <xdr:colOff>114300</xdr:colOff>
      <xdr:row>64</xdr:row>
      <xdr:rowOff>77470</xdr:rowOff>
    </xdr:to>
    <xdr:sp macro="" textlink="">
      <xdr:nvSpPr>
        <xdr:cNvPr id="607" name="楕円 606">
          <a:extLst>
            <a:ext uri="{FF2B5EF4-FFF2-40B4-BE49-F238E27FC236}">
              <a16:creationId xmlns:a16="http://schemas.microsoft.com/office/drawing/2014/main" id="{096DDE01-3266-4894-A60F-0D6D49F9EA83}"/>
            </a:ext>
          </a:extLst>
        </xdr:cNvPr>
        <xdr:cNvSpPr/>
      </xdr:nvSpPr>
      <xdr:spPr>
        <a:xfrm>
          <a:off x="22110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62247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170309DA-019E-4EF0-9D91-EE0DDEB9738C}"/>
            </a:ext>
          </a:extLst>
        </xdr:cNvPr>
        <xdr:cNvSpPr txBox="1"/>
      </xdr:nvSpPr>
      <xdr:spPr>
        <a:xfrm>
          <a:off x="22199600"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147320</xdr:rowOff>
    </xdr:from>
    <xdr:to>
      <xdr:col>112</xdr:col>
      <xdr:colOff>38100</xdr:colOff>
      <xdr:row>64</xdr:row>
      <xdr:rowOff>77470</xdr:rowOff>
    </xdr:to>
    <xdr:sp macro="" textlink="">
      <xdr:nvSpPr>
        <xdr:cNvPr id="609" name="楕円 608">
          <a:extLst>
            <a:ext uri="{FF2B5EF4-FFF2-40B4-BE49-F238E27FC236}">
              <a16:creationId xmlns:a16="http://schemas.microsoft.com/office/drawing/2014/main" id="{C653ACE5-A49A-4A57-A85A-BA898462131F}"/>
            </a:ext>
          </a:extLst>
        </xdr:cNvPr>
        <xdr:cNvSpPr/>
      </xdr:nvSpPr>
      <xdr:spPr>
        <a:xfrm>
          <a:off x="21272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26670</xdr:rowOff>
    </xdr:from>
    <xdr:to>
      <xdr:col>116</xdr:col>
      <xdr:colOff>63500</xdr:colOff>
      <xdr:row>64</xdr:row>
      <xdr:rowOff>26670</xdr:rowOff>
    </xdr:to>
    <xdr:cxnSp macro="">
      <xdr:nvCxnSpPr>
        <xdr:cNvPr id="610" name="直線コネクタ 609">
          <a:extLst>
            <a:ext uri="{FF2B5EF4-FFF2-40B4-BE49-F238E27FC236}">
              <a16:creationId xmlns:a16="http://schemas.microsoft.com/office/drawing/2014/main" id="{5348A654-D65D-4032-93D4-BF7F879ACF26}"/>
            </a:ext>
          </a:extLst>
        </xdr:cNvPr>
        <xdr:cNvCxnSpPr/>
      </xdr:nvCxnSpPr>
      <xdr:spPr>
        <a:xfrm>
          <a:off x="21323300" y="10999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147320</xdr:rowOff>
    </xdr:from>
    <xdr:to>
      <xdr:col>107</xdr:col>
      <xdr:colOff>101600</xdr:colOff>
      <xdr:row>64</xdr:row>
      <xdr:rowOff>77470</xdr:rowOff>
    </xdr:to>
    <xdr:sp macro="" textlink="">
      <xdr:nvSpPr>
        <xdr:cNvPr id="611" name="楕円 610">
          <a:extLst>
            <a:ext uri="{FF2B5EF4-FFF2-40B4-BE49-F238E27FC236}">
              <a16:creationId xmlns:a16="http://schemas.microsoft.com/office/drawing/2014/main" id="{4B092AF9-58F8-41F6-9763-A7CF261C5C6A}"/>
            </a:ext>
          </a:extLst>
        </xdr:cNvPr>
        <xdr:cNvSpPr/>
      </xdr:nvSpPr>
      <xdr:spPr>
        <a:xfrm>
          <a:off x="20383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26670</xdr:rowOff>
    </xdr:from>
    <xdr:to>
      <xdr:col>111</xdr:col>
      <xdr:colOff>177800</xdr:colOff>
      <xdr:row>64</xdr:row>
      <xdr:rowOff>26670</xdr:rowOff>
    </xdr:to>
    <xdr:cxnSp macro="">
      <xdr:nvCxnSpPr>
        <xdr:cNvPr id="612" name="直線コネクタ 611">
          <a:extLst>
            <a:ext uri="{FF2B5EF4-FFF2-40B4-BE49-F238E27FC236}">
              <a16:creationId xmlns:a16="http://schemas.microsoft.com/office/drawing/2014/main" id="{E2CBF7F8-7AD4-4EED-B5CD-1C18801B83FA}"/>
            </a:ext>
          </a:extLst>
        </xdr:cNvPr>
        <xdr:cNvCxnSpPr/>
      </xdr:nvCxnSpPr>
      <xdr:spPr>
        <a:xfrm>
          <a:off x="20434300" y="1099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151130</xdr:rowOff>
    </xdr:from>
    <xdr:to>
      <xdr:col>102</xdr:col>
      <xdr:colOff>165100</xdr:colOff>
      <xdr:row>64</xdr:row>
      <xdr:rowOff>81280</xdr:rowOff>
    </xdr:to>
    <xdr:sp macro="" textlink="">
      <xdr:nvSpPr>
        <xdr:cNvPr id="613" name="楕円 612">
          <a:extLst>
            <a:ext uri="{FF2B5EF4-FFF2-40B4-BE49-F238E27FC236}">
              <a16:creationId xmlns:a16="http://schemas.microsoft.com/office/drawing/2014/main" id="{B2E9ECFB-52EC-4097-AFB8-EE9506E17631}"/>
            </a:ext>
          </a:extLst>
        </xdr:cNvPr>
        <xdr:cNvSpPr/>
      </xdr:nvSpPr>
      <xdr:spPr>
        <a:xfrm>
          <a:off x="19494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26670</xdr:rowOff>
    </xdr:from>
    <xdr:to>
      <xdr:col>107</xdr:col>
      <xdr:colOff>50800</xdr:colOff>
      <xdr:row>64</xdr:row>
      <xdr:rowOff>30480</xdr:rowOff>
    </xdr:to>
    <xdr:cxnSp macro="">
      <xdr:nvCxnSpPr>
        <xdr:cNvPr id="614" name="直線コネクタ 613">
          <a:extLst>
            <a:ext uri="{FF2B5EF4-FFF2-40B4-BE49-F238E27FC236}">
              <a16:creationId xmlns:a16="http://schemas.microsoft.com/office/drawing/2014/main" id="{A9693656-00BD-455A-9015-0679CE288801}"/>
            </a:ext>
          </a:extLst>
        </xdr:cNvPr>
        <xdr:cNvCxnSpPr/>
      </xdr:nvCxnSpPr>
      <xdr:spPr>
        <a:xfrm flipV="1">
          <a:off x="19545300" y="10999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151130</xdr:rowOff>
    </xdr:from>
    <xdr:to>
      <xdr:col>98</xdr:col>
      <xdr:colOff>38100</xdr:colOff>
      <xdr:row>64</xdr:row>
      <xdr:rowOff>81280</xdr:rowOff>
    </xdr:to>
    <xdr:sp macro="" textlink="">
      <xdr:nvSpPr>
        <xdr:cNvPr id="615" name="楕円 614">
          <a:extLst>
            <a:ext uri="{FF2B5EF4-FFF2-40B4-BE49-F238E27FC236}">
              <a16:creationId xmlns:a16="http://schemas.microsoft.com/office/drawing/2014/main" id="{BE6E7F79-CDC8-4E92-9E01-A26E1C3C98BB}"/>
            </a:ext>
          </a:extLst>
        </xdr:cNvPr>
        <xdr:cNvSpPr/>
      </xdr:nvSpPr>
      <xdr:spPr>
        <a:xfrm>
          <a:off x="18605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30480</xdr:rowOff>
    </xdr:from>
    <xdr:to>
      <xdr:col>102</xdr:col>
      <xdr:colOff>114300</xdr:colOff>
      <xdr:row>64</xdr:row>
      <xdr:rowOff>30480</xdr:rowOff>
    </xdr:to>
    <xdr:cxnSp macro="">
      <xdr:nvCxnSpPr>
        <xdr:cNvPr id="616" name="直線コネクタ 615">
          <a:extLst>
            <a:ext uri="{FF2B5EF4-FFF2-40B4-BE49-F238E27FC236}">
              <a16:creationId xmlns:a16="http://schemas.microsoft.com/office/drawing/2014/main" id="{1B110C0E-CF23-46A8-87AE-5A160CF90F63}"/>
            </a:ext>
          </a:extLst>
        </xdr:cNvPr>
        <xdr:cNvCxnSpPr/>
      </xdr:nvCxnSpPr>
      <xdr:spPr>
        <a:xfrm>
          <a:off x="18656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13987</xdr:rowOff>
    </xdr:from>
    <xdr:ext cx="469744" cy="259045"/>
    <xdr:sp macro="" textlink="">
      <xdr:nvSpPr>
        <xdr:cNvPr id="617" name="n_1aveValue【保健センター・保健所】&#10;一人当たり面積">
          <a:extLst>
            <a:ext uri="{FF2B5EF4-FFF2-40B4-BE49-F238E27FC236}">
              <a16:creationId xmlns:a16="http://schemas.microsoft.com/office/drawing/2014/main" id="{ED901C97-EA37-41EC-ACA0-B8929934D72A}"/>
            </a:ext>
          </a:extLst>
        </xdr:cNvPr>
        <xdr:cNvSpPr txBox="1"/>
      </xdr:nvSpPr>
      <xdr:spPr>
        <a:xfrm>
          <a:off x="210757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21607</xdr:rowOff>
    </xdr:from>
    <xdr:ext cx="469744" cy="259045"/>
    <xdr:sp macro="" textlink="">
      <xdr:nvSpPr>
        <xdr:cNvPr id="618" name="n_2aveValue【保健センター・保健所】&#10;一人当たり面積">
          <a:extLst>
            <a:ext uri="{FF2B5EF4-FFF2-40B4-BE49-F238E27FC236}">
              <a16:creationId xmlns:a16="http://schemas.microsoft.com/office/drawing/2014/main" id="{A68D9852-8749-43B2-8F59-D147C94D734C}"/>
            </a:ext>
          </a:extLst>
        </xdr:cNvPr>
        <xdr:cNvSpPr txBox="1"/>
      </xdr:nvSpPr>
      <xdr:spPr>
        <a:xfrm>
          <a:off x="20199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166387</xdr:rowOff>
    </xdr:from>
    <xdr:ext cx="469744" cy="259045"/>
    <xdr:sp macro="" textlink="">
      <xdr:nvSpPr>
        <xdr:cNvPr id="619" name="n_3aveValue【保健センター・保健所】&#10;一人当たり面積">
          <a:extLst>
            <a:ext uri="{FF2B5EF4-FFF2-40B4-BE49-F238E27FC236}">
              <a16:creationId xmlns:a16="http://schemas.microsoft.com/office/drawing/2014/main" id="{705DBCEE-C1B4-44BE-9A61-DB610365779D}"/>
            </a:ext>
          </a:extLst>
        </xdr:cNvPr>
        <xdr:cNvSpPr txBox="1"/>
      </xdr:nvSpPr>
      <xdr:spPr>
        <a:xfrm>
          <a:off x="19310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40657</xdr:rowOff>
    </xdr:from>
    <xdr:ext cx="469744" cy="259045"/>
    <xdr:sp macro="" textlink="">
      <xdr:nvSpPr>
        <xdr:cNvPr id="620" name="n_4aveValue【保健センター・保健所】&#10;一人当たり面積">
          <a:extLst>
            <a:ext uri="{FF2B5EF4-FFF2-40B4-BE49-F238E27FC236}">
              <a16:creationId xmlns:a16="http://schemas.microsoft.com/office/drawing/2014/main" id="{323AB6D2-0D4B-454D-B0C6-4F740FC6DC67}"/>
            </a:ext>
          </a:extLst>
        </xdr:cNvPr>
        <xdr:cNvSpPr txBox="1"/>
      </xdr:nvSpPr>
      <xdr:spPr>
        <a:xfrm>
          <a:off x="18421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68597</xdr:rowOff>
    </xdr:from>
    <xdr:ext cx="469744" cy="259045"/>
    <xdr:sp macro="" textlink="">
      <xdr:nvSpPr>
        <xdr:cNvPr id="621" name="n_1mainValue【保健センター・保健所】&#10;一人当たり面積">
          <a:extLst>
            <a:ext uri="{FF2B5EF4-FFF2-40B4-BE49-F238E27FC236}">
              <a16:creationId xmlns:a16="http://schemas.microsoft.com/office/drawing/2014/main" id="{D5699A6F-AF05-4D4D-8CBE-839D100B3394}"/>
            </a:ext>
          </a:extLst>
        </xdr:cNvPr>
        <xdr:cNvSpPr txBox="1"/>
      </xdr:nvSpPr>
      <xdr:spPr>
        <a:xfrm>
          <a:off x="210757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68597</xdr:rowOff>
    </xdr:from>
    <xdr:ext cx="469744" cy="259045"/>
    <xdr:sp macro="" textlink="">
      <xdr:nvSpPr>
        <xdr:cNvPr id="622" name="n_2mainValue【保健センター・保健所】&#10;一人当たり面積">
          <a:extLst>
            <a:ext uri="{FF2B5EF4-FFF2-40B4-BE49-F238E27FC236}">
              <a16:creationId xmlns:a16="http://schemas.microsoft.com/office/drawing/2014/main" id="{13FFF3E0-6177-4912-ABEA-2985CC414E8E}"/>
            </a:ext>
          </a:extLst>
        </xdr:cNvPr>
        <xdr:cNvSpPr txBox="1"/>
      </xdr:nvSpPr>
      <xdr:spPr>
        <a:xfrm>
          <a:off x="20199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72407</xdr:rowOff>
    </xdr:from>
    <xdr:ext cx="469744" cy="259045"/>
    <xdr:sp macro="" textlink="">
      <xdr:nvSpPr>
        <xdr:cNvPr id="623" name="n_3mainValue【保健センター・保健所】&#10;一人当たり面積">
          <a:extLst>
            <a:ext uri="{FF2B5EF4-FFF2-40B4-BE49-F238E27FC236}">
              <a16:creationId xmlns:a16="http://schemas.microsoft.com/office/drawing/2014/main" id="{A8D27661-0D98-4929-9D3C-B4625E9806E2}"/>
            </a:ext>
          </a:extLst>
        </xdr:cNvPr>
        <xdr:cNvSpPr txBox="1"/>
      </xdr:nvSpPr>
      <xdr:spPr>
        <a:xfrm>
          <a:off x="19310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72407</xdr:rowOff>
    </xdr:from>
    <xdr:ext cx="469744" cy="259045"/>
    <xdr:sp macro="" textlink="">
      <xdr:nvSpPr>
        <xdr:cNvPr id="624" name="n_4mainValue【保健センター・保健所】&#10;一人当たり面積">
          <a:extLst>
            <a:ext uri="{FF2B5EF4-FFF2-40B4-BE49-F238E27FC236}">
              <a16:creationId xmlns:a16="http://schemas.microsoft.com/office/drawing/2014/main" id="{7BC4030E-DFDB-477E-834E-80E422BD4B64}"/>
            </a:ext>
          </a:extLst>
        </xdr:cNvPr>
        <xdr:cNvSpPr txBox="1"/>
      </xdr:nvSpPr>
      <xdr:spPr>
        <a:xfrm>
          <a:off x="18421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2D4FB31B-E3C8-4B2F-8B07-1F535F579D2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ED9E0D88-F210-4B2F-A4B7-545791B3813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D3D09B2B-05C5-4B3D-8E34-7C6D017679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751961D5-B48C-48D3-B390-CE38F9001E9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66D36F00-9C27-42A1-9089-521F07727EE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F3F3E8CE-51F5-43EF-8D74-7104FD693AF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79736A05-3911-4049-8E2C-5235AFC205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707B015A-34E3-4A35-A81D-42D94627849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C01E94A8-ACC5-4F9C-B9EA-A4171702DAC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623B86A3-813D-447F-84ED-D50BC7A4DAD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3A1C271E-37CF-4B0B-A1CF-CBC26957137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EE2F8453-6577-4D28-B63D-3E3156970EE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9441F3DE-73AB-4BEA-BC04-1D1602808B2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92356E4C-B0B6-4869-830B-D36DB2B2A0C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66E67B40-E81F-43D4-ABBB-99AAAF0CD9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186E5AFB-ED08-4047-9724-E8FB520715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41447E41-C2D0-4E5F-9B8B-642494E31A5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5B7632A0-0B33-41B0-AA66-002A8221F26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C22D7B04-DE69-4C73-9AEC-2F7C962D9B0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95CD88AA-0C05-4B38-B3DB-7F72A8B66E4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5" name="テキスト ボックス 644">
          <a:extLst>
            <a:ext uri="{FF2B5EF4-FFF2-40B4-BE49-F238E27FC236}">
              <a16:creationId xmlns:a16="http://schemas.microsoft.com/office/drawing/2014/main" id="{451C51AC-1F3E-4716-A3D1-A3E1C0BFE9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736A6D37-AFCA-4367-A5BE-522E617558F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FD25601B-7B3E-4484-A4FF-ED2872793B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8" name="直線コネクタ 647">
          <a:extLst>
            <a:ext uri="{FF2B5EF4-FFF2-40B4-BE49-F238E27FC236}">
              <a16:creationId xmlns:a16="http://schemas.microsoft.com/office/drawing/2014/main" id="{5C33E1CF-FFCD-4910-8AB1-8575E0874CF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EEE7E862-A2FA-4339-90F1-A6E435278FCE}"/>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0" name="直線コネクタ 649">
          <a:extLst>
            <a:ext uri="{FF2B5EF4-FFF2-40B4-BE49-F238E27FC236}">
              <a16:creationId xmlns:a16="http://schemas.microsoft.com/office/drawing/2014/main" id="{FBFFF123-1938-4561-BE33-938A150E3233}"/>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92127085-26D5-4FE3-B0F0-CAA858971663}"/>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2" name="直線コネクタ 651">
          <a:extLst>
            <a:ext uri="{FF2B5EF4-FFF2-40B4-BE49-F238E27FC236}">
              <a16:creationId xmlns:a16="http://schemas.microsoft.com/office/drawing/2014/main" id="{AD651AF8-82C5-4EF1-9DDC-564EAF9F85CC}"/>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162577</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2981A8F0-F3AC-4E2C-8920-4FAFA5B1DC46}"/>
            </a:ext>
          </a:extLst>
        </xdr:cNvPr>
        <xdr:cNvSpPr txBox="1"/>
      </xdr:nvSpPr>
      <xdr:spPr>
        <a:xfrm>
          <a:off x="16357600" y="14050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macro="" textlink="">
      <xdr:nvSpPr>
        <xdr:cNvPr id="654" name="フローチャート: 判断 653">
          <a:extLst>
            <a:ext uri="{FF2B5EF4-FFF2-40B4-BE49-F238E27FC236}">
              <a16:creationId xmlns:a16="http://schemas.microsoft.com/office/drawing/2014/main" id="{4FB02693-ACF5-4074-9BD2-286A2F659650}"/>
            </a:ext>
          </a:extLst>
        </xdr:cNvPr>
        <xdr:cNvSpPr/>
      </xdr:nvSpPr>
      <xdr:spPr>
        <a:xfrm>
          <a:off x="162687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655" name="フローチャート: 判断 654">
          <a:extLst>
            <a:ext uri="{FF2B5EF4-FFF2-40B4-BE49-F238E27FC236}">
              <a16:creationId xmlns:a16="http://schemas.microsoft.com/office/drawing/2014/main" id="{F0297664-0C8D-4F3D-9086-88FA1A174463}"/>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167639</xdr:rowOff>
    </xdr:from>
    <xdr:to>
      <xdr:col>76</xdr:col>
      <xdr:colOff>165100</xdr:colOff>
      <xdr:row>82</xdr:row>
      <xdr:rowOff>97789</xdr:rowOff>
    </xdr:to>
    <xdr:sp macro="" textlink="">
      <xdr:nvSpPr>
        <xdr:cNvPr id="656" name="フローチャート: 判断 655">
          <a:extLst>
            <a:ext uri="{FF2B5EF4-FFF2-40B4-BE49-F238E27FC236}">
              <a16:creationId xmlns:a16="http://schemas.microsoft.com/office/drawing/2014/main" id="{C4B8FC9D-CDDA-4A28-BC77-F1B8B6328FE9}"/>
            </a:ext>
          </a:extLst>
        </xdr:cNvPr>
        <xdr:cNvSpPr/>
      </xdr:nvSpPr>
      <xdr:spPr>
        <a:xfrm>
          <a:off x="14541500" y="1405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xdr:rowOff>
    </xdr:from>
    <xdr:to>
      <xdr:col>72</xdr:col>
      <xdr:colOff>38100</xdr:colOff>
      <xdr:row>82</xdr:row>
      <xdr:rowOff>109220</xdr:rowOff>
    </xdr:to>
    <xdr:sp macro="" textlink="">
      <xdr:nvSpPr>
        <xdr:cNvPr id="657" name="フローチャート: 判断 656">
          <a:extLst>
            <a:ext uri="{FF2B5EF4-FFF2-40B4-BE49-F238E27FC236}">
              <a16:creationId xmlns:a16="http://schemas.microsoft.com/office/drawing/2014/main" id="{5B2A055E-384D-4E38-995D-B20143760148}"/>
            </a:ext>
          </a:extLst>
        </xdr:cNvPr>
        <xdr:cNvSpPr/>
      </xdr:nvSpPr>
      <xdr:spPr>
        <a:xfrm>
          <a:off x="13652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21589</xdr:rowOff>
    </xdr:from>
    <xdr:to>
      <xdr:col>67</xdr:col>
      <xdr:colOff>101600</xdr:colOff>
      <xdr:row>82</xdr:row>
      <xdr:rowOff>123189</xdr:rowOff>
    </xdr:to>
    <xdr:sp macro="" textlink="">
      <xdr:nvSpPr>
        <xdr:cNvPr id="658" name="フローチャート: 判断 657">
          <a:extLst>
            <a:ext uri="{FF2B5EF4-FFF2-40B4-BE49-F238E27FC236}">
              <a16:creationId xmlns:a16="http://schemas.microsoft.com/office/drawing/2014/main" id="{597A23F2-CA72-4E32-BCA0-918DFFEC0E1A}"/>
            </a:ext>
          </a:extLst>
        </xdr:cNvPr>
        <xdr:cNvSpPr/>
      </xdr:nvSpPr>
      <xdr:spPr>
        <a:xfrm>
          <a:off x="12763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6BAB002-8A19-42F0-90A8-BA69FEDA07D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17FBFF0-5CF5-41AA-AD22-A215699C520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46BABB5-4C57-45A3-9821-D58DD991739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9DB64D1-1173-4D7E-8E76-B56101CE0E9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F5C6301-4D4D-4153-9DCA-82ED57EED77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3811</xdr:rowOff>
    </xdr:from>
    <xdr:to>
      <xdr:col>85</xdr:col>
      <xdr:colOff>177800</xdr:colOff>
      <xdr:row>82</xdr:row>
      <xdr:rowOff>105411</xdr:rowOff>
    </xdr:to>
    <xdr:sp macro="" textlink="">
      <xdr:nvSpPr>
        <xdr:cNvPr id="664" name="楕円 663">
          <a:extLst>
            <a:ext uri="{FF2B5EF4-FFF2-40B4-BE49-F238E27FC236}">
              <a16:creationId xmlns:a16="http://schemas.microsoft.com/office/drawing/2014/main" id="{3FD15AC2-0C9C-4423-B093-A862E4D60C4C}"/>
            </a:ext>
          </a:extLst>
        </xdr:cNvPr>
        <xdr:cNvSpPr/>
      </xdr:nvSpPr>
      <xdr:spPr>
        <a:xfrm>
          <a:off x="16268700" y="1406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26688</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6FC55BA4-940A-4CCF-90D2-60B7A32F6505}"/>
            </a:ext>
          </a:extLst>
        </xdr:cNvPr>
        <xdr:cNvSpPr txBox="1"/>
      </xdr:nvSpPr>
      <xdr:spPr>
        <a:xfrm>
          <a:off x="16357600"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119380</xdr:rowOff>
    </xdr:from>
    <xdr:to>
      <xdr:col>81</xdr:col>
      <xdr:colOff>101600</xdr:colOff>
      <xdr:row>82</xdr:row>
      <xdr:rowOff>49530</xdr:rowOff>
    </xdr:to>
    <xdr:sp macro="" textlink="">
      <xdr:nvSpPr>
        <xdr:cNvPr id="666" name="楕円 665">
          <a:extLst>
            <a:ext uri="{FF2B5EF4-FFF2-40B4-BE49-F238E27FC236}">
              <a16:creationId xmlns:a16="http://schemas.microsoft.com/office/drawing/2014/main" id="{9FED0310-1A31-469D-AE00-4E87BF28D7BC}"/>
            </a:ext>
          </a:extLst>
        </xdr:cNvPr>
        <xdr:cNvSpPr/>
      </xdr:nvSpPr>
      <xdr:spPr>
        <a:xfrm>
          <a:off x="15430500" y="140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170180</xdr:rowOff>
    </xdr:from>
    <xdr:to>
      <xdr:col>85</xdr:col>
      <xdr:colOff>127000</xdr:colOff>
      <xdr:row>82</xdr:row>
      <xdr:rowOff>54611</xdr:rowOff>
    </xdr:to>
    <xdr:cxnSp macro="">
      <xdr:nvCxnSpPr>
        <xdr:cNvPr id="667" name="直線コネクタ 666">
          <a:extLst>
            <a:ext uri="{FF2B5EF4-FFF2-40B4-BE49-F238E27FC236}">
              <a16:creationId xmlns:a16="http://schemas.microsoft.com/office/drawing/2014/main" id="{E70808BF-A54C-4850-BE79-893D2DEF0B83}"/>
            </a:ext>
          </a:extLst>
        </xdr:cNvPr>
        <xdr:cNvCxnSpPr/>
      </xdr:nvCxnSpPr>
      <xdr:spPr>
        <a:xfrm>
          <a:off x="15481300" y="14057630"/>
          <a:ext cx="838200"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76200</xdr:rowOff>
    </xdr:from>
    <xdr:to>
      <xdr:col>76</xdr:col>
      <xdr:colOff>165100</xdr:colOff>
      <xdr:row>82</xdr:row>
      <xdr:rowOff>6350</xdr:rowOff>
    </xdr:to>
    <xdr:sp macro="" textlink="">
      <xdr:nvSpPr>
        <xdr:cNvPr id="668" name="楕円 667">
          <a:extLst>
            <a:ext uri="{FF2B5EF4-FFF2-40B4-BE49-F238E27FC236}">
              <a16:creationId xmlns:a16="http://schemas.microsoft.com/office/drawing/2014/main" id="{33EB49A0-E290-4CD6-ABC4-E6E525FC1DDB}"/>
            </a:ext>
          </a:extLst>
        </xdr:cNvPr>
        <xdr:cNvSpPr/>
      </xdr:nvSpPr>
      <xdr:spPr>
        <a:xfrm>
          <a:off x="14541500" y="1396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127000</xdr:rowOff>
    </xdr:from>
    <xdr:to>
      <xdr:col>81</xdr:col>
      <xdr:colOff>50800</xdr:colOff>
      <xdr:row>81</xdr:row>
      <xdr:rowOff>170180</xdr:rowOff>
    </xdr:to>
    <xdr:cxnSp macro="">
      <xdr:nvCxnSpPr>
        <xdr:cNvPr id="669" name="直線コネクタ 668">
          <a:extLst>
            <a:ext uri="{FF2B5EF4-FFF2-40B4-BE49-F238E27FC236}">
              <a16:creationId xmlns:a16="http://schemas.microsoft.com/office/drawing/2014/main" id="{4E3E72FA-6CAF-4271-9661-BDD85C4540B9}"/>
            </a:ext>
          </a:extLst>
        </xdr:cNvPr>
        <xdr:cNvCxnSpPr/>
      </xdr:nvCxnSpPr>
      <xdr:spPr>
        <a:xfrm>
          <a:off x="14592300" y="1401445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17780</xdr:rowOff>
    </xdr:from>
    <xdr:to>
      <xdr:col>72</xdr:col>
      <xdr:colOff>38100</xdr:colOff>
      <xdr:row>81</xdr:row>
      <xdr:rowOff>119380</xdr:rowOff>
    </xdr:to>
    <xdr:sp macro="" textlink="">
      <xdr:nvSpPr>
        <xdr:cNvPr id="670" name="楕円 669">
          <a:extLst>
            <a:ext uri="{FF2B5EF4-FFF2-40B4-BE49-F238E27FC236}">
              <a16:creationId xmlns:a16="http://schemas.microsoft.com/office/drawing/2014/main" id="{3D2A5910-8EBB-4ECC-AC86-100C78CBE742}"/>
            </a:ext>
          </a:extLst>
        </xdr:cNvPr>
        <xdr:cNvSpPr/>
      </xdr:nvSpPr>
      <xdr:spPr>
        <a:xfrm>
          <a:off x="13652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68580</xdr:rowOff>
    </xdr:from>
    <xdr:to>
      <xdr:col>76</xdr:col>
      <xdr:colOff>114300</xdr:colOff>
      <xdr:row>81</xdr:row>
      <xdr:rowOff>127000</xdr:rowOff>
    </xdr:to>
    <xdr:cxnSp macro="">
      <xdr:nvCxnSpPr>
        <xdr:cNvPr id="671" name="直線コネクタ 670">
          <a:extLst>
            <a:ext uri="{FF2B5EF4-FFF2-40B4-BE49-F238E27FC236}">
              <a16:creationId xmlns:a16="http://schemas.microsoft.com/office/drawing/2014/main" id="{18EE542D-9E64-4746-AF9F-364A871C4336}"/>
            </a:ext>
          </a:extLst>
        </xdr:cNvPr>
        <xdr:cNvCxnSpPr/>
      </xdr:nvCxnSpPr>
      <xdr:spPr>
        <a:xfrm>
          <a:off x="13703300" y="1395603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128270</xdr:rowOff>
    </xdr:from>
    <xdr:to>
      <xdr:col>67</xdr:col>
      <xdr:colOff>101600</xdr:colOff>
      <xdr:row>81</xdr:row>
      <xdr:rowOff>58420</xdr:rowOff>
    </xdr:to>
    <xdr:sp macro="" textlink="">
      <xdr:nvSpPr>
        <xdr:cNvPr id="672" name="楕円 671">
          <a:extLst>
            <a:ext uri="{FF2B5EF4-FFF2-40B4-BE49-F238E27FC236}">
              <a16:creationId xmlns:a16="http://schemas.microsoft.com/office/drawing/2014/main" id="{2BE1EB4A-9DB5-40D2-B09B-1AF6616584A9}"/>
            </a:ext>
          </a:extLst>
        </xdr:cNvPr>
        <xdr:cNvSpPr/>
      </xdr:nvSpPr>
      <xdr:spPr>
        <a:xfrm>
          <a:off x="12763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7620</xdr:rowOff>
    </xdr:from>
    <xdr:to>
      <xdr:col>71</xdr:col>
      <xdr:colOff>177800</xdr:colOff>
      <xdr:row>81</xdr:row>
      <xdr:rowOff>68580</xdr:rowOff>
    </xdr:to>
    <xdr:cxnSp macro="">
      <xdr:nvCxnSpPr>
        <xdr:cNvPr id="673" name="直線コネクタ 672">
          <a:extLst>
            <a:ext uri="{FF2B5EF4-FFF2-40B4-BE49-F238E27FC236}">
              <a16:creationId xmlns:a16="http://schemas.microsoft.com/office/drawing/2014/main" id="{8FCBB19B-A360-4068-9583-DAD8FD4BE37D}"/>
            </a:ext>
          </a:extLst>
        </xdr:cNvPr>
        <xdr:cNvCxnSpPr/>
      </xdr:nvCxnSpPr>
      <xdr:spPr>
        <a:xfrm>
          <a:off x="12814300" y="138950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86377</xdr:rowOff>
    </xdr:from>
    <xdr:ext cx="405111" cy="259045"/>
    <xdr:sp macro="" textlink="">
      <xdr:nvSpPr>
        <xdr:cNvPr id="674" name="n_1aveValue【消防施設】&#10;有形固定資産減価償却率">
          <a:extLst>
            <a:ext uri="{FF2B5EF4-FFF2-40B4-BE49-F238E27FC236}">
              <a16:creationId xmlns:a16="http://schemas.microsoft.com/office/drawing/2014/main" id="{AB46180E-6B23-4417-95B0-3F9CC45CD130}"/>
            </a:ext>
          </a:extLst>
        </xdr:cNvPr>
        <xdr:cNvSpPr txBox="1"/>
      </xdr:nvSpPr>
      <xdr:spPr>
        <a:xfrm>
          <a:off x="152660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88916</xdr:rowOff>
    </xdr:from>
    <xdr:ext cx="405111" cy="259045"/>
    <xdr:sp macro="" textlink="">
      <xdr:nvSpPr>
        <xdr:cNvPr id="675" name="n_2aveValue【消防施設】&#10;有形固定資産減価償却率">
          <a:extLst>
            <a:ext uri="{FF2B5EF4-FFF2-40B4-BE49-F238E27FC236}">
              <a16:creationId xmlns:a16="http://schemas.microsoft.com/office/drawing/2014/main" id="{E5A4D48B-0308-4BE7-88B8-61BCC19620D8}"/>
            </a:ext>
          </a:extLst>
        </xdr:cNvPr>
        <xdr:cNvSpPr txBox="1"/>
      </xdr:nvSpPr>
      <xdr:spPr>
        <a:xfrm>
          <a:off x="14389744" y="1414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100347</xdr:rowOff>
    </xdr:from>
    <xdr:ext cx="405111" cy="259045"/>
    <xdr:sp macro="" textlink="">
      <xdr:nvSpPr>
        <xdr:cNvPr id="676" name="n_3aveValue【消防施設】&#10;有形固定資産減価償却率">
          <a:extLst>
            <a:ext uri="{FF2B5EF4-FFF2-40B4-BE49-F238E27FC236}">
              <a16:creationId xmlns:a16="http://schemas.microsoft.com/office/drawing/2014/main" id="{EB69DD90-EB75-4821-91B4-188FF86750B2}"/>
            </a:ext>
          </a:extLst>
        </xdr:cNvPr>
        <xdr:cNvSpPr txBox="1"/>
      </xdr:nvSpPr>
      <xdr:spPr>
        <a:xfrm>
          <a:off x="13500744" y="1415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677" name="n_4aveValue【消防施設】&#10;有形固定資産減価償却率">
          <a:extLst>
            <a:ext uri="{FF2B5EF4-FFF2-40B4-BE49-F238E27FC236}">
              <a16:creationId xmlns:a16="http://schemas.microsoft.com/office/drawing/2014/main" id="{9CC6FADA-509B-42A8-881C-BF459BDE0CB7}"/>
            </a:ext>
          </a:extLst>
        </xdr:cNvPr>
        <xdr:cNvSpPr txBox="1"/>
      </xdr:nvSpPr>
      <xdr:spPr>
        <a:xfrm>
          <a:off x="12611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66057</xdr:rowOff>
    </xdr:from>
    <xdr:ext cx="405111" cy="259045"/>
    <xdr:sp macro="" textlink="">
      <xdr:nvSpPr>
        <xdr:cNvPr id="678" name="n_1mainValue【消防施設】&#10;有形固定資産減価償却率">
          <a:extLst>
            <a:ext uri="{FF2B5EF4-FFF2-40B4-BE49-F238E27FC236}">
              <a16:creationId xmlns:a16="http://schemas.microsoft.com/office/drawing/2014/main" id="{9E044A46-55DE-417D-B071-ECDCA7627B2C}"/>
            </a:ext>
          </a:extLst>
        </xdr:cNvPr>
        <xdr:cNvSpPr txBox="1"/>
      </xdr:nvSpPr>
      <xdr:spPr>
        <a:xfrm>
          <a:off x="15266044"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22877</xdr:rowOff>
    </xdr:from>
    <xdr:ext cx="405111" cy="259045"/>
    <xdr:sp macro="" textlink="">
      <xdr:nvSpPr>
        <xdr:cNvPr id="679" name="n_2mainValue【消防施設】&#10;有形固定資産減価償却率">
          <a:extLst>
            <a:ext uri="{FF2B5EF4-FFF2-40B4-BE49-F238E27FC236}">
              <a16:creationId xmlns:a16="http://schemas.microsoft.com/office/drawing/2014/main" id="{97966192-8514-48C1-B211-C6DD6A72782D}"/>
            </a:ext>
          </a:extLst>
        </xdr:cNvPr>
        <xdr:cNvSpPr txBox="1"/>
      </xdr:nvSpPr>
      <xdr:spPr>
        <a:xfrm>
          <a:off x="14389744" y="1373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135907</xdr:rowOff>
    </xdr:from>
    <xdr:ext cx="405111" cy="259045"/>
    <xdr:sp macro="" textlink="">
      <xdr:nvSpPr>
        <xdr:cNvPr id="680" name="n_3mainValue【消防施設】&#10;有形固定資産減価償却率">
          <a:extLst>
            <a:ext uri="{FF2B5EF4-FFF2-40B4-BE49-F238E27FC236}">
              <a16:creationId xmlns:a16="http://schemas.microsoft.com/office/drawing/2014/main" id="{2784909B-D95F-4663-B8A9-7558A6A81341}"/>
            </a:ext>
          </a:extLst>
        </xdr:cNvPr>
        <xdr:cNvSpPr txBox="1"/>
      </xdr:nvSpPr>
      <xdr:spPr>
        <a:xfrm>
          <a:off x="13500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74947</xdr:rowOff>
    </xdr:from>
    <xdr:ext cx="405111" cy="259045"/>
    <xdr:sp macro="" textlink="">
      <xdr:nvSpPr>
        <xdr:cNvPr id="681" name="n_4mainValue【消防施設】&#10;有形固定資産減価償却率">
          <a:extLst>
            <a:ext uri="{FF2B5EF4-FFF2-40B4-BE49-F238E27FC236}">
              <a16:creationId xmlns:a16="http://schemas.microsoft.com/office/drawing/2014/main" id="{E29E1ED0-665E-429E-9325-AE10C438965D}"/>
            </a:ext>
          </a:extLst>
        </xdr:cNvPr>
        <xdr:cNvSpPr txBox="1"/>
      </xdr:nvSpPr>
      <xdr:spPr>
        <a:xfrm>
          <a:off x="12611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DCCA3FCB-2621-48A4-9F10-732B9C1505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C92BEADC-12D8-470B-8FC4-D202545807D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B622BFB-7CD5-41DD-A121-2AB021C1BE1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2DF62593-16E5-49A5-B8D0-5CB9F397CCD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FE6AA9D-5A22-4FCD-83F7-D0F69B15D47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1F074A49-9F85-4219-9E5A-7CEDA0EE2E0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C9937B10-FBA8-42FB-BAFF-A4BC13D9AB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FF547DDB-ACCF-4446-AEB2-4E4D8E5F3E7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8F39B30D-6F41-4B93-BD30-A6C2A155CA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9D528E55-4A08-40ED-BF67-A7BD589F5EA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A1CF54E2-5969-4207-9C2E-09A67E6AA8D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46919E5B-5CD9-47AE-9771-272E7C3512C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DAA81604-3D32-440B-8B03-469140A1FBF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D9A3E151-DAF3-49D4-84B2-BBC1D19C090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D51C726-3216-465E-B464-323AD3675F9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F2C4AF6C-B2FF-484A-94AA-FF675AE1EA4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458EF3F3-5C30-4FAF-82CE-CD141C82BD7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F5986D72-0752-4261-BDD7-754CE9B8344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D7CCA410-27BE-46FC-82FE-C663B5D9560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A4D5B83E-3A96-4889-91E3-C36852970BB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BA3D304-2E78-46A8-9412-35DA7C18497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E9ABA2E-53AB-4FA1-8D4E-C104B016FD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4E20C410-8143-4638-B792-CC4CB2F82EA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76200</xdr:rowOff>
    </xdr:from>
    <xdr:to>
      <xdr:col>116</xdr:col>
      <xdr:colOff>62864</xdr:colOff>
      <xdr:row>86</xdr:row>
      <xdr:rowOff>97537</xdr:rowOff>
    </xdr:to>
    <xdr:cxnSp macro="">
      <xdr:nvCxnSpPr>
        <xdr:cNvPr id="705" name="直線コネクタ 704">
          <a:extLst>
            <a:ext uri="{FF2B5EF4-FFF2-40B4-BE49-F238E27FC236}">
              <a16:creationId xmlns:a16="http://schemas.microsoft.com/office/drawing/2014/main" id="{2B76B0A5-EC95-4AB8-A95F-4C1730E9B84D}"/>
            </a:ext>
          </a:extLst>
        </xdr:cNvPr>
        <xdr:cNvCxnSpPr/>
      </xdr:nvCxnSpPr>
      <xdr:spPr>
        <a:xfrm flipV="1">
          <a:off x="22160864" y="14135100"/>
          <a:ext cx="0" cy="70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macro="" textlink="">
      <xdr:nvSpPr>
        <xdr:cNvPr id="706" name="【消防施設】&#10;一人当たり面積最小値テキスト">
          <a:extLst>
            <a:ext uri="{FF2B5EF4-FFF2-40B4-BE49-F238E27FC236}">
              <a16:creationId xmlns:a16="http://schemas.microsoft.com/office/drawing/2014/main" id="{1B441A9C-48A4-486F-8319-7A1270BAAFF4}"/>
            </a:ext>
          </a:extLst>
        </xdr:cNvPr>
        <xdr:cNvSpPr txBox="1"/>
      </xdr:nvSpPr>
      <xdr:spPr>
        <a:xfrm>
          <a:off x="22199600" y="148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707" name="直線コネクタ 706">
          <a:extLst>
            <a:ext uri="{FF2B5EF4-FFF2-40B4-BE49-F238E27FC236}">
              <a16:creationId xmlns:a16="http://schemas.microsoft.com/office/drawing/2014/main" id="{A8AFA6CA-B6FB-4F53-AB26-D5C2A46F9AD8}"/>
            </a:ext>
          </a:extLst>
        </xdr:cNvPr>
        <xdr:cNvCxnSpPr/>
      </xdr:nvCxnSpPr>
      <xdr:spPr>
        <a:xfrm>
          <a:off x="22072600" y="148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22877</xdr:rowOff>
    </xdr:from>
    <xdr:ext cx="469744" cy="259045"/>
    <xdr:sp macro="" textlink="">
      <xdr:nvSpPr>
        <xdr:cNvPr id="708" name="【消防施設】&#10;一人当たり面積最大値テキスト">
          <a:extLst>
            <a:ext uri="{FF2B5EF4-FFF2-40B4-BE49-F238E27FC236}">
              <a16:creationId xmlns:a16="http://schemas.microsoft.com/office/drawing/2014/main" id="{8A4FB319-D9D8-446C-ACA9-368537C66AD3}"/>
            </a:ext>
          </a:extLst>
        </xdr:cNvPr>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76200</xdr:rowOff>
    </xdr:from>
    <xdr:to>
      <xdr:col>116</xdr:col>
      <xdr:colOff>152400</xdr:colOff>
      <xdr:row>82</xdr:row>
      <xdr:rowOff>76200</xdr:rowOff>
    </xdr:to>
    <xdr:cxnSp macro="">
      <xdr:nvCxnSpPr>
        <xdr:cNvPr id="709" name="直線コネクタ 708">
          <a:extLst>
            <a:ext uri="{FF2B5EF4-FFF2-40B4-BE49-F238E27FC236}">
              <a16:creationId xmlns:a16="http://schemas.microsoft.com/office/drawing/2014/main" id="{D537C063-580E-4ABF-8B17-062B7452A649}"/>
            </a:ext>
          </a:extLst>
        </xdr:cNvPr>
        <xdr:cNvCxnSpPr/>
      </xdr:nvCxnSpPr>
      <xdr:spPr>
        <a:xfrm>
          <a:off x="22072600" y="1413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134383</xdr:rowOff>
    </xdr:from>
    <xdr:ext cx="469744" cy="259045"/>
    <xdr:sp macro="" textlink="">
      <xdr:nvSpPr>
        <xdr:cNvPr id="710" name="【消防施設】&#10;一人当たり面積平均値テキスト">
          <a:extLst>
            <a:ext uri="{FF2B5EF4-FFF2-40B4-BE49-F238E27FC236}">
              <a16:creationId xmlns:a16="http://schemas.microsoft.com/office/drawing/2014/main" id="{915D7938-721B-410E-80BA-57CE8351D60D}"/>
            </a:ext>
          </a:extLst>
        </xdr:cNvPr>
        <xdr:cNvSpPr txBox="1"/>
      </xdr:nvSpPr>
      <xdr:spPr>
        <a:xfrm>
          <a:off x="22199600" y="1453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111506</xdr:rowOff>
    </xdr:from>
    <xdr:to>
      <xdr:col>116</xdr:col>
      <xdr:colOff>114300</xdr:colOff>
      <xdr:row>86</xdr:row>
      <xdr:rowOff>41656</xdr:rowOff>
    </xdr:to>
    <xdr:sp macro="" textlink="">
      <xdr:nvSpPr>
        <xdr:cNvPr id="711" name="フローチャート: 判断 710">
          <a:extLst>
            <a:ext uri="{FF2B5EF4-FFF2-40B4-BE49-F238E27FC236}">
              <a16:creationId xmlns:a16="http://schemas.microsoft.com/office/drawing/2014/main" id="{D2CA8298-24BF-4F47-9F67-A5CCAB3296F7}"/>
            </a:ext>
          </a:extLst>
        </xdr:cNvPr>
        <xdr:cNvSpPr/>
      </xdr:nvSpPr>
      <xdr:spPr>
        <a:xfrm>
          <a:off x="22110700" y="1468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113030</xdr:rowOff>
    </xdr:from>
    <xdr:to>
      <xdr:col>112</xdr:col>
      <xdr:colOff>38100</xdr:colOff>
      <xdr:row>86</xdr:row>
      <xdr:rowOff>43180</xdr:rowOff>
    </xdr:to>
    <xdr:sp macro="" textlink="">
      <xdr:nvSpPr>
        <xdr:cNvPr id="712" name="フローチャート: 判断 711">
          <a:extLst>
            <a:ext uri="{FF2B5EF4-FFF2-40B4-BE49-F238E27FC236}">
              <a16:creationId xmlns:a16="http://schemas.microsoft.com/office/drawing/2014/main" id="{A8037B0D-7DA5-473C-9D2C-4E49FE7F4389}"/>
            </a:ext>
          </a:extLst>
        </xdr:cNvPr>
        <xdr:cNvSpPr/>
      </xdr:nvSpPr>
      <xdr:spPr>
        <a:xfrm>
          <a:off x="212725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77</xdr:row>
      <xdr:rowOff>146558</xdr:rowOff>
    </xdr:from>
    <xdr:to>
      <xdr:col>107</xdr:col>
      <xdr:colOff>101600</xdr:colOff>
      <xdr:row>78</xdr:row>
      <xdr:rowOff>76708</xdr:rowOff>
    </xdr:to>
    <xdr:sp macro="" textlink="">
      <xdr:nvSpPr>
        <xdr:cNvPr id="713" name="フローチャート: 判断 712">
          <a:extLst>
            <a:ext uri="{FF2B5EF4-FFF2-40B4-BE49-F238E27FC236}">
              <a16:creationId xmlns:a16="http://schemas.microsoft.com/office/drawing/2014/main" id="{E8817260-D44E-44C6-82FF-F294B20373AA}"/>
            </a:ext>
          </a:extLst>
        </xdr:cNvPr>
        <xdr:cNvSpPr/>
      </xdr:nvSpPr>
      <xdr:spPr>
        <a:xfrm>
          <a:off x="20383500" y="1334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14" name="フローチャート: 判断 713">
          <a:extLst>
            <a:ext uri="{FF2B5EF4-FFF2-40B4-BE49-F238E27FC236}">
              <a16:creationId xmlns:a16="http://schemas.microsoft.com/office/drawing/2014/main" id="{B0E49F93-0C90-43C0-835E-79CF8EBBD584}"/>
            </a:ext>
          </a:extLst>
        </xdr:cNvPr>
        <xdr:cNvSpPr/>
      </xdr:nvSpPr>
      <xdr:spPr>
        <a:xfrm>
          <a:off x="19494500" y="1470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132842</xdr:rowOff>
    </xdr:from>
    <xdr:to>
      <xdr:col>98</xdr:col>
      <xdr:colOff>38100</xdr:colOff>
      <xdr:row>86</xdr:row>
      <xdr:rowOff>62992</xdr:rowOff>
    </xdr:to>
    <xdr:sp macro="" textlink="">
      <xdr:nvSpPr>
        <xdr:cNvPr id="715" name="フローチャート: 判断 714">
          <a:extLst>
            <a:ext uri="{FF2B5EF4-FFF2-40B4-BE49-F238E27FC236}">
              <a16:creationId xmlns:a16="http://schemas.microsoft.com/office/drawing/2014/main" id="{A2A86CE0-537B-49E1-9153-8B875AD3669C}"/>
            </a:ext>
          </a:extLst>
        </xdr:cNvPr>
        <xdr:cNvSpPr/>
      </xdr:nvSpPr>
      <xdr:spPr>
        <a:xfrm>
          <a:off x="18605500" y="1470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3F0A7F8-787B-4806-9FAD-B83182C63C3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CDA6005-F549-4361-A676-93DB5422805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BDB6D5B-DFE8-455A-BD3C-7BD3A68D07C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5315FC5-6DB6-4AC9-88BD-C2A840852CF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44F8823-5F40-4701-86A1-5589C96E234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145796</xdr:rowOff>
    </xdr:from>
    <xdr:to>
      <xdr:col>116</xdr:col>
      <xdr:colOff>114300</xdr:colOff>
      <xdr:row>86</xdr:row>
      <xdr:rowOff>75946</xdr:rowOff>
    </xdr:to>
    <xdr:sp macro="" textlink="">
      <xdr:nvSpPr>
        <xdr:cNvPr id="721" name="楕円 720">
          <a:extLst>
            <a:ext uri="{FF2B5EF4-FFF2-40B4-BE49-F238E27FC236}">
              <a16:creationId xmlns:a16="http://schemas.microsoft.com/office/drawing/2014/main" id="{A873FFCD-A436-47A8-98A6-AA47BC6C3E82}"/>
            </a:ext>
          </a:extLst>
        </xdr:cNvPr>
        <xdr:cNvSpPr/>
      </xdr:nvSpPr>
      <xdr:spPr>
        <a:xfrm>
          <a:off x="221107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89933</xdr:rowOff>
    </xdr:from>
    <xdr:ext cx="469744" cy="259045"/>
    <xdr:sp macro="" textlink="">
      <xdr:nvSpPr>
        <xdr:cNvPr id="722" name="【消防施設】&#10;一人当たり面積該当値テキスト">
          <a:extLst>
            <a:ext uri="{FF2B5EF4-FFF2-40B4-BE49-F238E27FC236}">
              <a16:creationId xmlns:a16="http://schemas.microsoft.com/office/drawing/2014/main" id="{0964A2BB-E71F-433F-B350-A38DE6168B91}"/>
            </a:ext>
          </a:extLst>
        </xdr:cNvPr>
        <xdr:cNvSpPr txBox="1"/>
      </xdr:nvSpPr>
      <xdr:spPr>
        <a:xfrm>
          <a:off x="22199600" y="1466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148082</xdr:rowOff>
    </xdr:from>
    <xdr:to>
      <xdr:col>112</xdr:col>
      <xdr:colOff>38100</xdr:colOff>
      <xdr:row>86</xdr:row>
      <xdr:rowOff>78232</xdr:rowOff>
    </xdr:to>
    <xdr:sp macro="" textlink="">
      <xdr:nvSpPr>
        <xdr:cNvPr id="723" name="楕円 722">
          <a:extLst>
            <a:ext uri="{FF2B5EF4-FFF2-40B4-BE49-F238E27FC236}">
              <a16:creationId xmlns:a16="http://schemas.microsoft.com/office/drawing/2014/main" id="{23E1ECC5-7285-4900-972F-603CCF6973B3}"/>
            </a:ext>
          </a:extLst>
        </xdr:cNvPr>
        <xdr:cNvSpPr/>
      </xdr:nvSpPr>
      <xdr:spPr>
        <a:xfrm>
          <a:off x="21272500" y="147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25146</xdr:rowOff>
    </xdr:from>
    <xdr:to>
      <xdr:col>116</xdr:col>
      <xdr:colOff>63500</xdr:colOff>
      <xdr:row>86</xdr:row>
      <xdr:rowOff>27432</xdr:rowOff>
    </xdr:to>
    <xdr:cxnSp macro="">
      <xdr:nvCxnSpPr>
        <xdr:cNvPr id="724" name="直線コネクタ 723">
          <a:extLst>
            <a:ext uri="{FF2B5EF4-FFF2-40B4-BE49-F238E27FC236}">
              <a16:creationId xmlns:a16="http://schemas.microsoft.com/office/drawing/2014/main" id="{AC24CA0D-6733-4632-BCAE-807F211ABC7A}"/>
            </a:ext>
          </a:extLst>
        </xdr:cNvPr>
        <xdr:cNvCxnSpPr/>
      </xdr:nvCxnSpPr>
      <xdr:spPr>
        <a:xfrm flipV="1">
          <a:off x="21323300" y="1476984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149606</xdr:rowOff>
    </xdr:from>
    <xdr:to>
      <xdr:col>107</xdr:col>
      <xdr:colOff>101600</xdr:colOff>
      <xdr:row>86</xdr:row>
      <xdr:rowOff>79756</xdr:rowOff>
    </xdr:to>
    <xdr:sp macro="" textlink="">
      <xdr:nvSpPr>
        <xdr:cNvPr id="725" name="楕円 724">
          <a:extLst>
            <a:ext uri="{FF2B5EF4-FFF2-40B4-BE49-F238E27FC236}">
              <a16:creationId xmlns:a16="http://schemas.microsoft.com/office/drawing/2014/main" id="{5CDDBA19-8067-4D79-B99E-0A148245DA58}"/>
            </a:ext>
          </a:extLst>
        </xdr:cNvPr>
        <xdr:cNvSpPr/>
      </xdr:nvSpPr>
      <xdr:spPr>
        <a:xfrm>
          <a:off x="20383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27432</xdr:rowOff>
    </xdr:from>
    <xdr:to>
      <xdr:col>111</xdr:col>
      <xdr:colOff>177800</xdr:colOff>
      <xdr:row>86</xdr:row>
      <xdr:rowOff>28956</xdr:rowOff>
    </xdr:to>
    <xdr:cxnSp macro="">
      <xdr:nvCxnSpPr>
        <xdr:cNvPr id="726" name="直線コネクタ 725">
          <a:extLst>
            <a:ext uri="{FF2B5EF4-FFF2-40B4-BE49-F238E27FC236}">
              <a16:creationId xmlns:a16="http://schemas.microsoft.com/office/drawing/2014/main" id="{B2DB30AE-79F1-4039-B4A4-F242D1535F8A}"/>
            </a:ext>
          </a:extLst>
        </xdr:cNvPr>
        <xdr:cNvCxnSpPr/>
      </xdr:nvCxnSpPr>
      <xdr:spPr>
        <a:xfrm flipV="1">
          <a:off x="20434300" y="1477213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151130</xdr:rowOff>
    </xdr:from>
    <xdr:to>
      <xdr:col>102</xdr:col>
      <xdr:colOff>165100</xdr:colOff>
      <xdr:row>86</xdr:row>
      <xdr:rowOff>81280</xdr:rowOff>
    </xdr:to>
    <xdr:sp macro="" textlink="">
      <xdr:nvSpPr>
        <xdr:cNvPr id="727" name="楕円 726">
          <a:extLst>
            <a:ext uri="{FF2B5EF4-FFF2-40B4-BE49-F238E27FC236}">
              <a16:creationId xmlns:a16="http://schemas.microsoft.com/office/drawing/2014/main" id="{6D0F4F5A-4005-4F39-8FCF-CDAB48928AEE}"/>
            </a:ext>
          </a:extLst>
        </xdr:cNvPr>
        <xdr:cNvSpPr/>
      </xdr:nvSpPr>
      <xdr:spPr>
        <a:xfrm>
          <a:off x="19494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28956</xdr:rowOff>
    </xdr:from>
    <xdr:to>
      <xdr:col>107</xdr:col>
      <xdr:colOff>50800</xdr:colOff>
      <xdr:row>86</xdr:row>
      <xdr:rowOff>30480</xdr:rowOff>
    </xdr:to>
    <xdr:cxnSp macro="">
      <xdr:nvCxnSpPr>
        <xdr:cNvPr id="728" name="直線コネクタ 727">
          <a:extLst>
            <a:ext uri="{FF2B5EF4-FFF2-40B4-BE49-F238E27FC236}">
              <a16:creationId xmlns:a16="http://schemas.microsoft.com/office/drawing/2014/main" id="{D2E877FA-B613-4C9D-8706-EA0B5FEA6B56}"/>
            </a:ext>
          </a:extLst>
        </xdr:cNvPr>
        <xdr:cNvCxnSpPr/>
      </xdr:nvCxnSpPr>
      <xdr:spPr>
        <a:xfrm flipV="1">
          <a:off x="19545300" y="1477365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151892</xdr:rowOff>
    </xdr:from>
    <xdr:to>
      <xdr:col>98</xdr:col>
      <xdr:colOff>38100</xdr:colOff>
      <xdr:row>86</xdr:row>
      <xdr:rowOff>82042</xdr:rowOff>
    </xdr:to>
    <xdr:sp macro="" textlink="">
      <xdr:nvSpPr>
        <xdr:cNvPr id="729" name="楕円 728">
          <a:extLst>
            <a:ext uri="{FF2B5EF4-FFF2-40B4-BE49-F238E27FC236}">
              <a16:creationId xmlns:a16="http://schemas.microsoft.com/office/drawing/2014/main" id="{C9E42CF5-8AAF-454C-B5B5-0A54E57E2E50}"/>
            </a:ext>
          </a:extLst>
        </xdr:cNvPr>
        <xdr:cNvSpPr/>
      </xdr:nvSpPr>
      <xdr:spPr>
        <a:xfrm>
          <a:off x="18605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30480</xdr:rowOff>
    </xdr:from>
    <xdr:to>
      <xdr:col>102</xdr:col>
      <xdr:colOff>114300</xdr:colOff>
      <xdr:row>86</xdr:row>
      <xdr:rowOff>31242</xdr:rowOff>
    </xdr:to>
    <xdr:cxnSp macro="">
      <xdr:nvCxnSpPr>
        <xdr:cNvPr id="730" name="直線コネクタ 729">
          <a:extLst>
            <a:ext uri="{FF2B5EF4-FFF2-40B4-BE49-F238E27FC236}">
              <a16:creationId xmlns:a16="http://schemas.microsoft.com/office/drawing/2014/main" id="{B5820C11-F2A6-4C72-9FB6-C3BE94F19B74}"/>
            </a:ext>
          </a:extLst>
        </xdr:cNvPr>
        <xdr:cNvCxnSpPr/>
      </xdr:nvCxnSpPr>
      <xdr:spPr>
        <a:xfrm flipV="1">
          <a:off x="18656300" y="147751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59707</xdr:rowOff>
    </xdr:from>
    <xdr:ext cx="469744" cy="259045"/>
    <xdr:sp macro="" textlink="">
      <xdr:nvSpPr>
        <xdr:cNvPr id="731" name="n_1aveValue【消防施設】&#10;一人当たり面積">
          <a:extLst>
            <a:ext uri="{FF2B5EF4-FFF2-40B4-BE49-F238E27FC236}">
              <a16:creationId xmlns:a16="http://schemas.microsoft.com/office/drawing/2014/main" id="{53B92A7F-E4A4-4A1F-8B1D-7FA428E27186}"/>
            </a:ext>
          </a:extLst>
        </xdr:cNvPr>
        <xdr:cNvSpPr txBox="1"/>
      </xdr:nvSpPr>
      <xdr:spPr>
        <a:xfrm>
          <a:off x="21075727" y="1446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93235</xdr:rowOff>
    </xdr:from>
    <xdr:ext cx="469744" cy="259045"/>
    <xdr:sp macro="" textlink="">
      <xdr:nvSpPr>
        <xdr:cNvPr id="732" name="n_2aveValue【消防施設】&#10;一人当たり面積">
          <a:extLst>
            <a:ext uri="{FF2B5EF4-FFF2-40B4-BE49-F238E27FC236}">
              <a16:creationId xmlns:a16="http://schemas.microsoft.com/office/drawing/2014/main" id="{4CEAF540-E221-44B2-924B-41AE9A8FBAF7}"/>
            </a:ext>
          </a:extLst>
        </xdr:cNvPr>
        <xdr:cNvSpPr txBox="1"/>
      </xdr:nvSpPr>
      <xdr:spPr>
        <a:xfrm>
          <a:off x="20199427"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77995</xdr:rowOff>
    </xdr:from>
    <xdr:ext cx="469744" cy="259045"/>
    <xdr:sp macro="" textlink="">
      <xdr:nvSpPr>
        <xdr:cNvPr id="733" name="n_3aveValue【消防施設】&#10;一人当たり面積">
          <a:extLst>
            <a:ext uri="{FF2B5EF4-FFF2-40B4-BE49-F238E27FC236}">
              <a16:creationId xmlns:a16="http://schemas.microsoft.com/office/drawing/2014/main" id="{D818BFE3-A517-4E12-B3FD-33C5947405BC}"/>
            </a:ext>
          </a:extLst>
        </xdr:cNvPr>
        <xdr:cNvSpPr txBox="1"/>
      </xdr:nvSpPr>
      <xdr:spPr>
        <a:xfrm>
          <a:off x="19310427" y="1447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79519</xdr:rowOff>
    </xdr:from>
    <xdr:ext cx="469744" cy="259045"/>
    <xdr:sp macro="" textlink="">
      <xdr:nvSpPr>
        <xdr:cNvPr id="734" name="n_4aveValue【消防施設】&#10;一人当たり面積">
          <a:extLst>
            <a:ext uri="{FF2B5EF4-FFF2-40B4-BE49-F238E27FC236}">
              <a16:creationId xmlns:a16="http://schemas.microsoft.com/office/drawing/2014/main" id="{14C5A936-3892-4799-8925-7BE0713B88DC}"/>
            </a:ext>
          </a:extLst>
        </xdr:cNvPr>
        <xdr:cNvSpPr txBox="1"/>
      </xdr:nvSpPr>
      <xdr:spPr>
        <a:xfrm>
          <a:off x="18421427" y="1448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69359</xdr:rowOff>
    </xdr:from>
    <xdr:ext cx="469744" cy="259045"/>
    <xdr:sp macro="" textlink="">
      <xdr:nvSpPr>
        <xdr:cNvPr id="735" name="n_1mainValue【消防施設】&#10;一人当たり面積">
          <a:extLst>
            <a:ext uri="{FF2B5EF4-FFF2-40B4-BE49-F238E27FC236}">
              <a16:creationId xmlns:a16="http://schemas.microsoft.com/office/drawing/2014/main" id="{F036B6CE-969C-4187-A9B4-16B1F4A5A1BB}"/>
            </a:ext>
          </a:extLst>
        </xdr:cNvPr>
        <xdr:cNvSpPr txBox="1"/>
      </xdr:nvSpPr>
      <xdr:spPr>
        <a:xfrm>
          <a:off x="21075727" y="1481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70883</xdr:rowOff>
    </xdr:from>
    <xdr:ext cx="469744" cy="259045"/>
    <xdr:sp macro="" textlink="">
      <xdr:nvSpPr>
        <xdr:cNvPr id="736" name="n_2mainValue【消防施設】&#10;一人当たり面積">
          <a:extLst>
            <a:ext uri="{FF2B5EF4-FFF2-40B4-BE49-F238E27FC236}">
              <a16:creationId xmlns:a16="http://schemas.microsoft.com/office/drawing/2014/main" id="{D010C6DD-6149-46E9-BBD9-D7BFC2F83B2D}"/>
            </a:ext>
          </a:extLst>
        </xdr:cNvPr>
        <xdr:cNvSpPr txBox="1"/>
      </xdr:nvSpPr>
      <xdr:spPr>
        <a:xfrm>
          <a:off x="20199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72407</xdr:rowOff>
    </xdr:from>
    <xdr:ext cx="469744" cy="259045"/>
    <xdr:sp macro="" textlink="">
      <xdr:nvSpPr>
        <xdr:cNvPr id="737" name="n_3mainValue【消防施設】&#10;一人当たり面積">
          <a:extLst>
            <a:ext uri="{FF2B5EF4-FFF2-40B4-BE49-F238E27FC236}">
              <a16:creationId xmlns:a16="http://schemas.microsoft.com/office/drawing/2014/main" id="{3974A005-5043-4BCB-B110-274DE4F394E5}"/>
            </a:ext>
          </a:extLst>
        </xdr:cNvPr>
        <xdr:cNvSpPr txBox="1"/>
      </xdr:nvSpPr>
      <xdr:spPr>
        <a:xfrm>
          <a:off x="19310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73169</xdr:rowOff>
    </xdr:from>
    <xdr:ext cx="469744" cy="259045"/>
    <xdr:sp macro="" textlink="">
      <xdr:nvSpPr>
        <xdr:cNvPr id="738" name="n_4mainValue【消防施設】&#10;一人当たり面積">
          <a:extLst>
            <a:ext uri="{FF2B5EF4-FFF2-40B4-BE49-F238E27FC236}">
              <a16:creationId xmlns:a16="http://schemas.microsoft.com/office/drawing/2014/main" id="{30A57CAB-6306-400D-95BC-32DC00872DFA}"/>
            </a:ext>
          </a:extLst>
        </xdr:cNvPr>
        <xdr:cNvSpPr txBox="1"/>
      </xdr:nvSpPr>
      <xdr:spPr>
        <a:xfrm>
          <a:off x="18421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684FF4A6-9D13-432C-8C3B-28F5D380F30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4019C4E-235F-4425-BD35-63D098C9C12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E74648A-6350-4B4D-B5DB-3DC1886E8F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8B2171E-13F5-4C4A-9081-0132AB98DE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1D3F14A-22D5-4BA5-BC28-8F2B3A10C00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2729D4B9-006F-4863-A259-5EBCC8F399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B6F0358-6E9A-4FAC-BD75-C962FC0F85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C616827-9DC2-4DDF-B0BB-72B3CA5EEF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9053999B-5EAD-4182-AFE6-2EFBF32EF28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3EC22D2F-BFA5-4AB8-9F73-DAD213D7269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EAC259A-D37E-4BA0-87B9-ECB7F332B27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CFEACCE8-E72D-45D7-BCC0-CBCAD662F0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6DEC9D01-2B78-4DEA-8CF3-0EEB93EEF3B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875CD49F-A8C3-4EC6-B316-EF0EA05AC7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7EA6BECF-92CC-41E2-9B83-B09C92215A7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9F4F77F-E58E-41BA-82E4-7DFAE1B7172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18A72397-44B1-45C0-8546-49951991B28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D16E8AD-6FA4-4C82-9AF4-7D70CD6FFC1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92BC19BF-C338-4AE4-9B2E-EF8203EE030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390C38C1-05F7-4104-95DA-ACBDD7F9A4F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756B14FB-F404-4897-9577-C1BB6A4B7BA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D7162589-7257-4DDC-886B-35F3CCCE700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3AD0BF1C-A9C8-477E-8E99-D740180A250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FB23BB3-5BD6-4080-B8ED-09E932BA7C2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8FA438F4-E78B-491E-86F8-41477406215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94D2E757-B9A1-4E59-9E84-47E97F91A077}"/>
            </a:ext>
          </a:extLst>
        </xdr:cNvPr>
        <xdr:cNvCxnSpPr/>
      </xdr:nvCxnSpPr>
      <xdr:spPr>
        <a:xfrm flipV="1">
          <a:off x="16318864" y="1720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C37EAA74-89F0-4BAB-A123-64B088B575F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9B0D6CBB-CD9F-4405-9C58-5D3BEE86DCD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767" name="【庁舎】&#10;有形固定資産減価償却率最大値テキスト">
          <a:extLst>
            <a:ext uri="{FF2B5EF4-FFF2-40B4-BE49-F238E27FC236}">
              <a16:creationId xmlns:a16="http://schemas.microsoft.com/office/drawing/2014/main" id="{F7ADDB6F-1077-4B03-A58A-63C129ABA6F2}"/>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768" name="直線コネクタ 767">
          <a:extLst>
            <a:ext uri="{FF2B5EF4-FFF2-40B4-BE49-F238E27FC236}">
              <a16:creationId xmlns:a16="http://schemas.microsoft.com/office/drawing/2014/main" id="{D0562BA1-C41D-4FB0-A42B-FF9BDCA42CCC}"/>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69" name="【庁舎】&#10;有形固定資産減価償却率平均値テキスト">
          <a:extLst>
            <a:ext uri="{FF2B5EF4-FFF2-40B4-BE49-F238E27FC236}">
              <a16:creationId xmlns:a16="http://schemas.microsoft.com/office/drawing/2014/main" id="{D9E186D4-FDE4-468C-9088-9B3F5514EC07}"/>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2EE34549-EA2D-4A41-B160-724330AF11A8}"/>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771" name="フローチャート: 判断 770">
          <a:extLst>
            <a:ext uri="{FF2B5EF4-FFF2-40B4-BE49-F238E27FC236}">
              <a16:creationId xmlns:a16="http://schemas.microsoft.com/office/drawing/2014/main" id="{38B7F9D7-9977-427B-BFCF-3164D8A2C807}"/>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72" name="フローチャート: 判断 771">
          <a:extLst>
            <a:ext uri="{FF2B5EF4-FFF2-40B4-BE49-F238E27FC236}">
              <a16:creationId xmlns:a16="http://schemas.microsoft.com/office/drawing/2014/main" id="{11A85AAF-2D60-43DA-B7A8-FE90EAC24F64}"/>
            </a:ext>
          </a:extLst>
        </xdr:cNvPr>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73" name="フローチャート: 判断 772">
          <a:extLst>
            <a:ext uri="{FF2B5EF4-FFF2-40B4-BE49-F238E27FC236}">
              <a16:creationId xmlns:a16="http://schemas.microsoft.com/office/drawing/2014/main" id="{95CECD75-553D-4765-92D4-64BC37AE18EE}"/>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774" name="フローチャート: 判断 773">
          <a:extLst>
            <a:ext uri="{FF2B5EF4-FFF2-40B4-BE49-F238E27FC236}">
              <a16:creationId xmlns:a16="http://schemas.microsoft.com/office/drawing/2014/main" id="{0F157C47-F827-4482-AACC-443D42AFF019}"/>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6727DD0-D5E1-4581-9125-09AABD3D4CC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6F4C100-529C-4BD8-B455-5AB4C73B24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C048C9A-A725-4634-8678-50DC088298C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C51F94B-8F3E-47B9-9B1E-F11815E7BF7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DB43442-41BE-4F9D-8527-74942869A15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7438</xdr:rowOff>
    </xdr:from>
    <xdr:to>
      <xdr:col>85</xdr:col>
      <xdr:colOff>177800</xdr:colOff>
      <xdr:row>103</xdr:row>
      <xdr:rowOff>109038</xdr:rowOff>
    </xdr:to>
    <xdr:sp macro="" textlink="">
      <xdr:nvSpPr>
        <xdr:cNvPr id="780" name="楕円 779">
          <a:extLst>
            <a:ext uri="{FF2B5EF4-FFF2-40B4-BE49-F238E27FC236}">
              <a16:creationId xmlns:a16="http://schemas.microsoft.com/office/drawing/2014/main" id="{DB1D9C03-BA3E-49D3-9B13-17D60D850424}"/>
            </a:ext>
          </a:extLst>
        </xdr:cNvPr>
        <xdr:cNvSpPr/>
      </xdr:nvSpPr>
      <xdr:spPr>
        <a:xfrm>
          <a:off x="162687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30315</xdr:rowOff>
    </xdr:from>
    <xdr:ext cx="405111" cy="259045"/>
    <xdr:sp macro="" textlink="">
      <xdr:nvSpPr>
        <xdr:cNvPr id="781" name="【庁舎】&#10;有形固定資産減価償却率該当値テキスト">
          <a:extLst>
            <a:ext uri="{FF2B5EF4-FFF2-40B4-BE49-F238E27FC236}">
              <a16:creationId xmlns:a16="http://schemas.microsoft.com/office/drawing/2014/main" id="{AEB96E5D-33FA-4A49-AACF-4791F4B7D1B2}"/>
            </a:ext>
          </a:extLst>
        </xdr:cNvPr>
        <xdr:cNvSpPr txBox="1"/>
      </xdr:nvSpPr>
      <xdr:spPr>
        <a:xfrm>
          <a:off x="16357600" y="175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139700</xdr:rowOff>
    </xdr:from>
    <xdr:to>
      <xdr:col>81</xdr:col>
      <xdr:colOff>101600</xdr:colOff>
      <xdr:row>103</xdr:row>
      <xdr:rowOff>69850</xdr:rowOff>
    </xdr:to>
    <xdr:sp macro="" textlink="">
      <xdr:nvSpPr>
        <xdr:cNvPr id="782" name="楕円 781">
          <a:extLst>
            <a:ext uri="{FF2B5EF4-FFF2-40B4-BE49-F238E27FC236}">
              <a16:creationId xmlns:a16="http://schemas.microsoft.com/office/drawing/2014/main" id="{A6495B3D-0148-459C-BE44-8E8E4607C9C4}"/>
            </a:ext>
          </a:extLst>
        </xdr:cNvPr>
        <xdr:cNvSpPr/>
      </xdr:nvSpPr>
      <xdr:spPr>
        <a:xfrm>
          <a:off x="15430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19050</xdr:rowOff>
    </xdr:from>
    <xdr:to>
      <xdr:col>85</xdr:col>
      <xdr:colOff>127000</xdr:colOff>
      <xdr:row>103</xdr:row>
      <xdr:rowOff>58238</xdr:rowOff>
    </xdr:to>
    <xdr:cxnSp macro="">
      <xdr:nvCxnSpPr>
        <xdr:cNvPr id="783" name="直線コネクタ 782">
          <a:extLst>
            <a:ext uri="{FF2B5EF4-FFF2-40B4-BE49-F238E27FC236}">
              <a16:creationId xmlns:a16="http://schemas.microsoft.com/office/drawing/2014/main" id="{F1BA9A09-0369-4B8E-A6B1-9C89158E2FDB}"/>
            </a:ext>
          </a:extLst>
        </xdr:cNvPr>
        <xdr:cNvCxnSpPr/>
      </xdr:nvCxnSpPr>
      <xdr:spPr>
        <a:xfrm>
          <a:off x="15481300" y="17678400"/>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66221</xdr:rowOff>
    </xdr:from>
    <xdr:to>
      <xdr:col>76</xdr:col>
      <xdr:colOff>165100</xdr:colOff>
      <xdr:row>102</xdr:row>
      <xdr:rowOff>167821</xdr:rowOff>
    </xdr:to>
    <xdr:sp macro="" textlink="">
      <xdr:nvSpPr>
        <xdr:cNvPr id="784" name="楕円 783">
          <a:extLst>
            <a:ext uri="{FF2B5EF4-FFF2-40B4-BE49-F238E27FC236}">
              <a16:creationId xmlns:a16="http://schemas.microsoft.com/office/drawing/2014/main" id="{569D18A9-1726-409B-9F9E-CD5E78364FB1}"/>
            </a:ext>
          </a:extLst>
        </xdr:cNvPr>
        <xdr:cNvSpPr/>
      </xdr:nvSpPr>
      <xdr:spPr>
        <a:xfrm>
          <a:off x="14541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117021</xdr:rowOff>
    </xdr:from>
    <xdr:to>
      <xdr:col>81</xdr:col>
      <xdr:colOff>50800</xdr:colOff>
      <xdr:row>103</xdr:row>
      <xdr:rowOff>19050</xdr:rowOff>
    </xdr:to>
    <xdr:cxnSp macro="">
      <xdr:nvCxnSpPr>
        <xdr:cNvPr id="785" name="直線コネクタ 784">
          <a:extLst>
            <a:ext uri="{FF2B5EF4-FFF2-40B4-BE49-F238E27FC236}">
              <a16:creationId xmlns:a16="http://schemas.microsoft.com/office/drawing/2014/main" id="{548D13E3-659A-4454-9176-F4C7840DB47F}"/>
            </a:ext>
          </a:extLst>
        </xdr:cNvPr>
        <xdr:cNvCxnSpPr/>
      </xdr:nvCxnSpPr>
      <xdr:spPr>
        <a:xfrm>
          <a:off x="14592300" y="1760492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786" name="楕円 785">
          <a:extLst>
            <a:ext uri="{FF2B5EF4-FFF2-40B4-BE49-F238E27FC236}">
              <a16:creationId xmlns:a16="http://schemas.microsoft.com/office/drawing/2014/main" id="{B848F008-C042-4F6C-BAA9-7903843FF3DA}"/>
            </a:ext>
          </a:extLst>
        </xdr:cNvPr>
        <xdr:cNvSpPr/>
      </xdr:nvSpPr>
      <xdr:spPr>
        <a:xfrm>
          <a:off x="13652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117021</xdr:rowOff>
    </xdr:from>
    <xdr:to>
      <xdr:col>76</xdr:col>
      <xdr:colOff>114300</xdr:colOff>
      <xdr:row>102</xdr:row>
      <xdr:rowOff>167639</xdr:rowOff>
    </xdr:to>
    <xdr:cxnSp macro="">
      <xdr:nvCxnSpPr>
        <xdr:cNvPr id="787" name="直線コネクタ 786">
          <a:extLst>
            <a:ext uri="{FF2B5EF4-FFF2-40B4-BE49-F238E27FC236}">
              <a16:creationId xmlns:a16="http://schemas.microsoft.com/office/drawing/2014/main" id="{51620CFD-0923-4B61-AAB7-6517643F0F4F}"/>
            </a:ext>
          </a:extLst>
        </xdr:cNvPr>
        <xdr:cNvCxnSpPr/>
      </xdr:nvCxnSpPr>
      <xdr:spPr>
        <a:xfrm flipV="1">
          <a:off x="13703300" y="1760492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79284</xdr:rowOff>
    </xdr:from>
    <xdr:to>
      <xdr:col>67</xdr:col>
      <xdr:colOff>101600</xdr:colOff>
      <xdr:row>104</xdr:row>
      <xdr:rowOff>9434</xdr:rowOff>
    </xdr:to>
    <xdr:sp macro="" textlink="">
      <xdr:nvSpPr>
        <xdr:cNvPr id="788" name="楕円 787">
          <a:extLst>
            <a:ext uri="{FF2B5EF4-FFF2-40B4-BE49-F238E27FC236}">
              <a16:creationId xmlns:a16="http://schemas.microsoft.com/office/drawing/2014/main" id="{67817880-754C-4FC2-96E7-6A80BA53CA5B}"/>
            </a:ext>
          </a:extLst>
        </xdr:cNvPr>
        <xdr:cNvSpPr/>
      </xdr:nvSpPr>
      <xdr:spPr>
        <a:xfrm>
          <a:off x="12763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130084</xdr:rowOff>
    </xdr:to>
    <xdr:cxnSp macro="">
      <xdr:nvCxnSpPr>
        <xdr:cNvPr id="789" name="直線コネクタ 788">
          <a:extLst>
            <a:ext uri="{FF2B5EF4-FFF2-40B4-BE49-F238E27FC236}">
              <a16:creationId xmlns:a16="http://schemas.microsoft.com/office/drawing/2014/main" id="{BAD5FDA4-E9C2-4DC7-B712-363FC9EB1651}"/>
            </a:ext>
          </a:extLst>
        </xdr:cNvPr>
        <xdr:cNvCxnSpPr/>
      </xdr:nvCxnSpPr>
      <xdr:spPr>
        <a:xfrm flipV="1">
          <a:off x="12814300" y="17655539"/>
          <a:ext cx="889000" cy="13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98533</xdr:rowOff>
    </xdr:from>
    <xdr:ext cx="405111" cy="259045"/>
    <xdr:sp macro="" textlink="">
      <xdr:nvSpPr>
        <xdr:cNvPr id="790" name="n_1aveValue【庁舎】&#10;有形固定資産減価償却率">
          <a:extLst>
            <a:ext uri="{FF2B5EF4-FFF2-40B4-BE49-F238E27FC236}">
              <a16:creationId xmlns:a16="http://schemas.microsoft.com/office/drawing/2014/main" id="{282D43B7-60AA-4B5D-A27C-65D446ACCAE5}"/>
            </a:ext>
          </a:extLst>
        </xdr:cNvPr>
        <xdr:cNvSpPr txBox="1"/>
      </xdr:nvSpPr>
      <xdr:spPr>
        <a:xfrm>
          <a:off x="152660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91" name="n_2aveValue【庁舎】&#10;有形固定資産減価償却率">
          <a:extLst>
            <a:ext uri="{FF2B5EF4-FFF2-40B4-BE49-F238E27FC236}">
              <a16:creationId xmlns:a16="http://schemas.microsoft.com/office/drawing/2014/main" id="{BF5E3493-26A1-44EB-9C4D-08F6DDACD53A}"/>
            </a:ext>
          </a:extLst>
        </xdr:cNvPr>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792" name="n_3aveValue【庁舎】&#10;有形固定資産減価償却率">
          <a:extLst>
            <a:ext uri="{FF2B5EF4-FFF2-40B4-BE49-F238E27FC236}">
              <a16:creationId xmlns:a16="http://schemas.microsoft.com/office/drawing/2014/main" id="{8A0684A7-7DAB-410B-8CB0-AA2B3F9157AD}"/>
            </a:ext>
          </a:extLst>
        </xdr:cNvPr>
        <xdr:cNvSpPr txBox="1"/>
      </xdr:nvSpPr>
      <xdr:spPr>
        <a:xfrm>
          <a:off x="13500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11991</xdr:rowOff>
    </xdr:from>
    <xdr:ext cx="405111" cy="259045"/>
    <xdr:sp macro="" textlink="">
      <xdr:nvSpPr>
        <xdr:cNvPr id="793" name="n_4aveValue【庁舎】&#10;有形固定資産減価償却率">
          <a:extLst>
            <a:ext uri="{FF2B5EF4-FFF2-40B4-BE49-F238E27FC236}">
              <a16:creationId xmlns:a16="http://schemas.microsoft.com/office/drawing/2014/main" id="{394F1723-391B-4344-BF19-2D9D273FE827}"/>
            </a:ext>
          </a:extLst>
        </xdr:cNvPr>
        <xdr:cNvSpPr txBox="1"/>
      </xdr:nvSpPr>
      <xdr:spPr>
        <a:xfrm>
          <a:off x="12611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86377</xdr:rowOff>
    </xdr:from>
    <xdr:ext cx="405111" cy="259045"/>
    <xdr:sp macro="" textlink="">
      <xdr:nvSpPr>
        <xdr:cNvPr id="794" name="n_1mainValue【庁舎】&#10;有形固定資産減価償却率">
          <a:extLst>
            <a:ext uri="{FF2B5EF4-FFF2-40B4-BE49-F238E27FC236}">
              <a16:creationId xmlns:a16="http://schemas.microsoft.com/office/drawing/2014/main" id="{452FC457-06CD-46EC-81D5-90A8CF8BF8C7}"/>
            </a:ext>
          </a:extLst>
        </xdr:cNvPr>
        <xdr:cNvSpPr txBox="1"/>
      </xdr:nvSpPr>
      <xdr:spPr>
        <a:xfrm>
          <a:off x="15266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12898</xdr:rowOff>
    </xdr:from>
    <xdr:ext cx="405111" cy="259045"/>
    <xdr:sp macro="" textlink="">
      <xdr:nvSpPr>
        <xdr:cNvPr id="795" name="n_2mainValue【庁舎】&#10;有形固定資産減価償却率">
          <a:extLst>
            <a:ext uri="{FF2B5EF4-FFF2-40B4-BE49-F238E27FC236}">
              <a16:creationId xmlns:a16="http://schemas.microsoft.com/office/drawing/2014/main" id="{84098462-BDAE-464C-98B7-F25B4D13C098}"/>
            </a:ext>
          </a:extLst>
        </xdr:cNvPr>
        <xdr:cNvSpPr txBox="1"/>
      </xdr:nvSpPr>
      <xdr:spPr>
        <a:xfrm>
          <a:off x="143897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796" name="n_3mainValue【庁舎】&#10;有形固定資産減価償却率">
          <a:extLst>
            <a:ext uri="{FF2B5EF4-FFF2-40B4-BE49-F238E27FC236}">
              <a16:creationId xmlns:a16="http://schemas.microsoft.com/office/drawing/2014/main" id="{9DCD3FB8-89B6-4702-AC07-A8DC1DABAD52}"/>
            </a:ext>
          </a:extLst>
        </xdr:cNvPr>
        <xdr:cNvSpPr txBox="1"/>
      </xdr:nvSpPr>
      <xdr:spPr>
        <a:xfrm>
          <a:off x="13500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25961</xdr:rowOff>
    </xdr:from>
    <xdr:ext cx="405111" cy="259045"/>
    <xdr:sp macro="" textlink="">
      <xdr:nvSpPr>
        <xdr:cNvPr id="797" name="n_4mainValue【庁舎】&#10;有形固定資産減価償却率">
          <a:extLst>
            <a:ext uri="{FF2B5EF4-FFF2-40B4-BE49-F238E27FC236}">
              <a16:creationId xmlns:a16="http://schemas.microsoft.com/office/drawing/2014/main" id="{FC752484-6030-4EDD-9B21-59C4A3FC0FE7}"/>
            </a:ext>
          </a:extLst>
        </xdr:cNvPr>
        <xdr:cNvSpPr txBox="1"/>
      </xdr:nvSpPr>
      <xdr:spPr>
        <a:xfrm>
          <a:off x="126117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6978277D-2F4B-4EA3-B102-3B64B06A21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F5C1802E-5E3B-4A43-A2C1-59B78909C7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9CBA3D7E-A6C2-469E-A856-04026B568C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EDC74C9-DA94-4D0F-8B5D-1E961BB316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79F164D6-F798-47BF-8564-E8BF9697096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E6669B7E-BE6B-4C03-AD38-360EE66F187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261A2FD2-CCE4-4C60-A980-B963F9618FD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89767A1C-600D-4364-B7F7-527E0FA8E2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BE3A6D1E-74AA-4C40-ABFB-5AD5315995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8AB2B94-9C83-481A-8DAB-BA8A14B9BB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8" name="直線コネクタ 807">
          <a:extLst>
            <a:ext uri="{FF2B5EF4-FFF2-40B4-BE49-F238E27FC236}">
              <a16:creationId xmlns:a16="http://schemas.microsoft.com/office/drawing/2014/main" id="{374D10FD-BFF0-4E6B-B638-7EB62843144A}"/>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9" name="テキスト ボックス 808">
          <a:extLst>
            <a:ext uri="{FF2B5EF4-FFF2-40B4-BE49-F238E27FC236}">
              <a16:creationId xmlns:a16="http://schemas.microsoft.com/office/drawing/2014/main" id="{742D1C12-1B79-433C-AB35-B612296A98ED}"/>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0" name="直線コネクタ 809">
          <a:extLst>
            <a:ext uri="{FF2B5EF4-FFF2-40B4-BE49-F238E27FC236}">
              <a16:creationId xmlns:a16="http://schemas.microsoft.com/office/drawing/2014/main" id="{7D17BD88-4309-4E2D-8E5E-C5932D200DE4}"/>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1" name="テキスト ボックス 810">
          <a:extLst>
            <a:ext uri="{FF2B5EF4-FFF2-40B4-BE49-F238E27FC236}">
              <a16:creationId xmlns:a16="http://schemas.microsoft.com/office/drawing/2014/main" id="{B9A7EE2A-4162-42B9-B3BD-6EFDE56B59BC}"/>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2" name="直線コネクタ 811">
          <a:extLst>
            <a:ext uri="{FF2B5EF4-FFF2-40B4-BE49-F238E27FC236}">
              <a16:creationId xmlns:a16="http://schemas.microsoft.com/office/drawing/2014/main" id="{846046B4-FD22-4342-AFFD-71F06C23C23D}"/>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3" name="テキスト ボックス 812">
          <a:extLst>
            <a:ext uri="{FF2B5EF4-FFF2-40B4-BE49-F238E27FC236}">
              <a16:creationId xmlns:a16="http://schemas.microsoft.com/office/drawing/2014/main" id="{5CDE2EC0-B1DF-4FE1-B157-5D3D80EF1255}"/>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D4105930-D886-4CD4-854D-A92C8F32A2A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EA92D3ED-A3AE-483C-9DA3-9F385190B7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6" name="直線コネクタ 815">
          <a:extLst>
            <a:ext uri="{FF2B5EF4-FFF2-40B4-BE49-F238E27FC236}">
              <a16:creationId xmlns:a16="http://schemas.microsoft.com/office/drawing/2014/main" id="{03E48137-576A-401D-8902-AE250135A954}"/>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7" name="テキスト ボックス 816">
          <a:extLst>
            <a:ext uri="{FF2B5EF4-FFF2-40B4-BE49-F238E27FC236}">
              <a16:creationId xmlns:a16="http://schemas.microsoft.com/office/drawing/2014/main" id="{85301CF2-FFFD-454B-9CA3-7CCE5D6AFF79}"/>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8" name="直線コネクタ 817">
          <a:extLst>
            <a:ext uri="{FF2B5EF4-FFF2-40B4-BE49-F238E27FC236}">
              <a16:creationId xmlns:a16="http://schemas.microsoft.com/office/drawing/2014/main" id="{59598048-1B17-4A3F-8F4D-B6C012E8C512}"/>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9" name="テキスト ボックス 818">
          <a:extLst>
            <a:ext uri="{FF2B5EF4-FFF2-40B4-BE49-F238E27FC236}">
              <a16:creationId xmlns:a16="http://schemas.microsoft.com/office/drawing/2014/main" id="{7B551A30-9525-443D-A8CC-0E6053D4882B}"/>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0" name="直線コネクタ 819">
          <a:extLst>
            <a:ext uri="{FF2B5EF4-FFF2-40B4-BE49-F238E27FC236}">
              <a16:creationId xmlns:a16="http://schemas.microsoft.com/office/drawing/2014/main" id="{C5ACFB07-17F1-45ED-8A31-255E613C5109}"/>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1" name="テキスト ボックス 820">
          <a:extLst>
            <a:ext uri="{FF2B5EF4-FFF2-40B4-BE49-F238E27FC236}">
              <a16:creationId xmlns:a16="http://schemas.microsoft.com/office/drawing/2014/main" id="{FEED8C6A-96F3-476D-B96F-CBC30AA4EF74}"/>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4036D61A-6B02-4A87-9E48-7382827FD00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956A76D-9222-43EF-8C1D-F9478A09702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2006F14B-47D1-4F80-922C-959F93FA59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825" name="直線コネクタ 824">
          <a:extLst>
            <a:ext uri="{FF2B5EF4-FFF2-40B4-BE49-F238E27FC236}">
              <a16:creationId xmlns:a16="http://schemas.microsoft.com/office/drawing/2014/main" id="{A01153F1-AAE0-4C0B-8DE6-366289E973CE}"/>
            </a:ext>
          </a:extLst>
        </xdr:cNvPr>
        <xdr:cNvCxnSpPr/>
      </xdr:nvCxnSpPr>
      <xdr:spPr>
        <a:xfrm flipV="1">
          <a:off x="22160864" y="17201198"/>
          <a:ext cx="0" cy="136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26" name="【庁舎】&#10;一人当たり面積最小値テキスト">
          <a:extLst>
            <a:ext uri="{FF2B5EF4-FFF2-40B4-BE49-F238E27FC236}">
              <a16:creationId xmlns:a16="http://schemas.microsoft.com/office/drawing/2014/main" id="{852681D0-8D1F-429A-B2BF-74CA0C60C815}"/>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27" name="直線コネクタ 826">
          <a:extLst>
            <a:ext uri="{FF2B5EF4-FFF2-40B4-BE49-F238E27FC236}">
              <a16:creationId xmlns:a16="http://schemas.microsoft.com/office/drawing/2014/main" id="{1AAD9043-18CD-4F6A-AF2E-63B9FCFD05A3}"/>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macro="" textlink="">
      <xdr:nvSpPr>
        <xdr:cNvPr id="828" name="【庁舎】&#10;一人当たり面積最大値テキスト">
          <a:extLst>
            <a:ext uri="{FF2B5EF4-FFF2-40B4-BE49-F238E27FC236}">
              <a16:creationId xmlns:a16="http://schemas.microsoft.com/office/drawing/2014/main" id="{F34612FF-C9E1-40BC-99B7-D19387FBFC1D}"/>
            </a:ext>
          </a:extLst>
        </xdr:cNvPr>
        <xdr:cNvSpPr txBox="1"/>
      </xdr:nvSpPr>
      <xdr:spPr>
        <a:xfrm>
          <a:off x="22199600" y="169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829" name="直線コネクタ 828">
          <a:extLst>
            <a:ext uri="{FF2B5EF4-FFF2-40B4-BE49-F238E27FC236}">
              <a16:creationId xmlns:a16="http://schemas.microsoft.com/office/drawing/2014/main" id="{E5E77D04-B7ED-4C35-A16E-876C23937388}"/>
            </a:ext>
          </a:extLst>
        </xdr:cNvPr>
        <xdr:cNvCxnSpPr/>
      </xdr:nvCxnSpPr>
      <xdr:spPr>
        <a:xfrm>
          <a:off x="22072600" y="17201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30" name="【庁舎】&#10;一人当たり面積平均値テキスト">
          <a:extLst>
            <a:ext uri="{FF2B5EF4-FFF2-40B4-BE49-F238E27FC236}">
              <a16:creationId xmlns:a16="http://schemas.microsoft.com/office/drawing/2014/main" id="{6DE8C277-E36B-45BD-AFE0-378150178202}"/>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31" name="フローチャート: 判断 830">
          <a:extLst>
            <a:ext uri="{FF2B5EF4-FFF2-40B4-BE49-F238E27FC236}">
              <a16:creationId xmlns:a16="http://schemas.microsoft.com/office/drawing/2014/main" id="{5D295708-7E7B-4864-A82C-0F74162AC76E}"/>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macro="" textlink="">
      <xdr:nvSpPr>
        <xdr:cNvPr id="832" name="フローチャート: 判断 831">
          <a:extLst>
            <a:ext uri="{FF2B5EF4-FFF2-40B4-BE49-F238E27FC236}">
              <a16:creationId xmlns:a16="http://schemas.microsoft.com/office/drawing/2014/main" id="{67E47C36-3EF7-4498-852E-C37AEAC3FA64}"/>
            </a:ext>
          </a:extLst>
        </xdr:cNvPr>
        <xdr:cNvSpPr/>
      </xdr:nvSpPr>
      <xdr:spPr>
        <a:xfrm>
          <a:off x="21272500" y="1817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6826</xdr:rowOff>
    </xdr:from>
    <xdr:to>
      <xdr:col>107</xdr:col>
      <xdr:colOff>101600</xdr:colOff>
      <xdr:row>106</xdr:row>
      <xdr:rowOff>108426</xdr:rowOff>
    </xdr:to>
    <xdr:sp macro="" textlink="">
      <xdr:nvSpPr>
        <xdr:cNvPr id="833" name="フローチャート: 判断 832">
          <a:extLst>
            <a:ext uri="{FF2B5EF4-FFF2-40B4-BE49-F238E27FC236}">
              <a16:creationId xmlns:a16="http://schemas.microsoft.com/office/drawing/2014/main" id="{06237F7F-499C-4BB0-A8E1-5088FFAE56F1}"/>
            </a:ext>
          </a:extLst>
        </xdr:cNvPr>
        <xdr:cNvSpPr/>
      </xdr:nvSpPr>
      <xdr:spPr>
        <a:xfrm>
          <a:off x="20383500" y="1818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171132</xdr:rowOff>
    </xdr:from>
    <xdr:to>
      <xdr:col>102</xdr:col>
      <xdr:colOff>165100</xdr:colOff>
      <xdr:row>106</xdr:row>
      <xdr:rowOff>101282</xdr:rowOff>
    </xdr:to>
    <xdr:sp macro="" textlink="">
      <xdr:nvSpPr>
        <xdr:cNvPr id="834" name="フローチャート: 判断 833">
          <a:extLst>
            <a:ext uri="{FF2B5EF4-FFF2-40B4-BE49-F238E27FC236}">
              <a16:creationId xmlns:a16="http://schemas.microsoft.com/office/drawing/2014/main" id="{48B019D7-B6C7-4833-8CCF-5A5506A8E6F9}"/>
            </a:ext>
          </a:extLst>
        </xdr:cNvPr>
        <xdr:cNvSpPr/>
      </xdr:nvSpPr>
      <xdr:spPr>
        <a:xfrm>
          <a:off x="19494500" y="1817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23971</xdr:rowOff>
    </xdr:from>
    <xdr:to>
      <xdr:col>98</xdr:col>
      <xdr:colOff>38100</xdr:colOff>
      <xdr:row>106</xdr:row>
      <xdr:rowOff>125571</xdr:rowOff>
    </xdr:to>
    <xdr:sp macro="" textlink="">
      <xdr:nvSpPr>
        <xdr:cNvPr id="835" name="フローチャート: 判断 834">
          <a:extLst>
            <a:ext uri="{FF2B5EF4-FFF2-40B4-BE49-F238E27FC236}">
              <a16:creationId xmlns:a16="http://schemas.microsoft.com/office/drawing/2014/main" id="{7966AEC1-D593-45A5-BF5A-85AB8EE3D01B}"/>
            </a:ext>
          </a:extLst>
        </xdr:cNvPr>
        <xdr:cNvSpPr/>
      </xdr:nvSpPr>
      <xdr:spPr>
        <a:xfrm>
          <a:off x="18605500" y="1819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9B210D-7809-407D-8E7A-AA57D656A8F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FAC7013-2E9E-4041-88A4-9B7A19EC2A0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CE74EFCF-C2BD-477D-890F-65DC5AB373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3D97F82-D1E2-4A35-AAB3-BCE6BA42F3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5A1AB58D-F03D-408D-AF74-2A7BB495F5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2539</xdr:rowOff>
    </xdr:from>
    <xdr:to>
      <xdr:col>116</xdr:col>
      <xdr:colOff>114300</xdr:colOff>
      <xdr:row>108</xdr:row>
      <xdr:rowOff>104139</xdr:rowOff>
    </xdr:to>
    <xdr:sp macro="" textlink="">
      <xdr:nvSpPr>
        <xdr:cNvPr id="841" name="楕円 840">
          <a:extLst>
            <a:ext uri="{FF2B5EF4-FFF2-40B4-BE49-F238E27FC236}">
              <a16:creationId xmlns:a16="http://schemas.microsoft.com/office/drawing/2014/main" id="{C5841B96-EF47-43BB-80A0-5EB53A125B1F}"/>
            </a:ext>
          </a:extLst>
        </xdr:cNvPr>
        <xdr:cNvSpPr/>
      </xdr:nvSpPr>
      <xdr:spPr>
        <a:xfrm>
          <a:off x="22110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88916</xdr:rowOff>
    </xdr:from>
    <xdr:ext cx="469744" cy="259045"/>
    <xdr:sp macro="" textlink="">
      <xdr:nvSpPr>
        <xdr:cNvPr id="842" name="【庁舎】&#10;一人当たり面積該当値テキスト">
          <a:extLst>
            <a:ext uri="{FF2B5EF4-FFF2-40B4-BE49-F238E27FC236}">
              <a16:creationId xmlns:a16="http://schemas.microsoft.com/office/drawing/2014/main" id="{7B5568FF-0221-4497-9348-814A217F5FDF}"/>
            </a:ext>
          </a:extLst>
        </xdr:cNvPr>
        <xdr:cNvSpPr txBox="1"/>
      </xdr:nvSpPr>
      <xdr:spPr>
        <a:xfrm>
          <a:off x="22199600" y="184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6826</xdr:rowOff>
    </xdr:from>
    <xdr:to>
      <xdr:col>112</xdr:col>
      <xdr:colOff>38100</xdr:colOff>
      <xdr:row>108</xdr:row>
      <xdr:rowOff>108426</xdr:rowOff>
    </xdr:to>
    <xdr:sp macro="" textlink="">
      <xdr:nvSpPr>
        <xdr:cNvPr id="843" name="楕円 842">
          <a:extLst>
            <a:ext uri="{FF2B5EF4-FFF2-40B4-BE49-F238E27FC236}">
              <a16:creationId xmlns:a16="http://schemas.microsoft.com/office/drawing/2014/main" id="{F2917D67-3E7B-4814-8075-FC362F4A9384}"/>
            </a:ext>
          </a:extLst>
        </xdr:cNvPr>
        <xdr:cNvSpPr/>
      </xdr:nvSpPr>
      <xdr:spPr>
        <a:xfrm>
          <a:off x="21272500" y="1852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53339</xdr:rowOff>
    </xdr:from>
    <xdr:to>
      <xdr:col>116</xdr:col>
      <xdr:colOff>63500</xdr:colOff>
      <xdr:row>108</xdr:row>
      <xdr:rowOff>57626</xdr:rowOff>
    </xdr:to>
    <xdr:cxnSp macro="">
      <xdr:nvCxnSpPr>
        <xdr:cNvPr id="844" name="直線コネクタ 843">
          <a:extLst>
            <a:ext uri="{FF2B5EF4-FFF2-40B4-BE49-F238E27FC236}">
              <a16:creationId xmlns:a16="http://schemas.microsoft.com/office/drawing/2014/main" id="{A4BB1A39-CA5F-4DDC-B814-77AD8865FADB}"/>
            </a:ext>
          </a:extLst>
        </xdr:cNvPr>
        <xdr:cNvCxnSpPr/>
      </xdr:nvCxnSpPr>
      <xdr:spPr>
        <a:xfrm flipV="1">
          <a:off x="21323300" y="18569939"/>
          <a:ext cx="8382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11113</xdr:rowOff>
    </xdr:from>
    <xdr:to>
      <xdr:col>107</xdr:col>
      <xdr:colOff>101600</xdr:colOff>
      <xdr:row>108</xdr:row>
      <xdr:rowOff>112713</xdr:rowOff>
    </xdr:to>
    <xdr:sp macro="" textlink="">
      <xdr:nvSpPr>
        <xdr:cNvPr id="845" name="楕円 844">
          <a:extLst>
            <a:ext uri="{FF2B5EF4-FFF2-40B4-BE49-F238E27FC236}">
              <a16:creationId xmlns:a16="http://schemas.microsoft.com/office/drawing/2014/main" id="{0FCFA949-91A2-4F97-9BA4-3A55164CCA25}"/>
            </a:ext>
          </a:extLst>
        </xdr:cNvPr>
        <xdr:cNvSpPr/>
      </xdr:nvSpPr>
      <xdr:spPr>
        <a:xfrm>
          <a:off x="20383500" y="1852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57626</xdr:rowOff>
    </xdr:from>
    <xdr:to>
      <xdr:col>111</xdr:col>
      <xdr:colOff>177800</xdr:colOff>
      <xdr:row>108</xdr:row>
      <xdr:rowOff>61913</xdr:rowOff>
    </xdr:to>
    <xdr:cxnSp macro="">
      <xdr:nvCxnSpPr>
        <xdr:cNvPr id="846" name="直線コネクタ 845">
          <a:extLst>
            <a:ext uri="{FF2B5EF4-FFF2-40B4-BE49-F238E27FC236}">
              <a16:creationId xmlns:a16="http://schemas.microsoft.com/office/drawing/2014/main" id="{F03B6CE3-85C8-43E2-A0CE-EE786E6BC2D5}"/>
            </a:ext>
          </a:extLst>
        </xdr:cNvPr>
        <xdr:cNvCxnSpPr/>
      </xdr:nvCxnSpPr>
      <xdr:spPr>
        <a:xfrm flipV="1">
          <a:off x="20434300" y="18574226"/>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15399</xdr:rowOff>
    </xdr:from>
    <xdr:to>
      <xdr:col>102</xdr:col>
      <xdr:colOff>165100</xdr:colOff>
      <xdr:row>108</xdr:row>
      <xdr:rowOff>116999</xdr:rowOff>
    </xdr:to>
    <xdr:sp macro="" textlink="">
      <xdr:nvSpPr>
        <xdr:cNvPr id="847" name="楕円 846">
          <a:extLst>
            <a:ext uri="{FF2B5EF4-FFF2-40B4-BE49-F238E27FC236}">
              <a16:creationId xmlns:a16="http://schemas.microsoft.com/office/drawing/2014/main" id="{B474D09E-C05F-459E-A725-788B218363A4}"/>
            </a:ext>
          </a:extLst>
        </xdr:cNvPr>
        <xdr:cNvSpPr/>
      </xdr:nvSpPr>
      <xdr:spPr>
        <a:xfrm>
          <a:off x="19494500" y="185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61913</xdr:rowOff>
    </xdr:from>
    <xdr:to>
      <xdr:col>107</xdr:col>
      <xdr:colOff>50800</xdr:colOff>
      <xdr:row>108</xdr:row>
      <xdr:rowOff>66199</xdr:rowOff>
    </xdr:to>
    <xdr:cxnSp macro="">
      <xdr:nvCxnSpPr>
        <xdr:cNvPr id="848" name="直線コネクタ 847">
          <a:extLst>
            <a:ext uri="{FF2B5EF4-FFF2-40B4-BE49-F238E27FC236}">
              <a16:creationId xmlns:a16="http://schemas.microsoft.com/office/drawing/2014/main" id="{B8D6AA44-A97F-4348-B673-3F674969C090}"/>
            </a:ext>
          </a:extLst>
        </xdr:cNvPr>
        <xdr:cNvCxnSpPr/>
      </xdr:nvCxnSpPr>
      <xdr:spPr>
        <a:xfrm flipV="1">
          <a:off x="19545300" y="18578513"/>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149701</xdr:rowOff>
    </xdr:from>
    <xdr:to>
      <xdr:col>98</xdr:col>
      <xdr:colOff>38100</xdr:colOff>
      <xdr:row>108</xdr:row>
      <xdr:rowOff>79851</xdr:rowOff>
    </xdr:to>
    <xdr:sp macro="" textlink="">
      <xdr:nvSpPr>
        <xdr:cNvPr id="849" name="楕円 848">
          <a:extLst>
            <a:ext uri="{FF2B5EF4-FFF2-40B4-BE49-F238E27FC236}">
              <a16:creationId xmlns:a16="http://schemas.microsoft.com/office/drawing/2014/main" id="{64F5D0C8-74AA-45B2-9A47-5E7F09A5F693}"/>
            </a:ext>
          </a:extLst>
        </xdr:cNvPr>
        <xdr:cNvSpPr/>
      </xdr:nvSpPr>
      <xdr:spPr>
        <a:xfrm>
          <a:off x="18605500" y="1849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29051</xdr:rowOff>
    </xdr:from>
    <xdr:to>
      <xdr:col>102</xdr:col>
      <xdr:colOff>114300</xdr:colOff>
      <xdr:row>108</xdr:row>
      <xdr:rowOff>66199</xdr:rowOff>
    </xdr:to>
    <xdr:cxnSp macro="">
      <xdr:nvCxnSpPr>
        <xdr:cNvPr id="850" name="直線コネクタ 849">
          <a:extLst>
            <a:ext uri="{FF2B5EF4-FFF2-40B4-BE49-F238E27FC236}">
              <a16:creationId xmlns:a16="http://schemas.microsoft.com/office/drawing/2014/main" id="{4B1693A3-861C-497F-9307-3593C78AFADC}"/>
            </a:ext>
          </a:extLst>
        </xdr:cNvPr>
        <xdr:cNvCxnSpPr/>
      </xdr:nvCxnSpPr>
      <xdr:spPr>
        <a:xfrm>
          <a:off x="18656300" y="18545651"/>
          <a:ext cx="8890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macro="" textlink="">
      <xdr:nvSpPr>
        <xdr:cNvPr id="851" name="n_1aveValue【庁舎】&#10;一人当たり面積">
          <a:extLst>
            <a:ext uri="{FF2B5EF4-FFF2-40B4-BE49-F238E27FC236}">
              <a16:creationId xmlns:a16="http://schemas.microsoft.com/office/drawing/2014/main" id="{576BD8BC-5E2E-4382-9C5F-2C179A3EB0CB}"/>
            </a:ext>
          </a:extLst>
        </xdr:cNvPr>
        <xdr:cNvSpPr txBox="1"/>
      </xdr:nvSpPr>
      <xdr:spPr>
        <a:xfrm>
          <a:off x="21075727" y="179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124953</xdr:rowOff>
    </xdr:from>
    <xdr:ext cx="469744" cy="259045"/>
    <xdr:sp macro="" textlink="">
      <xdr:nvSpPr>
        <xdr:cNvPr id="852" name="n_2aveValue【庁舎】&#10;一人当たり面積">
          <a:extLst>
            <a:ext uri="{FF2B5EF4-FFF2-40B4-BE49-F238E27FC236}">
              <a16:creationId xmlns:a16="http://schemas.microsoft.com/office/drawing/2014/main" id="{0263CB29-BE25-4A22-BFD9-ED50B6575B22}"/>
            </a:ext>
          </a:extLst>
        </xdr:cNvPr>
        <xdr:cNvSpPr txBox="1"/>
      </xdr:nvSpPr>
      <xdr:spPr>
        <a:xfrm>
          <a:off x="20199427" y="1795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117809</xdr:rowOff>
    </xdr:from>
    <xdr:ext cx="469744" cy="259045"/>
    <xdr:sp macro="" textlink="">
      <xdr:nvSpPr>
        <xdr:cNvPr id="853" name="n_3aveValue【庁舎】&#10;一人当たり面積">
          <a:extLst>
            <a:ext uri="{FF2B5EF4-FFF2-40B4-BE49-F238E27FC236}">
              <a16:creationId xmlns:a16="http://schemas.microsoft.com/office/drawing/2014/main" id="{BCADEC3E-DD90-42CE-ACA7-3B7BC09E878C}"/>
            </a:ext>
          </a:extLst>
        </xdr:cNvPr>
        <xdr:cNvSpPr txBox="1"/>
      </xdr:nvSpPr>
      <xdr:spPr>
        <a:xfrm>
          <a:off x="19310427" y="1794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142098</xdr:rowOff>
    </xdr:from>
    <xdr:ext cx="469744" cy="259045"/>
    <xdr:sp macro="" textlink="">
      <xdr:nvSpPr>
        <xdr:cNvPr id="854" name="n_4aveValue【庁舎】&#10;一人当たり面積">
          <a:extLst>
            <a:ext uri="{FF2B5EF4-FFF2-40B4-BE49-F238E27FC236}">
              <a16:creationId xmlns:a16="http://schemas.microsoft.com/office/drawing/2014/main" id="{98214338-F630-4831-9B15-E1018AB809E2}"/>
            </a:ext>
          </a:extLst>
        </xdr:cNvPr>
        <xdr:cNvSpPr txBox="1"/>
      </xdr:nvSpPr>
      <xdr:spPr>
        <a:xfrm>
          <a:off x="18421427" y="1797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99553</xdr:rowOff>
    </xdr:from>
    <xdr:ext cx="469744" cy="259045"/>
    <xdr:sp macro="" textlink="">
      <xdr:nvSpPr>
        <xdr:cNvPr id="855" name="n_1mainValue【庁舎】&#10;一人当たり面積">
          <a:extLst>
            <a:ext uri="{FF2B5EF4-FFF2-40B4-BE49-F238E27FC236}">
              <a16:creationId xmlns:a16="http://schemas.microsoft.com/office/drawing/2014/main" id="{8F8C0941-94E0-4790-9984-D5FFBC392AA6}"/>
            </a:ext>
          </a:extLst>
        </xdr:cNvPr>
        <xdr:cNvSpPr txBox="1"/>
      </xdr:nvSpPr>
      <xdr:spPr>
        <a:xfrm>
          <a:off x="21075727" y="1861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103840</xdr:rowOff>
    </xdr:from>
    <xdr:ext cx="469744" cy="259045"/>
    <xdr:sp macro="" textlink="">
      <xdr:nvSpPr>
        <xdr:cNvPr id="856" name="n_2mainValue【庁舎】&#10;一人当たり面積">
          <a:extLst>
            <a:ext uri="{FF2B5EF4-FFF2-40B4-BE49-F238E27FC236}">
              <a16:creationId xmlns:a16="http://schemas.microsoft.com/office/drawing/2014/main" id="{4CEDD0CC-F69F-4B86-BDC4-061E94FC5C05}"/>
            </a:ext>
          </a:extLst>
        </xdr:cNvPr>
        <xdr:cNvSpPr txBox="1"/>
      </xdr:nvSpPr>
      <xdr:spPr>
        <a:xfrm>
          <a:off x="20199427" y="1862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108126</xdr:rowOff>
    </xdr:from>
    <xdr:ext cx="469744" cy="259045"/>
    <xdr:sp macro="" textlink="">
      <xdr:nvSpPr>
        <xdr:cNvPr id="857" name="n_3mainValue【庁舎】&#10;一人当たり面積">
          <a:extLst>
            <a:ext uri="{FF2B5EF4-FFF2-40B4-BE49-F238E27FC236}">
              <a16:creationId xmlns:a16="http://schemas.microsoft.com/office/drawing/2014/main" id="{E9C19A46-B5BF-4D63-A7AA-74476C1888DC}"/>
            </a:ext>
          </a:extLst>
        </xdr:cNvPr>
        <xdr:cNvSpPr txBox="1"/>
      </xdr:nvSpPr>
      <xdr:spPr>
        <a:xfrm>
          <a:off x="19310427" y="1862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70978</xdr:rowOff>
    </xdr:from>
    <xdr:ext cx="469744" cy="259045"/>
    <xdr:sp macro="" textlink="">
      <xdr:nvSpPr>
        <xdr:cNvPr id="858" name="n_4mainValue【庁舎】&#10;一人当たり面積">
          <a:extLst>
            <a:ext uri="{FF2B5EF4-FFF2-40B4-BE49-F238E27FC236}">
              <a16:creationId xmlns:a16="http://schemas.microsoft.com/office/drawing/2014/main" id="{618120A0-47EE-4410-A691-005CD07FD9D6}"/>
            </a:ext>
          </a:extLst>
        </xdr:cNvPr>
        <xdr:cNvSpPr txBox="1"/>
      </xdr:nvSpPr>
      <xdr:spPr>
        <a:xfrm>
          <a:off x="18421427" y="1858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4AA83A8-8055-42F4-AB05-45A73D72CBF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257B1C13-0987-456E-80A5-2EE95FCA20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3435B93C-501C-42A8-ACBA-D86BC773AD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の比率が大きく増加しているが、これは、学校施設の集約化・複合化事業により、廃校となった小学校の体育館を体育施設として、転用したためである。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83</v>
      </c>
      <c r="C2" s="182"/>
      <c r="D2" s="183"/>
    </row>
    <row r="3" spans="1:119" ht="18.75" customHeight="1" thickBot="1" x14ac:dyDescent="0.25">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20608121</v>
      </c>
      <c r="BO4" s="485"/>
      <c r="BP4" s="485"/>
      <c r="BQ4" s="485"/>
      <c r="BR4" s="485"/>
      <c r="BS4" s="485"/>
      <c r="BT4" s="485"/>
      <c r="BU4" s="486"/>
      <c r="BV4" s="484">
        <v>24623861</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8</v>
      </c>
      <c r="CU4" s="625"/>
      <c r="CV4" s="625"/>
      <c r="CW4" s="625"/>
      <c r="CX4" s="625"/>
      <c r="CY4" s="625"/>
      <c r="CZ4" s="625"/>
      <c r="DA4" s="626"/>
      <c r="DB4" s="624">
        <v>12.1</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19751099</v>
      </c>
      <c r="BO5" s="456"/>
      <c r="BP5" s="456"/>
      <c r="BQ5" s="456"/>
      <c r="BR5" s="456"/>
      <c r="BS5" s="456"/>
      <c r="BT5" s="456"/>
      <c r="BU5" s="457"/>
      <c r="BV5" s="455">
        <v>23395404</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93.9</v>
      </c>
      <c r="CU5" s="453"/>
      <c r="CV5" s="453"/>
      <c r="CW5" s="453"/>
      <c r="CX5" s="453"/>
      <c r="CY5" s="453"/>
      <c r="CZ5" s="453"/>
      <c r="DA5" s="454"/>
      <c r="DB5" s="452">
        <v>87</v>
      </c>
      <c r="DC5" s="453"/>
      <c r="DD5" s="453"/>
      <c r="DE5" s="453"/>
      <c r="DF5" s="453"/>
      <c r="DG5" s="453"/>
      <c r="DH5" s="453"/>
      <c r="DI5" s="454"/>
    </row>
    <row r="6" spans="1:119" ht="18.75" customHeight="1" x14ac:dyDescent="0.2">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96</v>
      </c>
      <c r="AV6" s="514"/>
      <c r="AW6" s="514"/>
      <c r="AX6" s="514"/>
      <c r="AY6" s="469" t="s">
        <v>104</v>
      </c>
      <c r="AZ6" s="470"/>
      <c r="BA6" s="470"/>
      <c r="BB6" s="470"/>
      <c r="BC6" s="470"/>
      <c r="BD6" s="470"/>
      <c r="BE6" s="470"/>
      <c r="BF6" s="470"/>
      <c r="BG6" s="470"/>
      <c r="BH6" s="470"/>
      <c r="BI6" s="470"/>
      <c r="BJ6" s="470"/>
      <c r="BK6" s="470"/>
      <c r="BL6" s="470"/>
      <c r="BM6" s="471"/>
      <c r="BN6" s="455">
        <v>857022</v>
      </c>
      <c r="BO6" s="456"/>
      <c r="BP6" s="456"/>
      <c r="BQ6" s="456"/>
      <c r="BR6" s="456"/>
      <c r="BS6" s="456"/>
      <c r="BT6" s="456"/>
      <c r="BU6" s="457"/>
      <c r="BV6" s="455">
        <v>1228457</v>
      </c>
      <c r="BW6" s="456"/>
      <c r="BX6" s="456"/>
      <c r="BY6" s="456"/>
      <c r="BZ6" s="456"/>
      <c r="CA6" s="456"/>
      <c r="CB6" s="456"/>
      <c r="CC6" s="457"/>
      <c r="CD6" s="495" t="s">
        <v>105</v>
      </c>
      <c r="CE6" s="415"/>
      <c r="CF6" s="415"/>
      <c r="CG6" s="415"/>
      <c r="CH6" s="415"/>
      <c r="CI6" s="415"/>
      <c r="CJ6" s="415"/>
      <c r="CK6" s="415"/>
      <c r="CL6" s="415"/>
      <c r="CM6" s="415"/>
      <c r="CN6" s="415"/>
      <c r="CO6" s="415"/>
      <c r="CP6" s="415"/>
      <c r="CQ6" s="415"/>
      <c r="CR6" s="415"/>
      <c r="CS6" s="496"/>
      <c r="CT6" s="598">
        <v>95.4</v>
      </c>
      <c r="CU6" s="599"/>
      <c r="CV6" s="599"/>
      <c r="CW6" s="599"/>
      <c r="CX6" s="599"/>
      <c r="CY6" s="599"/>
      <c r="CZ6" s="599"/>
      <c r="DA6" s="600"/>
      <c r="DB6" s="598">
        <v>91.9</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106</v>
      </c>
      <c r="AN7" s="412"/>
      <c r="AO7" s="412"/>
      <c r="AP7" s="412"/>
      <c r="AQ7" s="412"/>
      <c r="AR7" s="412"/>
      <c r="AS7" s="412"/>
      <c r="AT7" s="413"/>
      <c r="AU7" s="513" t="s">
        <v>107</v>
      </c>
      <c r="AV7" s="514"/>
      <c r="AW7" s="514"/>
      <c r="AX7" s="514"/>
      <c r="AY7" s="469" t="s">
        <v>108</v>
      </c>
      <c r="AZ7" s="470"/>
      <c r="BA7" s="470"/>
      <c r="BB7" s="470"/>
      <c r="BC7" s="470"/>
      <c r="BD7" s="470"/>
      <c r="BE7" s="470"/>
      <c r="BF7" s="470"/>
      <c r="BG7" s="470"/>
      <c r="BH7" s="470"/>
      <c r="BI7" s="470"/>
      <c r="BJ7" s="470"/>
      <c r="BK7" s="470"/>
      <c r="BL7" s="470"/>
      <c r="BM7" s="471"/>
      <c r="BN7" s="455">
        <v>67539</v>
      </c>
      <c r="BO7" s="456"/>
      <c r="BP7" s="456"/>
      <c r="BQ7" s="456"/>
      <c r="BR7" s="456"/>
      <c r="BS7" s="456"/>
      <c r="BT7" s="456"/>
      <c r="BU7" s="457"/>
      <c r="BV7" s="455">
        <v>7318</v>
      </c>
      <c r="BW7" s="456"/>
      <c r="BX7" s="456"/>
      <c r="BY7" s="456"/>
      <c r="BZ7" s="456"/>
      <c r="CA7" s="456"/>
      <c r="CB7" s="456"/>
      <c r="CC7" s="457"/>
      <c r="CD7" s="495" t="s">
        <v>109</v>
      </c>
      <c r="CE7" s="415"/>
      <c r="CF7" s="415"/>
      <c r="CG7" s="415"/>
      <c r="CH7" s="415"/>
      <c r="CI7" s="415"/>
      <c r="CJ7" s="415"/>
      <c r="CK7" s="415"/>
      <c r="CL7" s="415"/>
      <c r="CM7" s="415"/>
      <c r="CN7" s="415"/>
      <c r="CO7" s="415"/>
      <c r="CP7" s="415"/>
      <c r="CQ7" s="415"/>
      <c r="CR7" s="415"/>
      <c r="CS7" s="496"/>
      <c r="CT7" s="455">
        <v>9908886</v>
      </c>
      <c r="CU7" s="456"/>
      <c r="CV7" s="456"/>
      <c r="CW7" s="456"/>
      <c r="CX7" s="456"/>
      <c r="CY7" s="456"/>
      <c r="CZ7" s="456"/>
      <c r="DA7" s="457"/>
      <c r="DB7" s="455">
        <v>10091878</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110</v>
      </c>
      <c r="AN8" s="412"/>
      <c r="AO8" s="412"/>
      <c r="AP8" s="412"/>
      <c r="AQ8" s="412"/>
      <c r="AR8" s="412"/>
      <c r="AS8" s="412"/>
      <c r="AT8" s="413"/>
      <c r="AU8" s="513" t="s">
        <v>111</v>
      </c>
      <c r="AV8" s="514"/>
      <c r="AW8" s="514"/>
      <c r="AX8" s="514"/>
      <c r="AY8" s="469" t="s">
        <v>112</v>
      </c>
      <c r="AZ8" s="470"/>
      <c r="BA8" s="470"/>
      <c r="BB8" s="470"/>
      <c r="BC8" s="470"/>
      <c r="BD8" s="470"/>
      <c r="BE8" s="470"/>
      <c r="BF8" s="470"/>
      <c r="BG8" s="470"/>
      <c r="BH8" s="470"/>
      <c r="BI8" s="470"/>
      <c r="BJ8" s="470"/>
      <c r="BK8" s="470"/>
      <c r="BL8" s="470"/>
      <c r="BM8" s="471"/>
      <c r="BN8" s="455">
        <v>789483</v>
      </c>
      <c r="BO8" s="456"/>
      <c r="BP8" s="456"/>
      <c r="BQ8" s="456"/>
      <c r="BR8" s="456"/>
      <c r="BS8" s="456"/>
      <c r="BT8" s="456"/>
      <c r="BU8" s="457"/>
      <c r="BV8" s="455">
        <v>1221139</v>
      </c>
      <c r="BW8" s="456"/>
      <c r="BX8" s="456"/>
      <c r="BY8" s="456"/>
      <c r="BZ8" s="456"/>
      <c r="CA8" s="456"/>
      <c r="CB8" s="456"/>
      <c r="CC8" s="457"/>
      <c r="CD8" s="495" t="s">
        <v>113</v>
      </c>
      <c r="CE8" s="415"/>
      <c r="CF8" s="415"/>
      <c r="CG8" s="415"/>
      <c r="CH8" s="415"/>
      <c r="CI8" s="415"/>
      <c r="CJ8" s="415"/>
      <c r="CK8" s="415"/>
      <c r="CL8" s="415"/>
      <c r="CM8" s="415"/>
      <c r="CN8" s="415"/>
      <c r="CO8" s="415"/>
      <c r="CP8" s="415"/>
      <c r="CQ8" s="415"/>
      <c r="CR8" s="415"/>
      <c r="CS8" s="496"/>
      <c r="CT8" s="558">
        <v>0.51</v>
      </c>
      <c r="CU8" s="559"/>
      <c r="CV8" s="559"/>
      <c r="CW8" s="559"/>
      <c r="CX8" s="559"/>
      <c r="CY8" s="559"/>
      <c r="CZ8" s="559"/>
      <c r="DA8" s="560"/>
      <c r="DB8" s="558">
        <v>0.52</v>
      </c>
      <c r="DC8" s="559"/>
      <c r="DD8" s="559"/>
      <c r="DE8" s="559"/>
      <c r="DF8" s="559"/>
      <c r="DG8" s="559"/>
      <c r="DH8" s="559"/>
      <c r="DI8" s="560"/>
    </row>
    <row r="9" spans="1:119" ht="18.75" customHeight="1" thickBot="1" x14ac:dyDescent="0.25">
      <c r="A9" s="181"/>
      <c r="B9" s="587" t="s">
        <v>114</v>
      </c>
      <c r="C9" s="588"/>
      <c r="D9" s="588"/>
      <c r="E9" s="588"/>
      <c r="F9" s="588"/>
      <c r="G9" s="588"/>
      <c r="H9" s="588"/>
      <c r="I9" s="588"/>
      <c r="J9" s="588"/>
      <c r="K9" s="506"/>
      <c r="L9" s="589" t="s">
        <v>115</v>
      </c>
      <c r="M9" s="590"/>
      <c r="N9" s="590"/>
      <c r="O9" s="590"/>
      <c r="P9" s="590"/>
      <c r="Q9" s="591"/>
      <c r="R9" s="592">
        <v>34432</v>
      </c>
      <c r="S9" s="593"/>
      <c r="T9" s="593"/>
      <c r="U9" s="593"/>
      <c r="V9" s="594"/>
      <c r="W9" s="524" t="s">
        <v>116</v>
      </c>
      <c r="X9" s="525"/>
      <c r="Y9" s="525"/>
      <c r="Z9" s="525"/>
      <c r="AA9" s="525"/>
      <c r="AB9" s="525"/>
      <c r="AC9" s="525"/>
      <c r="AD9" s="525"/>
      <c r="AE9" s="525"/>
      <c r="AF9" s="525"/>
      <c r="AG9" s="525"/>
      <c r="AH9" s="525"/>
      <c r="AI9" s="525"/>
      <c r="AJ9" s="525"/>
      <c r="AK9" s="525"/>
      <c r="AL9" s="595"/>
      <c r="AM9" s="512" t="s">
        <v>117</v>
      </c>
      <c r="AN9" s="412"/>
      <c r="AO9" s="412"/>
      <c r="AP9" s="412"/>
      <c r="AQ9" s="412"/>
      <c r="AR9" s="412"/>
      <c r="AS9" s="412"/>
      <c r="AT9" s="413"/>
      <c r="AU9" s="513" t="s">
        <v>96</v>
      </c>
      <c r="AV9" s="514"/>
      <c r="AW9" s="514"/>
      <c r="AX9" s="514"/>
      <c r="AY9" s="469" t="s">
        <v>118</v>
      </c>
      <c r="AZ9" s="470"/>
      <c r="BA9" s="470"/>
      <c r="BB9" s="470"/>
      <c r="BC9" s="470"/>
      <c r="BD9" s="470"/>
      <c r="BE9" s="470"/>
      <c r="BF9" s="470"/>
      <c r="BG9" s="470"/>
      <c r="BH9" s="470"/>
      <c r="BI9" s="470"/>
      <c r="BJ9" s="470"/>
      <c r="BK9" s="470"/>
      <c r="BL9" s="470"/>
      <c r="BM9" s="471"/>
      <c r="BN9" s="455">
        <v>-431656</v>
      </c>
      <c r="BO9" s="456"/>
      <c r="BP9" s="456"/>
      <c r="BQ9" s="456"/>
      <c r="BR9" s="456"/>
      <c r="BS9" s="456"/>
      <c r="BT9" s="456"/>
      <c r="BU9" s="457"/>
      <c r="BV9" s="455">
        <v>-122599</v>
      </c>
      <c r="BW9" s="456"/>
      <c r="BX9" s="456"/>
      <c r="BY9" s="456"/>
      <c r="BZ9" s="456"/>
      <c r="CA9" s="456"/>
      <c r="CB9" s="456"/>
      <c r="CC9" s="457"/>
      <c r="CD9" s="495" t="s">
        <v>119</v>
      </c>
      <c r="CE9" s="415"/>
      <c r="CF9" s="415"/>
      <c r="CG9" s="415"/>
      <c r="CH9" s="415"/>
      <c r="CI9" s="415"/>
      <c r="CJ9" s="415"/>
      <c r="CK9" s="415"/>
      <c r="CL9" s="415"/>
      <c r="CM9" s="415"/>
      <c r="CN9" s="415"/>
      <c r="CO9" s="415"/>
      <c r="CP9" s="415"/>
      <c r="CQ9" s="415"/>
      <c r="CR9" s="415"/>
      <c r="CS9" s="496"/>
      <c r="CT9" s="452">
        <v>10.5</v>
      </c>
      <c r="CU9" s="453"/>
      <c r="CV9" s="453"/>
      <c r="CW9" s="453"/>
      <c r="CX9" s="453"/>
      <c r="CY9" s="453"/>
      <c r="CZ9" s="453"/>
      <c r="DA9" s="454"/>
      <c r="DB9" s="452">
        <v>9.4</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120</v>
      </c>
      <c r="M10" s="412"/>
      <c r="N10" s="412"/>
      <c r="O10" s="412"/>
      <c r="P10" s="412"/>
      <c r="Q10" s="413"/>
      <c r="R10" s="408">
        <v>36894</v>
      </c>
      <c r="S10" s="409"/>
      <c r="T10" s="409"/>
      <c r="U10" s="409"/>
      <c r="V10" s="468"/>
      <c r="W10" s="596"/>
      <c r="X10" s="406"/>
      <c r="Y10" s="406"/>
      <c r="Z10" s="406"/>
      <c r="AA10" s="406"/>
      <c r="AB10" s="406"/>
      <c r="AC10" s="406"/>
      <c r="AD10" s="406"/>
      <c r="AE10" s="406"/>
      <c r="AF10" s="406"/>
      <c r="AG10" s="406"/>
      <c r="AH10" s="406"/>
      <c r="AI10" s="406"/>
      <c r="AJ10" s="406"/>
      <c r="AK10" s="406"/>
      <c r="AL10" s="597"/>
      <c r="AM10" s="512" t="s">
        <v>121</v>
      </c>
      <c r="AN10" s="412"/>
      <c r="AO10" s="412"/>
      <c r="AP10" s="412"/>
      <c r="AQ10" s="412"/>
      <c r="AR10" s="412"/>
      <c r="AS10" s="412"/>
      <c r="AT10" s="413"/>
      <c r="AU10" s="513" t="s">
        <v>122</v>
      </c>
      <c r="AV10" s="514"/>
      <c r="AW10" s="514"/>
      <c r="AX10" s="514"/>
      <c r="AY10" s="469" t="s">
        <v>123</v>
      </c>
      <c r="AZ10" s="470"/>
      <c r="BA10" s="470"/>
      <c r="BB10" s="470"/>
      <c r="BC10" s="470"/>
      <c r="BD10" s="470"/>
      <c r="BE10" s="470"/>
      <c r="BF10" s="470"/>
      <c r="BG10" s="470"/>
      <c r="BH10" s="470"/>
      <c r="BI10" s="470"/>
      <c r="BJ10" s="470"/>
      <c r="BK10" s="470"/>
      <c r="BL10" s="470"/>
      <c r="BM10" s="471"/>
      <c r="BN10" s="455">
        <v>250029</v>
      </c>
      <c r="BO10" s="456"/>
      <c r="BP10" s="456"/>
      <c r="BQ10" s="456"/>
      <c r="BR10" s="456"/>
      <c r="BS10" s="456"/>
      <c r="BT10" s="456"/>
      <c r="BU10" s="457"/>
      <c r="BV10" s="455">
        <v>380021</v>
      </c>
      <c r="BW10" s="456"/>
      <c r="BX10" s="456"/>
      <c r="BY10" s="456"/>
      <c r="BZ10" s="456"/>
      <c r="CA10" s="456"/>
      <c r="CB10" s="456"/>
      <c r="CC10" s="457"/>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125</v>
      </c>
      <c r="M11" s="417"/>
      <c r="N11" s="417"/>
      <c r="O11" s="417"/>
      <c r="P11" s="417"/>
      <c r="Q11" s="418"/>
      <c r="R11" s="584" t="s">
        <v>126</v>
      </c>
      <c r="S11" s="585"/>
      <c r="T11" s="585"/>
      <c r="U11" s="585"/>
      <c r="V11" s="586"/>
      <c r="W11" s="596"/>
      <c r="X11" s="406"/>
      <c r="Y11" s="406"/>
      <c r="Z11" s="406"/>
      <c r="AA11" s="406"/>
      <c r="AB11" s="406"/>
      <c r="AC11" s="406"/>
      <c r="AD11" s="406"/>
      <c r="AE11" s="406"/>
      <c r="AF11" s="406"/>
      <c r="AG11" s="406"/>
      <c r="AH11" s="406"/>
      <c r="AI11" s="406"/>
      <c r="AJ11" s="406"/>
      <c r="AK11" s="406"/>
      <c r="AL11" s="597"/>
      <c r="AM11" s="512" t="s">
        <v>127</v>
      </c>
      <c r="AN11" s="412"/>
      <c r="AO11" s="412"/>
      <c r="AP11" s="412"/>
      <c r="AQ11" s="412"/>
      <c r="AR11" s="412"/>
      <c r="AS11" s="412"/>
      <c r="AT11" s="413"/>
      <c r="AU11" s="513" t="s">
        <v>96</v>
      </c>
      <c r="AV11" s="514"/>
      <c r="AW11" s="514"/>
      <c r="AX11" s="514"/>
      <c r="AY11" s="469" t="s">
        <v>128</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129</v>
      </c>
      <c r="CE11" s="415"/>
      <c r="CF11" s="415"/>
      <c r="CG11" s="415"/>
      <c r="CH11" s="415"/>
      <c r="CI11" s="415"/>
      <c r="CJ11" s="415"/>
      <c r="CK11" s="415"/>
      <c r="CL11" s="415"/>
      <c r="CM11" s="415"/>
      <c r="CN11" s="415"/>
      <c r="CO11" s="415"/>
      <c r="CP11" s="415"/>
      <c r="CQ11" s="415"/>
      <c r="CR11" s="415"/>
      <c r="CS11" s="496"/>
      <c r="CT11" s="558" t="s">
        <v>130</v>
      </c>
      <c r="CU11" s="559"/>
      <c r="CV11" s="559"/>
      <c r="CW11" s="559"/>
      <c r="CX11" s="559"/>
      <c r="CY11" s="559"/>
      <c r="CZ11" s="559"/>
      <c r="DA11" s="560"/>
      <c r="DB11" s="558" t="s">
        <v>130</v>
      </c>
      <c r="DC11" s="559"/>
      <c r="DD11" s="559"/>
      <c r="DE11" s="559"/>
      <c r="DF11" s="559"/>
      <c r="DG11" s="559"/>
      <c r="DH11" s="559"/>
      <c r="DI11" s="560"/>
    </row>
    <row r="12" spans="1:119" ht="18.75" customHeight="1" x14ac:dyDescent="0.2">
      <c r="A12" s="181"/>
      <c r="B12" s="561" t="s">
        <v>131</v>
      </c>
      <c r="C12" s="562"/>
      <c r="D12" s="562"/>
      <c r="E12" s="562"/>
      <c r="F12" s="562"/>
      <c r="G12" s="562"/>
      <c r="H12" s="562"/>
      <c r="I12" s="562"/>
      <c r="J12" s="562"/>
      <c r="K12" s="563"/>
      <c r="L12" s="570" t="s">
        <v>132</v>
      </c>
      <c r="M12" s="571"/>
      <c r="N12" s="571"/>
      <c r="O12" s="571"/>
      <c r="P12" s="571"/>
      <c r="Q12" s="572"/>
      <c r="R12" s="573">
        <v>33374</v>
      </c>
      <c r="S12" s="574"/>
      <c r="T12" s="574"/>
      <c r="U12" s="574"/>
      <c r="V12" s="575"/>
      <c r="W12" s="576" t="s">
        <v>1</v>
      </c>
      <c r="X12" s="514"/>
      <c r="Y12" s="514"/>
      <c r="Z12" s="514"/>
      <c r="AA12" s="514"/>
      <c r="AB12" s="577"/>
      <c r="AC12" s="578" t="s">
        <v>133</v>
      </c>
      <c r="AD12" s="579"/>
      <c r="AE12" s="579"/>
      <c r="AF12" s="579"/>
      <c r="AG12" s="580"/>
      <c r="AH12" s="578" t="s">
        <v>134</v>
      </c>
      <c r="AI12" s="579"/>
      <c r="AJ12" s="579"/>
      <c r="AK12" s="579"/>
      <c r="AL12" s="581"/>
      <c r="AM12" s="512" t="s">
        <v>135</v>
      </c>
      <c r="AN12" s="412"/>
      <c r="AO12" s="412"/>
      <c r="AP12" s="412"/>
      <c r="AQ12" s="412"/>
      <c r="AR12" s="412"/>
      <c r="AS12" s="412"/>
      <c r="AT12" s="413"/>
      <c r="AU12" s="513" t="s">
        <v>136</v>
      </c>
      <c r="AV12" s="514"/>
      <c r="AW12" s="514"/>
      <c r="AX12" s="514"/>
      <c r="AY12" s="469" t="s">
        <v>137</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433000</v>
      </c>
      <c r="BW12" s="456"/>
      <c r="BX12" s="456"/>
      <c r="BY12" s="456"/>
      <c r="BZ12" s="456"/>
      <c r="CA12" s="456"/>
      <c r="CB12" s="456"/>
      <c r="CC12" s="457"/>
      <c r="CD12" s="495" t="s">
        <v>138</v>
      </c>
      <c r="CE12" s="415"/>
      <c r="CF12" s="415"/>
      <c r="CG12" s="415"/>
      <c r="CH12" s="415"/>
      <c r="CI12" s="415"/>
      <c r="CJ12" s="415"/>
      <c r="CK12" s="415"/>
      <c r="CL12" s="415"/>
      <c r="CM12" s="415"/>
      <c r="CN12" s="415"/>
      <c r="CO12" s="415"/>
      <c r="CP12" s="415"/>
      <c r="CQ12" s="415"/>
      <c r="CR12" s="415"/>
      <c r="CS12" s="496"/>
      <c r="CT12" s="558" t="s">
        <v>139</v>
      </c>
      <c r="CU12" s="559"/>
      <c r="CV12" s="559"/>
      <c r="CW12" s="559"/>
      <c r="CX12" s="559"/>
      <c r="CY12" s="559"/>
      <c r="CZ12" s="559"/>
      <c r="DA12" s="560"/>
      <c r="DB12" s="558" t="s">
        <v>130</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140</v>
      </c>
      <c r="N13" s="540"/>
      <c r="O13" s="540"/>
      <c r="P13" s="540"/>
      <c r="Q13" s="541"/>
      <c r="R13" s="542">
        <v>33043</v>
      </c>
      <c r="S13" s="543"/>
      <c r="T13" s="543"/>
      <c r="U13" s="543"/>
      <c r="V13" s="544"/>
      <c r="W13" s="545" t="s">
        <v>141</v>
      </c>
      <c r="X13" s="441"/>
      <c r="Y13" s="441"/>
      <c r="Z13" s="441"/>
      <c r="AA13" s="441"/>
      <c r="AB13" s="442"/>
      <c r="AC13" s="408">
        <v>1520</v>
      </c>
      <c r="AD13" s="409"/>
      <c r="AE13" s="409"/>
      <c r="AF13" s="409"/>
      <c r="AG13" s="410"/>
      <c r="AH13" s="408">
        <v>1779</v>
      </c>
      <c r="AI13" s="409"/>
      <c r="AJ13" s="409"/>
      <c r="AK13" s="409"/>
      <c r="AL13" s="468"/>
      <c r="AM13" s="512" t="s">
        <v>142</v>
      </c>
      <c r="AN13" s="412"/>
      <c r="AO13" s="412"/>
      <c r="AP13" s="412"/>
      <c r="AQ13" s="412"/>
      <c r="AR13" s="412"/>
      <c r="AS13" s="412"/>
      <c r="AT13" s="413"/>
      <c r="AU13" s="513" t="s">
        <v>136</v>
      </c>
      <c r="AV13" s="514"/>
      <c r="AW13" s="514"/>
      <c r="AX13" s="514"/>
      <c r="AY13" s="469" t="s">
        <v>143</v>
      </c>
      <c r="AZ13" s="470"/>
      <c r="BA13" s="470"/>
      <c r="BB13" s="470"/>
      <c r="BC13" s="470"/>
      <c r="BD13" s="470"/>
      <c r="BE13" s="470"/>
      <c r="BF13" s="470"/>
      <c r="BG13" s="470"/>
      <c r="BH13" s="470"/>
      <c r="BI13" s="470"/>
      <c r="BJ13" s="470"/>
      <c r="BK13" s="470"/>
      <c r="BL13" s="470"/>
      <c r="BM13" s="471"/>
      <c r="BN13" s="455">
        <v>-181627</v>
      </c>
      <c r="BO13" s="456"/>
      <c r="BP13" s="456"/>
      <c r="BQ13" s="456"/>
      <c r="BR13" s="456"/>
      <c r="BS13" s="456"/>
      <c r="BT13" s="456"/>
      <c r="BU13" s="457"/>
      <c r="BV13" s="455">
        <v>-175578</v>
      </c>
      <c r="BW13" s="456"/>
      <c r="BX13" s="456"/>
      <c r="BY13" s="456"/>
      <c r="BZ13" s="456"/>
      <c r="CA13" s="456"/>
      <c r="CB13" s="456"/>
      <c r="CC13" s="457"/>
      <c r="CD13" s="495" t="s">
        <v>144</v>
      </c>
      <c r="CE13" s="415"/>
      <c r="CF13" s="415"/>
      <c r="CG13" s="415"/>
      <c r="CH13" s="415"/>
      <c r="CI13" s="415"/>
      <c r="CJ13" s="415"/>
      <c r="CK13" s="415"/>
      <c r="CL13" s="415"/>
      <c r="CM13" s="415"/>
      <c r="CN13" s="415"/>
      <c r="CO13" s="415"/>
      <c r="CP13" s="415"/>
      <c r="CQ13" s="415"/>
      <c r="CR13" s="415"/>
      <c r="CS13" s="496"/>
      <c r="CT13" s="452">
        <v>7.1</v>
      </c>
      <c r="CU13" s="453"/>
      <c r="CV13" s="453"/>
      <c r="CW13" s="453"/>
      <c r="CX13" s="453"/>
      <c r="CY13" s="453"/>
      <c r="CZ13" s="453"/>
      <c r="DA13" s="454"/>
      <c r="DB13" s="452">
        <v>7.1</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145</v>
      </c>
      <c r="M14" s="582"/>
      <c r="N14" s="582"/>
      <c r="O14" s="582"/>
      <c r="P14" s="582"/>
      <c r="Q14" s="583"/>
      <c r="R14" s="542">
        <v>34127</v>
      </c>
      <c r="S14" s="543"/>
      <c r="T14" s="543"/>
      <c r="U14" s="543"/>
      <c r="V14" s="544"/>
      <c r="W14" s="546"/>
      <c r="X14" s="444"/>
      <c r="Y14" s="444"/>
      <c r="Z14" s="444"/>
      <c r="AA14" s="444"/>
      <c r="AB14" s="445"/>
      <c r="AC14" s="535">
        <v>9</v>
      </c>
      <c r="AD14" s="536"/>
      <c r="AE14" s="536"/>
      <c r="AF14" s="536"/>
      <c r="AG14" s="537"/>
      <c r="AH14" s="535">
        <v>9.9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146</v>
      </c>
      <c r="CE14" s="493"/>
      <c r="CF14" s="493"/>
      <c r="CG14" s="493"/>
      <c r="CH14" s="493"/>
      <c r="CI14" s="493"/>
      <c r="CJ14" s="493"/>
      <c r="CK14" s="493"/>
      <c r="CL14" s="493"/>
      <c r="CM14" s="493"/>
      <c r="CN14" s="493"/>
      <c r="CO14" s="493"/>
      <c r="CP14" s="493"/>
      <c r="CQ14" s="493"/>
      <c r="CR14" s="493"/>
      <c r="CS14" s="494"/>
      <c r="CT14" s="552">
        <v>2</v>
      </c>
      <c r="CU14" s="553"/>
      <c r="CV14" s="553"/>
      <c r="CW14" s="553"/>
      <c r="CX14" s="553"/>
      <c r="CY14" s="553"/>
      <c r="CZ14" s="553"/>
      <c r="DA14" s="554"/>
      <c r="DB14" s="552">
        <v>19.3</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140</v>
      </c>
      <c r="N15" s="540"/>
      <c r="O15" s="540"/>
      <c r="P15" s="540"/>
      <c r="Q15" s="541"/>
      <c r="R15" s="542">
        <v>33759</v>
      </c>
      <c r="S15" s="543"/>
      <c r="T15" s="543"/>
      <c r="U15" s="543"/>
      <c r="V15" s="544"/>
      <c r="W15" s="545" t="s">
        <v>147</v>
      </c>
      <c r="X15" s="441"/>
      <c r="Y15" s="441"/>
      <c r="Z15" s="441"/>
      <c r="AA15" s="441"/>
      <c r="AB15" s="442"/>
      <c r="AC15" s="408">
        <v>4883</v>
      </c>
      <c r="AD15" s="409"/>
      <c r="AE15" s="409"/>
      <c r="AF15" s="409"/>
      <c r="AG15" s="410"/>
      <c r="AH15" s="408">
        <v>5083</v>
      </c>
      <c r="AI15" s="409"/>
      <c r="AJ15" s="409"/>
      <c r="AK15" s="409"/>
      <c r="AL15" s="468"/>
      <c r="AM15" s="512"/>
      <c r="AN15" s="412"/>
      <c r="AO15" s="412"/>
      <c r="AP15" s="412"/>
      <c r="AQ15" s="412"/>
      <c r="AR15" s="412"/>
      <c r="AS15" s="412"/>
      <c r="AT15" s="413"/>
      <c r="AU15" s="513"/>
      <c r="AV15" s="514"/>
      <c r="AW15" s="514"/>
      <c r="AX15" s="514"/>
      <c r="AY15" s="481" t="s">
        <v>148</v>
      </c>
      <c r="AZ15" s="482"/>
      <c r="BA15" s="482"/>
      <c r="BB15" s="482"/>
      <c r="BC15" s="482"/>
      <c r="BD15" s="482"/>
      <c r="BE15" s="482"/>
      <c r="BF15" s="482"/>
      <c r="BG15" s="482"/>
      <c r="BH15" s="482"/>
      <c r="BI15" s="482"/>
      <c r="BJ15" s="482"/>
      <c r="BK15" s="482"/>
      <c r="BL15" s="482"/>
      <c r="BM15" s="483"/>
      <c r="BN15" s="484">
        <v>4356202</v>
      </c>
      <c r="BO15" s="485"/>
      <c r="BP15" s="485"/>
      <c r="BQ15" s="485"/>
      <c r="BR15" s="485"/>
      <c r="BS15" s="485"/>
      <c r="BT15" s="485"/>
      <c r="BU15" s="486"/>
      <c r="BV15" s="484">
        <v>4152831</v>
      </c>
      <c r="BW15" s="485"/>
      <c r="BX15" s="485"/>
      <c r="BY15" s="485"/>
      <c r="BZ15" s="485"/>
      <c r="CA15" s="485"/>
      <c r="CB15" s="485"/>
      <c r="CC15" s="486"/>
      <c r="CD15" s="555" t="s">
        <v>149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150</v>
      </c>
      <c r="M16" s="530"/>
      <c r="N16" s="530"/>
      <c r="O16" s="530"/>
      <c r="P16" s="530"/>
      <c r="Q16" s="531"/>
      <c r="R16" s="532" t="s">
        <v>151</v>
      </c>
      <c r="S16" s="533"/>
      <c r="T16" s="533"/>
      <c r="U16" s="533"/>
      <c r="V16" s="534"/>
      <c r="W16" s="546"/>
      <c r="X16" s="444"/>
      <c r="Y16" s="444"/>
      <c r="Z16" s="444"/>
      <c r="AA16" s="444"/>
      <c r="AB16" s="445"/>
      <c r="AC16" s="535">
        <v>28.9</v>
      </c>
      <c r="AD16" s="536"/>
      <c r="AE16" s="536"/>
      <c r="AF16" s="536"/>
      <c r="AG16" s="537"/>
      <c r="AH16" s="535">
        <v>28.3</v>
      </c>
      <c r="AI16" s="536"/>
      <c r="AJ16" s="536"/>
      <c r="AK16" s="536"/>
      <c r="AL16" s="538"/>
      <c r="AM16" s="512"/>
      <c r="AN16" s="412"/>
      <c r="AO16" s="412"/>
      <c r="AP16" s="412"/>
      <c r="AQ16" s="412"/>
      <c r="AR16" s="412"/>
      <c r="AS16" s="412"/>
      <c r="AT16" s="413"/>
      <c r="AU16" s="513"/>
      <c r="AV16" s="514"/>
      <c r="AW16" s="514"/>
      <c r="AX16" s="514"/>
      <c r="AY16" s="469" t="s">
        <v>152</v>
      </c>
      <c r="AZ16" s="470"/>
      <c r="BA16" s="470"/>
      <c r="BB16" s="470"/>
      <c r="BC16" s="470"/>
      <c r="BD16" s="470"/>
      <c r="BE16" s="470"/>
      <c r="BF16" s="470"/>
      <c r="BG16" s="470"/>
      <c r="BH16" s="470"/>
      <c r="BI16" s="470"/>
      <c r="BJ16" s="470"/>
      <c r="BK16" s="470"/>
      <c r="BL16" s="470"/>
      <c r="BM16" s="471"/>
      <c r="BN16" s="455">
        <v>8585702</v>
      </c>
      <c r="BO16" s="456"/>
      <c r="BP16" s="456"/>
      <c r="BQ16" s="456"/>
      <c r="BR16" s="456"/>
      <c r="BS16" s="456"/>
      <c r="BT16" s="456"/>
      <c r="BU16" s="457"/>
      <c r="BV16" s="455">
        <v>8443628</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153</v>
      </c>
      <c r="N17" s="549"/>
      <c r="O17" s="549"/>
      <c r="P17" s="549"/>
      <c r="Q17" s="550"/>
      <c r="R17" s="532" t="s">
        <v>154</v>
      </c>
      <c r="S17" s="533"/>
      <c r="T17" s="533"/>
      <c r="U17" s="533"/>
      <c r="V17" s="534"/>
      <c r="W17" s="545" t="s">
        <v>155</v>
      </c>
      <c r="X17" s="441"/>
      <c r="Y17" s="441"/>
      <c r="Z17" s="441"/>
      <c r="AA17" s="441"/>
      <c r="AB17" s="442"/>
      <c r="AC17" s="408">
        <v>10518</v>
      </c>
      <c r="AD17" s="409"/>
      <c r="AE17" s="409"/>
      <c r="AF17" s="409"/>
      <c r="AG17" s="410"/>
      <c r="AH17" s="408">
        <v>11127</v>
      </c>
      <c r="AI17" s="409"/>
      <c r="AJ17" s="409"/>
      <c r="AK17" s="409"/>
      <c r="AL17" s="468"/>
      <c r="AM17" s="512"/>
      <c r="AN17" s="412"/>
      <c r="AO17" s="412"/>
      <c r="AP17" s="412"/>
      <c r="AQ17" s="412"/>
      <c r="AR17" s="412"/>
      <c r="AS17" s="412"/>
      <c r="AT17" s="413"/>
      <c r="AU17" s="513"/>
      <c r="AV17" s="514"/>
      <c r="AW17" s="514"/>
      <c r="AX17" s="514"/>
      <c r="AY17" s="469" t="s">
        <v>156</v>
      </c>
      <c r="AZ17" s="470"/>
      <c r="BA17" s="470"/>
      <c r="BB17" s="470"/>
      <c r="BC17" s="470"/>
      <c r="BD17" s="470"/>
      <c r="BE17" s="470"/>
      <c r="BF17" s="470"/>
      <c r="BG17" s="470"/>
      <c r="BH17" s="470"/>
      <c r="BI17" s="470"/>
      <c r="BJ17" s="470"/>
      <c r="BK17" s="470"/>
      <c r="BL17" s="470"/>
      <c r="BM17" s="471"/>
      <c r="BN17" s="455">
        <v>5511247</v>
      </c>
      <c r="BO17" s="456"/>
      <c r="BP17" s="456"/>
      <c r="BQ17" s="456"/>
      <c r="BR17" s="456"/>
      <c r="BS17" s="456"/>
      <c r="BT17" s="456"/>
      <c r="BU17" s="457"/>
      <c r="BV17" s="455">
        <v>5242116</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157</v>
      </c>
      <c r="C18" s="506"/>
      <c r="D18" s="506"/>
      <c r="E18" s="507"/>
      <c r="F18" s="507"/>
      <c r="G18" s="507"/>
      <c r="H18" s="507"/>
      <c r="I18" s="507"/>
      <c r="J18" s="507"/>
      <c r="K18" s="507"/>
      <c r="L18" s="508">
        <v>222.85</v>
      </c>
      <c r="M18" s="508"/>
      <c r="N18" s="508"/>
      <c r="O18" s="508"/>
      <c r="P18" s="508"/>
      <c r="Q18" s="508"/>
      <c r="R18" s="509"/>
      <c r="S18" s="509"/>
      <c r="T18" s="509"/>
      <c r="U18" s="509"/>
      <c r="V18" s="510"/>
      <c r="W18" s="526"/>
      <c r="X18" s="527"/>
      <c r="Y18" s="527"/>
      <c r="Z18" s="527"/>
      <c r="AA18" s="527"/>
      <c r="AB18" s="551"/>
      <c r="AC18" s="425">
        <v>62.2</v>
      </c>
      <c r="AD18" s="426"/>
      <c r="AE18" s="426"/>
      <c r="AF18" s="426"/>
      <c r="AG18" s="511"/>
      <c r="AH18" s="425">
        <v>61.9</v>
      </c>
      <c r="AI18" s="426"/>
      <c r="AJ18" s="426"/>
      <c r="AK18" s="426"/>
      <c r="AL18" s="427"/>
      <c r="AM18" s="512"/>
      <c r="AN18" s="412"/>
      <c r="AO18" s="412"/>
      <c r="AP18" s="412"/>
      <c r="AQ18" s="412"/>
      <c r="AR18" s="412"/>
      <c r="AS18" s="412"/>
      <c r="AT18" s="413"/>
      <c r="AU18" s="513"/>
      <c r="AV18" s="514"/>
      <c r="AW18" s="514"/>
      <c r="AX18" s="514"/>
      <c r="AY18" s="469" t="s">
        <v>158</v>
      </c>
      <c r="AZ18" s="470"/>
      <c r="BA18" s="470"/>
      <c r="BB18" s="470"/>
      <c r="BC18" s="470"/>
      <c r="BD18" s="470"/>
      <c r="BE18" s="470"/>
      <c r="BF18" s="470"/>
      <c r="BG18" s="470"/>
      <c r="BH18" s="470"/>
      <c r="BI18" s="470"/>
      <c r="BJ18" s="470"/>
      <c r="BK18" s="470"/>
      <c r="BL18" s="470"/>
      <c r="BM18" s="471"/>
      <c r="BN18" s="455">
        <v>9464250</v>
      </c>
      <c r="BO18" s="456"/>
      <c r="BP18" s="456"/>
      <c r="BQ18" s="456"/>
      <c r="BR18" s="456"/>
      <c r="BS18" s="456"/>
      <c r="BT18" s="456"/>
      <c r="BU18" s="457"/>
      <c r="BV18" s="455">
        <v>9137368</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159</v>
      </c>
      <c r="C19" s="506"/>
      <c r="D19" s="506"/>
      <c r="E19" s="507"/>
      <c r="F19" s="507"/>
      <c r="G19" s="507"/>
      <c r="H19" s="507"/>
      <c r="I19" s="507"/>
      <c r="J19" s="507"/>
      <c r="K19" s="507"/>
      <c r="L19" s="515">
        <v>155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160</v>
      </c>
      <c r="AZ19" s="470"/>
      <c r="BA19" s="470"/>
      <c r="BB19" s="470"/>
      <c r="BC19" s="470"/>
      <c r="BD19" s="470"/>
      <c r="BE19" s="470"/>
      <c r="BF19" s="470"/>
      <c r="BG19" s="470"/>
      <c r="BH19" s="470"/>
      <c r="BI19" s="470"/>
      <c r="BJ19" s="470"/>
      <c r="BK19" s="470"/>
      <c r="BL19" s="470"/>
      <c r="BM19" s="471"/>
      <c r="BN19" s="455">
        <v>13784297</v>
      </c>
      <c r="BO19" s="456"/>
      <c r="BP19" s="456"/>
      <c r="BQ19" s="456"/>
      <c r="BR19" s="456"/>
      <c r="BS19" s="456"/>
      <c r="BT19" s="456"/>
      <c r="BU19" s="457"/>
      <c r="BV19" s="455">
        <v>14778996</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161</v>
      </c>
      <c r="C20" s="506"/>
      <c r="D20" s="506"/>
      <c r="E20" s="507"/>
      <c r="F20" s="507"/>
      <c r="G20" s="507"/>
      <c r="H20" s="507"/>
      <c r="I20" s="507"/>
      <c r="J20" s="507"/>
      <c r="K20" s="507"/>
      <c r="L20" s="515">
        <v>12857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162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163</v>
      </c>
      <c r="C22" s="432"/>
      <c r="D22" s="433"/>
      <c r="E22" s="440" t="s">
        <v>1</v>
      </c>
      <c r="F22" s="441"/>
      <c r="G22" s="441"/>
      <c r="H22" s="441"/>
      <c r="I22" s="441"/>
      <c r="J22" s="441"/>
      <c r="K22" s="442"/>
      <c r="L22" s="440" t="s">
        <v>164</v>
      </c>
      <c r="M22" s="441"/>
      <c r="N22" s="441"/>
      <c r="O22" s="441"/>
      <c r="P22" s="442"/>
      <c r="Q22" s="446" t="s">
        <v>165</v>
      </c>
      <c r="R22" s="447"/>
      <c r="S22" s="447"/>
      <c r="T22" s="447"/>
      <c r="U22" s="447"/>
      <c r="V22" s="448"/>
      <c r="W22" s="497" t="s">
        <v>166</v>
      </c>
      <c r="X22" s="432"/>
      <c r="Y22" s="433"/>
      <c r="Z22" s="440" t="s">
        <v>1</v>
      </c>
      <c r="AA22" s="441"/>
      <c r="AB22" s="441"/>
      <c r="AC22" s="441"/>
      <c r="AD22" s="441"/>
      <c r="AE22" s="441"/>
      <c r="AF22" s="441"/>
      <c r="AG22" s="442"/>
      <c r="AH22" s="458" t="s">
        <v>167</v>
      </c>
      <c r="AI22" s="441"/>
      <c r="AJ22" s="441"/>
      <c r="AK22" s="441"/>
      <c r="AL22" s="442"/>
      <c r="AM22" s="458" t="s">
        <v>168</v>
      </c>
      <c r="AN22" s="459"/>
      <c r="AO22" s="459"/>
      <c r="AP22" s="459"/>
      <c r="AQ22" s="459"/>
      <c r="AR22" s="460"/>
      <c r="AS22" s="446" t="s">
        <v>165</v>
      </c>
      <c r="AT22" s="447"/>
      <c r="AU22" s="447"/>
      <c r="AV22" s="447"/>
      <c r="AW22" s="447"/>
      <c r="AX22" s="464"/>
      <c r="AY22" s="481" t="s">
        <v>169</v>
      </c>
      <c r="AZ22" s="482"/>
      <c r="BA22" s="482"/>
      <c r="BB22" s="482"/>
      <c r="BC22" s="482"/>
      <c r="BD22" s="482"/>
      <c r="BE22" s="482"/>
      <c r="BF22" s="482"/>
      <c r="BG22" s="482"/>
      <c r="BH22" s="482"/>
      <c r="BI22" s="482"/>
      <c r="BJ22" s="482"/>
      <c r="BK22" s="482"/>
      <c r="BL22" s="482"/>
      <c r="BM22" s="483"/>
      <c r="BN22" s="484">
        <v>16693348</v>
      </c>
      <c r="BO22" s="485"/>
      <c r="BP22" s="485"/>
      <c r="BQ22" s="485"/>
      <c r="BR22" s="485"/>
      <c r="BS22" s="485"/>
      <c r="BT22" s="485"/>
      <c r="BU22" s="486"/>
      <c r="BV22" s="484">
        <v>17206897</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170</v>
      </c>
      <c r="AZ23" s="470"/>
      <c r="BA23" s="470"/>
      <c r="BB23" s="470"/>
      <c r="BC23" s="470"/>
      <c r="BD23" s="470"/>
      <c r="BE23" s="470"/>
      <c r="BF23" s="470"/>
      <c r="BG23" s="470"/>
      <c r="BH23" s="470"/>
      <c r="BI23" s="470"/>
      <c r="BJ23" s="470"/>
      <c r="BK23" s="470"/>
      <c r="BL23" s="470"/>
      <c r="BM23" s="471"/>
      <c r="BN23" s="455">
        <v>15384700</v>
      </c>
      <c r="BO23" s="456"/>
      <c r="BP23" s="456"/>
      <c r="BQ23" s="456"/>
      <c r="BR23" s="456"/>
      <c r="BS23" s="456"/>
      <c r="BT23" s="456"/>
      <c r="BU23" s="457"/>
      <c r="BV23" s="455">
        <v>15735526</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171</v>
      </c>
      <c r="F24" s="412"/>
      <c r="G24" s="412"/>
      <c r="H24" s="412"/>
      <c r="I24" s="412"/>
      <c r="J24" s="412"/>
      <c r="K24" s="413"/>
      <c r="L24" s="408">
        <v>1</v>
      </c>
      <c r="M24" s="409"/>
      <c r="N24" s="409"/>
      <c r="O24" s="409"/>
      <c r="P24" s="410"/>
      <c r="Q24" s="408">
        <v>9200</v>
      </c>
      <c r="R24" s="409"/>
      <c r="S24" s="409"/>
      <c r="T24" s="409"/>
      <c r="U24" s="409"/>
      <c r="V24" s="410"/>
      <c r="W24" s="498"/>
      <c r="X24" s="435"/>
      <c r="Y24" s="436"/>
      <c r="Z24" s="411" t="s">
        <v>172</v>
      </c>
      <c r="AA24" s="412"/>
      <c r="AB24" s="412"/>
      <c r="AC24" s="412"/>
      <c r="AD24" s="412"/>
      <c r="AE24" s="412"/>
      <c r="AF24" s="412"/>
      <c r="AG24" s="413"/>
      <c r="AH24" s="408">
        <v>235</v>
      </c>
      <c r="AI24" s="409"/>
      <c r="AJ24" s="409"/>
      <c r="AK24" s="409"/>
      <c r="AL24" s="410"/>
      <c r="AM24" s="408">
        <v>730380</v>
      </c>
      <c r="AN24" s="409"/>
      <c r="AO24" s="409"/>
      <c r="AP24" s="409"/>
      <c r="AQ24" s="409"/>
      <c r="AR24" s="410"/>
      <c r="AS24" s="408">
        <v>3108</v>
      </c>
      <c r="AT24" s="409"/>
      <c r="AU24" s="409"/>
      <c r="AV24" s="409"/>
      <c r="AW24" s="409"/>
      <c r="AX24" s="468"/>
      <c r="AY24" s="428" t="s">
        <v>173</v>
      </c>
      <c r="AZ24" s="429"/>
      <c r="BA24" s="429"/>
      <c r="BB24" s="429"/>
      <c r="BC24" s="429"/>
      <c r="BD24" s="429"/>
      <c r="BE24" s="429"/>
      <c r="BF24" s="429"/>
      <c r="BG24" s="429"/>
      <c r="BH24" s="429"/>
      <c r="BI24" s="429"/>
      <c r="BJ24" s="429"/>
      <c r="BK24" s="429"/>
      <c r="BL24" s="429"/>
      <c r="BM24" s="430"/>
      <c r="BN24" s="455">
        <v>10394706</v>
      </c>
      <c r="BO24" s="456"/>
      <c r="BP24" s="456"/>
      <c r="BQ24" s="456"/>
      <c r="BR24" s="456"/>
      <c r="BS24" s="456"/>
      <c r="BT24" s="456"/>
      <c r="BU24" s="457"/>
      <c r="BV24" s="455">
        <v>10478044</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174</v>
      </c>
      <c r="F25" s="412"/>
      <c r="G25" s="412"/>
      <c r="H25" s="412"/>
      <c r="I25" s="412"/>
      <c r="J25" s="412"/>
      <c r="K25" s="413"/>
      <c r="L25" s="408">
        <v>1</v>
      </c>
      <c r="M25" s="409"/>
      <c r="N25" s="409"/>
      <c r="O25" s="409"/>
      <c r="P25" s="410"/>
      <c r="Q25" s="408">
        <v>7000</v>
      </c>
      <c r="R25" s="409"/>
      <c r="S25" s="409"/>
      <c r="T25" s="409"/>
      <c r="U25" s="409"/>
      <c r="V25" s="410"/>
      <c r="W25" s="498"/>
      <c r="X25" s="435"/>
      <c r="Y25" s="436"/>
      <c r="Z25" s="411" t="s">
        <v>175</v>
      </c>
      <c r="AA25" s="412"/>
      <c r="AB25" s="412"/>
      <c r="AC25" s="412"/>
      <c r="AD25" s="412"/>
      <c r="AE25" s="412"/>
      <c r="AF25" s="412"/>
      <c r="AG25" s="413"/>
      <c r="AH25" s="408" t="s">
        <v>130</v>
      </c>
      <c r="AI25" s="409"/>
      <c r="AJ25" s="409"/>
      <c r="AK25" s="409"/>
      <c r="AL25" s="410"/>
      <c r="AM25" s="408" t="s">
        <v>139</v>
      </c>
      <c r="AN25" s="409"/>
      <c r="AO25" s="409"/>
      <c r="AP25" s="409"/>
      <c r="AQ25" s="409"/>
      <c r="AR25" s="410"/>
      <c r="AS25" s="408" t="s">
        <v>176</v>
      </c>
      <c r="AT25" s="409"/>
      <c r="AU25" s="409"/>
      <c r="AV25" s="409"/>
      <c r="AW25" s="409"/>
      <c r="AX25" s="468"/>
      <c r="AY25" s="481" t="s">
        <v>177</v>
      </c>
      <c r="AZ25" s="482"/>
      <c r="BA25" s="482"/>
      <c r="BB25" s="482"/>
      <c r="BC25" s="482"/>
      <c r="BD25" s="482"/>
      <c r="BE25" s="482"/>
      <c r="BF25" s="482"/>
      <c r="BG25" s="482"/>
      <c r="BH25" s="482"/>
      <c r="BI25" s="482"/>
      <c r="BJ25" s="482"/>
      <c r="BK25" s="482"/>
      <c r="BL25" s="482"/>
      <c r="BM25" s="483"/>
      <c r="BN25" s="484">
        <v>203728</v>
      </c>
      <c r="BO25" s="485"/>
      <c r="BP25" s="485"/>
      <c r="BQ25" s="485"/>
      <c r="BR25" s="485"/>
      <c r="BS25" s="485"/>
      <c r="BT25" s="485"/>
      <c r="BU25" s="486"/>
      <c r="BV25" s="484">
        <v>283137</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178</v>
      </c>
      <c r="F26" s="412"/>
      <c r="G26" s="412"/>
      <c r="H26" s="412"/>
      <c r="I26" s="412"/>
      <c r="J26" s="412"/>
      <c r="K26" s="413"/>
      <c r="L26" s="408">
        <v>1</v>
      </c>
      <c r="M26" s="409"/>
      <c r="N26" s="409"/>
      <c r="O26" s="409"/>
      <c r="P26" s="410"/>
      <c r="Q26" s="408">
        <v>5900</v>
      </c>
      <c r="R26" s="409"/>
      <c r="S26" s="409"/>
      <c r="T26" s="409"/>
      <c r="U26" s="409"/>
      <c r="V26" s="410"/>
      <c r="W26" s="498"/>
      <c r="X26" s="435"/>
      <c r="Y26" s="436"/>
      <c r="Z26" s="411" t="s">
        <v>179</v>
      </c>
      <c r="AA26" s="466"/>
      <c r="AB26" s="466"/>
      <c r="AC26" s="466"/>
      <c r="AD26" s="466"/>
      <c r="AE26" s="466"/>
      <c r="AF26" s="466"/>
      <c r="AG26" s="467"/>
      <c r="AH26" s="408">
        <v>10</v>
      </c>
      <c r="AI26" s="409"/>
      <c r="AJ26" s="409"/>
      <c r="AK26" s="409"/>
      <c r="AL26" s="410"/>
      <c r="AM26" s="408">
        <v>36720</v>
      </c>
      <c r="AN26" s="409"/>
      <c r="AO26" s="409"/>
      <c r="AP26" s="409"/>
      <c r="AQ26" s="409"/>
      <c r="AR26" s="410"/>
      <c r="AS26" s="408">
        <v>3672</v>
      </c>
      <c r="AT26" s="409"/>
      <c r="AU26" s="409"/>
      <c r="AV26" s="409"/>
      <c r="AW26" s="409"/>
      <c r="AX26" s="468"/>
      <c r="AY26" s="495" t="s">
        <v>180</v>
      </c>
      <c r="AZ26" s="415"/>
      <c r="BA26" s="415"/>
      <c r="BB26" s="415"/>
      <c r="BC26" s="415"/>
      <c r="BD26" s="415"/>
      <c r="BE26" s="415"/>
      <c r="BF26" s="415"/>
      <c r="BG26" s="415"/>
      <c r="BH26" s="415"/>
      <c r="BI26" s="415"/>
      <c r="BJ26" s="415"/>
      <c r="BK26" s="415"/>
      <c r="BL26" s="415"/>
      <c r="BM26" s="496"/>
      <c r="BN26" s="455" t="s">
        <v>139</v>
      </c>
      <c r="BO26" s="456"/>
      <c r="BP26" s="456"/>
      <c r="BQ26" s="456"/>
      <c r="BR26" s="456"/>
      <c r="BS26" s="456"/>
      <c r="BT26" s="456"/>
      <c r="BU26" s="457"/>
      <c r="BV26" s="455" t="s">
        <v>130</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181</v>
      </c>
      <c r="F27" s="412"/>
      <c r="G27" s="412"/>
      <c r="H27" s="412"/>
      <c r="I27" s="412"/>
      <c r="J27" s="412"/>
      <c r="K27" s="413"/>
      <c r="L27" s="408">
        <v>1</v>
      </c>
      <c r="M27" s="409"/>
      <c r="N27" s="409"/>
      <c r="O27" s="409"/>
      <c r="P27" s="410"/>
      <c r="Q27" s="408">
        <v>4480</v>
      </c>
      <c r="R27" s="409"/>
      <c r="S27" s="409"/>
      <c r="T27" s="409"/>
      <c r="U27" s="409"/>
      <c r="V27" s="410"/>
      <c r="W27" s="498"/>
      <c r="X27" s="435"/>
      <c r="Y27" s="436"/>
      <c r="Z27" s="411" t="s">
        <v>182</v>
      </c>
      <c r="AA27" s="412"/>
      <c r="AB27" s="412"/>
      <c r="AC27" s="412"/>
      <c r="AD27" s="412"/>
      <c r="AE27" s="412"/>
      <c r="AF27" s="412"/>
      <c r="AG27" s="413"/>
      <c r="AH27" s="408">
        <v>4</v>
      </c>
      <c r="AI27" s="409"/>
      <c r="AJ27" s="409"/>
      <c r="AK27" s="409"/>
      <c r="AL27" s="410"/>
      <c r="AM27" s="408">
        <v>15460</v>
      </c>
      <c r="AN27" s="409"/>
      <c r="AO27" s="409"/>
      <c r="AP27" s="409"/>
      <c r="AQ27" s="409"/>
      <c r="AR27" s="410"/>
      <c r="AS27" s="408">
        <v>3865</v>
      </c>
      <c r="AT27" s="409"/>
      <c r="AU27" s="409"/>
      <c r="AV27" s="409"/>
      <c r="AW27" s="409"/>
      <c r="AX27" s="468"/>
      <c r="AY27" s="492" t="s">
        <v>183</v>
      </c>
      <c r="AZ27" s="493"/>
      <c r="BA27" s="493"/>
      <c r="BB27" s="493"/>
      <c r="BC27" s="493"/>
      <c r="BD27" s="493"/>
      <c r="BE27" s="493"/>
      <c r="BF27" s="493"/>
      <c r="BG27" s="493"/>
      <c r="BH27" s="493"/>
      <c r="BI27" s="493"/>
      <c r="BJ27" s="493"/>
      <c r="BK27" s="493"/>
      <c r="BL27" s="493"/>
      <c r="BM27" s="494"/>
      <c r="BN27" s="489">
        <v>170000</v>
      </c>
      <c r="BO27" s="490"/>
      <c r="BP27" s="490"/>
      <c r="BQ27" s="490"/>
      <c r="BR27" s="490"/>
      <c r="BS27" s="490"/>
      <c r="BT27" s="490"/>
      <c r="BU27" s="491"/>
      <c r="BV27" s="489">
        <v>170000</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184</v>
      </c>
      <c r="F28" s="412"/>
      <c r="G28" s="412"/>
      <c r="H28" s="412"/>
      <c r="I28" s="412"/>
      <c r="J28" s="412"/>
      <c r="K28" s="413"/>
      <c r="L28" s="408">
        <v>1</v>
      </c>
      <c r="M28" s="409"/>
      <c r="N28" s="409"/>
      <c r="O28" s="409"/>
      <c r="P28" s="410"/>
      <c r="Q28" s="408">
        <v>3950</v>
      </c>
      <c r="R28" s="409"/>
      <c r="S28" s="409"/>
      <c r="T28" s="409"/>
      <c r="U28" s="409"/>
      <c r="V28" s="410"/>
      <c r="W28" s="498"/>
      <c r="X28" s="435"/>
      <c r="Y28" s="436"/>
      <c r="Z28" s="411" t="s">
        <v>185</v>
      </c>
      <c r="AA28" s="412"/>
      <c r="AB28" s="412"/>
      <c r="AC28" s="412"/>
      <c r="AD28" s="412"/>
      <c r="AE28" s="412"/>
      <c r="AF28" s="412"/>
      <c r="AG28" s="413"/>
      <c r="AH28" s="408" t="s">
        <v>139</v>
      </c>
      <c r="AI28" s="409"/>
      <c r="AJ28" s="409"/>
      <c r="AK28" s="409"/>
      <c r="AL28" s="410"/>
      <c r="AM28" s="408" t="s">
        <v>130</v>
      </c>
      <c r="AN28" s="409"/>
      <c r="AO28" s="409"/>
      <c r="AP28" s="409"/>
      <c r="AQ28" s="409"/>
      <c r="AR28" s="410"/>
      <c r="AS28" s="408" t="s">
        <v>176</v>
      </c>
      <c r="AT28" s="409"/>
      <c r="AU28" s="409"/>
      <c r="AV28" s="409"/>
      <c r="AW28" s="409"/>
      <c r="AX28" s="468"/>
      <c r="AY28" s="472" t="s">
        <v>186</v>
      </c>
      <c r="AZ28" s="473"/>
      <c r="BA28" s="473"/>
      <c r="BB28" s="474"/>
      <c r="BC28" s="481" t="s">
        <v>50</v>
      </c>
      <c r="BD28" s="482"/>
      <c r="BE28" s="482"/>
      <c r="BF28" s="482"/>
      <c r="BG28" s="482"/>
      <c r="BH28" s="482"/>
      <c r="BI28" s="482"/>
      <c r="BJ28" s="482"/>
      <c r="BK28" s="482"/>
      <c r="BL28" s="482"/>
      <c r="BM28" s="483"/>
      <c r="BN28" s="484">
        <v>2437481</v>
      </c>
      <c r="BO28" s="485"/>
      <c r="BP28" s="485"/>
      <c r="BQ28" s="485"/>
      <c r="BR28" s="485"/>
      <c r="BS28" s="485"/>
      <c r="BT28" s="485"/>
      <c r="BU28" s="486"/>
      <c r="BV28" s="484">
        <v>1567452</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187</v>
      </c>
      <c r="F29" s="412"/>
      <c r="G29" s="412"/>
      <c r="H29" s="412"/>
      <c r="I29" s="412"/>
      <c r="J29" s="412"/>
      <c r="K29" s="413"/>
      <c r="L29" s="408">
        <v>16</v>
      </c>
      <c r="M29" s="409"/>
      <c r="N29" s="409"/>
      <c r="O29" s="409"/>
      <c r="P29" s="410"/>
      <c r="Q29" s="408">
        <v>3700</v>
      </c>
      <c r="R29" s="409"/>
      <c r="S29" s="409"/>
      <c r="T29" s="409"/>
      <c r="U29" s="409"/>
      <c r="V29" s="410"/>
      <c r="W29" s="499"/>
      <c r="X29" s="500"/>
      <c r="Y29" s="501"/>
      <c r="Z29" s="411" t="s">
        <v>188</v>
      </c>
      <c r="AA29" s="412"/>
      <c r="AB29" s="412"/>
      <c r="AC29" s="412"/>
      <c r="AD29" s="412"/>
      <c r="AE29" s="412"/>
      <c r="AF29" s="412"/>
      <c r="AG29" s="413"/>
      <c r="AH29" s="408">
        <v>239</v>
      </c>
      <c r="AI29" s="409"/>
      <c r="AJ29" s="409"/>
      <c r="AK29" s="409"/>
      <c r="AL29" s="410"/>
      <c r="AM29" s="408">
        <v>745840</v>
      </c>
      <c r="AN29" s="409"/>
      <c r="AO29" s="409"/>
      <c r="AP29" s="409"/>
      <c r="AQ29" s="409"/>
      <c r="AR29" s="410"/>
      <c r="AS29" s="408">
        <v>3121</v>
      </c>
      <c r="AT29" s="409"/>
      <c r="AU29" s="409"/>
      <c r="AV29" s="409"/>
      <c r="AW29" s="409"/>
      <c r="AX29" s="468"/>
      <c r="AY29" s="475"/>
      <c r="AZ29" s="476"/>
      <c r="BA29" s="476"/>
      <c r="BB29" s="477"/>
      <c r="BC29" s="469" t="s">
        <v>189</v>
      </c>
      <c r="BD29" s="470"/>
      <c r="BE29" s="470"/>
      <c r="BF29" s="470"/>
      <c r="BG29" s="470"/>
      <c r="BH29" s="470"/>
      <c r="BI29" s="470"/>
      <c r="BJ29" s="470"/>
      <c r="BK29" s="470"/>
      <c r="BL29" s="470"/>
      <c r="BM29" s="471"/>
      <c r="BN29" s="455">
        <v>229704</v>
      </c>
      <c r="BO29" s="456"/>
      <c r="BP29" s="456"/>
      <c r="BQ29" s="456"/>
      <c r="BR29" s="456"/>
      <c r="BS29" s="456"/>
      <c r="BT29" s="456"/>
      <c r="BU29" s="457"/>
      <c r="BV29" s="455">
        <v>215383</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190</v>
      </c>
      <c r="X30" s="423"/>
      <c r="Y30" s="423"/>
      <c r="Z30" s="423"/>
      <c r="AA30" s="423"/>
      <c r="AB30" s="423"/>
      <c r="AC30" s="423"/>
      <c r="AD30" s="423"/>
      <c r="AE30" s="423"/>
      <c r="AF30" s="423"/>
      <c r="AG30" s="424"/>
      <c r="AH30" s="425">
        <v>99.2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3455787</v>
      </c>
      <c r="BO30" s="490"/>
      <c r="BP30" s="490"/>
      <c r="BQ30" s="490"/>
      <c r="BR30" s="490"/>
      <c r="BS30" s="490"/>
      <c r="BT30" s="490"/>
      <c r="BU30" s="491"/>
      <c r="BV30" s="489">
        <v>3327431</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191</v>
      </c>
      <c r="D32" s="414"/>
      <c r="E32" s="414"/>
      <c r="F32" s="414"/>
      <c r="G32" s="414"/>
      <c r="H32" s="414"/>
      <c r="I32" s="414"/>
      <c r="J32" s="414"/>
      <c r="K32" s="414"/>
      <c r="L32" s="414"/>
      <c r="M32" s="414"/>
      <c r="N32" s="414"/>
      <c r="O32" s="414"/>
      <c r="P32" s="414"/>
      <c r="Q32" s="414"/>
      <c r="R32" s="414"/>
      <c r="S32" s="414"/>
      <c r="U32" s="415" t="s">
        <v>192</v>
      </c>
      <c r="V32" s="415"/>
      <c r="W32" s="415"/>
      <c r="X32" s="415"/>
      <c r="Y32" s="415"/>
      <c r="Z32" s="415"/>
      <c r="AA32" s="415"/>
      <c r="AB32" s="415"/>
      <c r="AC32" s="415"/>
      <c r="AD32" s="415"/>
      <c r="AE32" s="415"/>
      <c r="AF32" s="415"/>
      <c r="AG32" s="415"/>
      <c r="AH32" s="415"/>
      <c r="AI32" s="415"/>
      <c r="AJ32" s="415"/>
      <c r="AK32" s="415"/>
      <c r="AM32" s="415" t="s">
        <v>193</v>
      </c>
      <c r="AN32" s="415"/>
      <c r="AO32" s="415"/>
      <c r="AP32" s="415"/>
      <c r="AQ32" s="415"/>
      <c r="AR32" s="415"/>
      <c r="AS32" s="415"/>
      <c r="AT32" s="415"/>
      <c r="AU32" s="415"/>
      <c r="AV32" s="415"/>
      <c r="AW32" s="415"/>
      <c r="AX32" s="415"/>
      <c r="AY32" s="415"/>
      <c r="AZ32" s="415"/>
      <c r="BA32" s="415"/>
      <c r="BB32" s="415"/>
      <c r="BC32" s="415"/>
      <c r="BE32" s="415" t="s">
        <v>194</v>
      </c>
      <c r="BF32" s="415"/>
      <c r="BG32" s="415"/>
      <c r="BH32" s="415"/>
      <c r="BI32" s="415"/>
      <c r="BJ32" s="415"/>
      <c r="BK32" s="415"/>
      <c r="BL32" s="415"/>
      <c r="BM32" s="415"/>
      <c r="BN32" s="415"/>
      <c r="BO32" s="415"/>
      <c r="BP32" s="415"/>
      <c r="BQ32" s="415"/>
      <c r="BR32" s="415"/>
      <c r="BS32" s="415"/>
      <c r="BT32" s="415"/>
      <c r="BU32" s="415"/>
      <c r="BW32" s="415" t="s">
        <v>195</v>
      </c>
      <c r="BX32" s="415"/>
      <c r="BY32" s="415"/>
      <c r="BZ32" s="415"/>
      <c r="CA32" s="415"/>
      <c r="CB32" s="415"/>
      <c r="CC32" s="415"/>
      <c r="CD32" s="415"/>
      <c r="CE32" s="415"/>
      <c r="CF32" s="415"/>
      <c r="CG32" s="415"/>
      <c r="CH32" s="415"/>
      <c r="CI32" s="415"/>
      <c r="CJ32" s="415"/>
      <c r="CK32" s="415"/>
      <c r="CL32" s="415"/>
      <c r="CM32" s="415"/>
      <c r="CO32" s="415" t="s">
        <v>196</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197</v>
      </c>
      <c r="D33" s="407"/>
      <c r="E33" s="406" t="s">
        <v>198</v>
      </c>
      <c r="F33" s="406"/>
      <c r="G33" s="406"/>
      <c r="H33" s="406"/>
      <c r="I33" s="406"/>
      <c r="J33" s="406"/>
      <c r="K33" s="406"/>
      <c r="L33" s="406"/>
      <c r="M33" s="406"/>
      <c r="N33" s="406"/>
      <c r="O33" s="406"/>
      <c r="P33" s="406"/>
      <c r="Q33" s="406"/>
      <c r="R33" s="406"/>
      <c r="S33" s="406"/>
      <c r="T33" s="206"/>
      <c r="U33" s="407" t="s">
        <v>197</v>
      </c>
      <c r="V33" s="407"/>
      <c r="W33" s="406" t="s">
        <v>198</v>
      </c>
      <c r="X33" s="406"/>
      <c r="Y33" s="406"/>
      <c r="Z33" s="406"/>
      <c r="AA33" s="406"/>
      <c r="AB33" s="406"/>
      <c r="AC33" s="406"/>
      <c r="AD33" s="406"/>
      <c r="AE33" s="406"/>
      <c r="AF33" s="406"/>
      <c r="AG33" s="406"/>
      <c r="AH33" s="406"/>
      <c r="AI33" s="406"/>
      <c r="AJ33" s="406"/>
      <c r="AK33" s="406"/>
      <c r="AL33" s="206"/>
      <c r="AM33" s="407" t="s">
        <v>199</v>
      </c>
      <c r="AN33" s="407"/>
      <c r="AO33" s="406" t="s">
        <v>200</v>
      </c>
      <c r="AP33" s="406"/>
      <c r="AQ33" s="406"/>
      <c r="AR33" s="406"/>
      <c r="AS33" s="406"/>
      <c r="AT33" s="406"/>
      <c r="AU33" s="406"/>
      <c r="AV33" s="406"/>
      <c r="AW33" s="406"/>
      <c r="AX33" s="406"/>
      <c r="AY33" s="406"/>
      <c r="AZ33" s="406"/>
      <c r="BA33" s="406"/>
      <c r="BB33" s="406"/>
      <c r="BC33" s="406"/>
      <c r="BD33" s="207"/>
      <c r="BE33" s="406" t="s">
        <v>201</v>
      </c>
      <c r="BF33" s="406"/>
      <c r="BG33" s="406" t="s">
        <v>202</v>
      </c>
      <c r="BH33" s="406"/>
      <c r="BI33" s="406"/>
      <c r="BJ33" s="406"/>
      <c r="BK33" s="406"/>
      <c r="BL33" s="406"/>
      <c r="BM33" s="406"/>
      <c r="BN33" s="406"/>
      <c r="BO33" s="406"/>
      <c r="BP33" s="406"/>
      <c r="BQ33" s="406"/>
      <c r="BR33" s="406"/>
      <c r="BS33" s="406"/>
      <c r="BT33" s="406"/>
      <c r="BU33" s="406"/>
      <c r="BV33" s="207"/>
      <c r="BW33" s="407" t="s">
        <v>201</v>
      </c>
      <c r="BX33" s="407"/>
      <c r="BY33" s="406" t="s">
        <v>203</v>
      </c>
      <c r="BZ33" s="406"/>
      <c r="CA33" s="406"/>
      <c r="CB33" s="406"/>
      <c r="CC33" s="406"/>
      <c r="CD33" s="406"/>
      <c r="CE33" s="406"/>
      <c r="CF33" s="406"/>
      <c r="CG33" s="406"/>
      <c r="CH33" s="406"/>
      <c r="CI33" s="406"/>
      <c r="CJ33" s="406"/>
      <c r="CK33" s="406"/>
      <c r="CL33" s="406"/>
      <c r="CM33" s="406"/>
      <c r="CN33" s="206"/>
      <c r="CO33" s="407" t="s">
        <v>199</v>
      </c>
      <c r="CP33" s="407"/>
      <c r="CQ33" s="406" t="s">
        <v>204</v>
      </c>
      <c r="CR33" s="406"/>
      <c r="CS33" s="406"/>
      <c r="CT33" s="406"/>
      <c r="CU33" s="406"/>
      <c r="CV33" s="406"/>
      <c r="CW33" s="406"/>
      <c r="CX33" s="406"/>
      <c r="CY33" s="406"/>
      <c r="CZ33" s="406"/>
      <c r="DA33" s="406"/>
      <c r="DB33" s="406"/>
      <c r="DC33" s="406"/>
      <c r="DD33" s="406"/>
      <c r="DE33" s="406"/>
      <c r="DF33" s="206"/>
      <c r="DG33" s="405" t="s">
        <v>205</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81"/>
      <c r="AM34" s="403">
        <f>IF(AO34="","",MAX(C34:D43,U34:V43)+1)</f>
        <v>6</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81"/>
      <c r="BE34" s="403" t="str">
        <f>IF(BG34="","",MAX(C34:D43,U34:V43,AM34:AN43)+1)</f>
        <v/>
      </c>
      <c r="BF34" s="403"/>
      <c r="BG34" s="404"/>
      <c r="BH34" s="404"/>
      <c r="BI34" s="404"/>
      <c r="BJ34" s="404"/>
      <c r="BK34" s="404"/>
      <c r="BL34" s="404"/>
      <c r="BM34" s="404"/>
      <c r="BN34" s="404"/>
      <c r="BO34" s="404"/>
      <c r="BP34" s="404"/>
      <c r="BQ34" s="404"/>
      <c r="BR34" s="404"/>
      <c r="BS34" s="404"/>
      <c r="BT34" s="404"/>
      <c r="BU34" s="404"/>
      <c r="BV34" s="181"/>
      <c r="BW34" s="403">
        <f>IF(BY34="","",MAX(C34:D43,U34:V43,AM34:AN43,BE34:BF43)+1)</f>
        <v>8</v>
      </c>
      <c r="BX34" s="403"/>
      <c r="BY34" s="404" t="str">
        <f>IF('各会計、関係団体の財政状況及び健全化判断比率'!B68="","",'各会計、関係団体の財政状況及び健全化判断比率'!B68)</f>
        <v>山形県消防補償等組合</v>
      </c>
      <c r="BZ34" s="404"/>
      <c r="CA34" s="404"/>
      <c r="CB34" s="404"/>
      <c r="CC34" s="404"/>
      <c r="CD34" s="404"/>
      <c r="CE34" s="404"/>
      <c r="CF34" s="404"/>
      <c r="CG34" s="404"/>
      <c r="CH34" s="404"/>
      <c r="CI34" s="404"/>
      <c r="CJ34" s="404"/>
      <c r="CK34" s="404"/>
      <c r="CL34" s="404"/>
      <c r="CM34" s="404"/>
      <c r="CN34" s="181"/>
      <c r="CO34" s="403">
        <f>IF(CQ34="","",MAX(C34:D43,U34:V43,AM34:AN43,BE34:BF43,BW34:BX43)+1)</f>
        <v>14</v>
      </c>
      <c r="CP34" s="403"/>
      <c r="CQ34" s="404" t="str">
        <f>IF('各会計、関係団体の財政状況及び健全化判断比率'!BS7="","",'各会計、関係団体の財政状況及び健全化判断比率'!BS7)</f>
        <v>新庄市スポーツ協会</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81"/>
      <c r="AM35" s="403">
        <f t="shared" ref="AM35:AM43" si="0">IF(AO35="","",AM34+1)</f>
        <v>7</v>
      </c>
      <c r="AN35" s="403"/>
      <c r="AO35" s="404" t="str">
        <f>IF('各会計、関係団体の財政状況及び健全化判断比率'!B33="","",'各会計、関係団体の財政状況及び健全化判断比率'!B33)</f>
        <v>下水道事業特別会計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9</v>
      </c>
      <c r="BX35" s="403"/>
      <c r="BY35" s="404" t="str">
        <f>IF('各会計、関係団体の財政状況及び健全化判断比率'!B69="","",'各会計、関係団体の財政状況及び健全化判断比率'!B69)</f>
        <v>山形県自治会館管理組合</v>
      </c>
      <c r="BZ35" s="404"/>
      <c r="CA35" s="404"/>
      <c r="CB35" s="404"/>
      <c r="CC35" s="404"/>
      <c r="CD35" s="404"/>
      <c r="CE35" s="404"/>
      <c r="CF35" s="404"/>
      <c r="CG35" s="404"/>
      <c r="CH35" s="404"/>
      <c r="CI35" s="404"/>
      <c r="CJ35" s="404"/>
      <c r="CK35" s="404"/>
      <c r="CL35" s="404"/>
      <c r="CM35" s="404"/>
      <c r="CN35" s="181"/>
      <c r="CO35" s="403">
        <f t="shared" ref="CO35:CO43" si="3">IF(CQ35="","",CO34+1)</f>
        <v>15</v>
      </c>
      <c r="CP35" s="403"/>
      <c r="CQ35" s="404" t="str">
        <f>IF('各会計、関係団体の財政状況及び健全化判断比率'!BS8="","",'各会計、関係団体の財政状況及び健全化判断比率'!BS8)</f>
        <v>新庄市土地開発公社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〇</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10</v>
      </c>
      <c r="BX36" s="403"/>
      <c r="BY36" s="404" t="str">
        <f>IF('各会計、関係団体の財政状況及び健全化判断比率'!B70="","",'各会計、関係団体の財政状況及び健全化判断比率'!B70)</f>
        <v>山形県市町村職員退職手当組合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5</v>
      </c>
      <c r="V37" s="403"/>
      <c r="W37" s="404" t="str">
        <f>IF('各会計、関係団体の財政状況及び健全化判断比率'!B31="","",'各会計、関係団体の財政状況及び健全化判断比率'!B31)</f>
        <v>交通災害共済事業特別会計</v>
      </c>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11</v>
      </c>
      <c r="BX37" s="403"/>
      <c r="BY37" s="404" t="str">
        <f>IF('各会計、関係団体の財政状況及び健全化判断比率'!B71="","",'各会計、関係団体の財政状況及び健全化判断比率'!B71)</f>
        <v>最上広域市町村圏事務組合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12</v>
      </c>
      <c r="BX38" s="403"/>
      <c r="BY38" s="404" t="str">
        <f>IF('各会計、関係団体の財政状況及び健全化判断比率'!B72="","",'各会計、関係団体の財政状況及び健全化判断比率'!B72)</f>
        <v>山形県後期高齢者医療広域連合（普通会計分）</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13</v>
      </c>
      <c r="BX39" s="403"/>
      <c r="BY39" s="404" t="str">
        <f>IF('各会計、関係団体の財政状況及び健全化判断比率'!B73="","",'各会計、関係団体の財政状況及び健全化判断比率'!B73)</f>
        <v>山形県後期高齢者医療広域連合（事業会計分）</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400" t="s">
        <v>207</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208</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209</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210</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211</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212</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213</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214</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bMnF/c+lKgJAuU2+ekdTUOu2i1vhTUd5PQu0mCPp5RfVT0l6OvIYDWVRu0vRanbKEC9Tdg49qHBstYxOrG28hQ==" saltValue="gpw0M2TE6QlfU662dY/n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215</v>
      </c>
      <c r="DI1" s="754"/>
      <c r="DJ1" s="754"/>
      <c r="DK1" s="754"/>
      <c r="DL1" s="754"/>
      <c r="DM1" s="754"/>
      <c r="DN1" s="755"/>
      <c r="DO1" s="214"/>
      <c r="DP1" s="753" t="s">
        <v>216</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218</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219</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220</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221</v>
      </c>
      <c r="S4" s="710"/>
      <c r="T4" s="710"/>
      <c r="U4" s="710"/>
      <c r="V4" s="710"/>
      <c r="W4" s="710"/>
      <c r="X4" s="710"/>
      <c r="Y4" s="711"/>
      <c r="Z4" s="709" t="s">
        <v>222</v>
      </c>
      <c r="AA4" s="710"/>
      <c r="AB4" s="710"/>
      <c r="AC4" s="711"/>
      <c r="AD4" s="709" t="s">
        <v>223</v>
      </c>
      <c r="AE4" s="710"/>
      <c r="AF4" s="710"/>
      <c r="AG4" s="710"/>
      <c r="AH4" s="710"/>
      <c r="AI4" s="710"/>
      <c r="AJ4" s="710"/>
      <c r="AK4" s="711"/>
      <c r="AL4" s="709" t="s">
        <v>222</v>
      </c>
      <c r="AM4" s="710"/>
      <c r="AN4" s="710"/>
      <c r="AO4" s="711"/>
      <c r="AP4" s="756" t="s">
        <v>224</v>
      </c>
      <c r="AQ4" s="756"/>
      <c r="AR4" s="756"/>
      <c r="AS4" s="756"/>
      <c r="AT4" s="756"/>
      <c r="AU4" s="756"/>
      <c r="AV4" s="756"/>
      <c r="AW4" s="756"/>
      <c r="AX4" s="756"/>
      <c r="AY4" s="756"/>
      <c r="AZ4" s="756"/>
      <c r="BA4" s="756"/>
      <c r="BB4" s="756"/>
      <c r="BC4" s="756"/>
      <c r="BD4" s="756"/>
      <c r="BE4" s="756"/>
      <c r="BF4" s="756"/>
      <c r="BG4" s="756" t="s">
        <v>225</v>
      </c>
      <c r="BH4" s="756"/>
      <c r="BI4" s="756"/>
      <c r="BJ4" s="756"/>
      <c r="BK4" s="756"/>
      <c r="BL4" s="756"/>
      <c r="BM4" s="756"/>
      <c r="BN4" s="756"/>
      <c r="BO4" s="756" t="s">
        <v>222</v>
      </c>
      <c r="BP4" s="756"/>
      <c r="BQ4" s="756"/>
      <c r="BR4" s="756"/>
      <c r="BS4" s="756" t="s">
        <v>226</v>
      </c>
      <c r="BT4" s="756"/>
      <c r="BU4" s="756"/>
      <c r="BV4" s="756"/>
      <c r="BW4" s="756"/>
      <c r="BX4" s="756"/>
      <c r="BY4" s="756"/>
      <c r="BZ4" s="756"/>
      <c r="CA4" s="756"/>
      <c r="CB4" s="756"/>
      <c r="CD4" s="709" t="s">
        <v>227</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228</v>
      </c>
      <c r="C5" s="716"/>
      <c r="D5" s="716"/>
      <c r="E5" s="716"/>
      <c r="F5" s="716"/>
      <c r="G5" s="716"/>
      <c r="H5" s="716"/>
      <c r="I5" s="716"/>
      <c r="J5" s="716"/>
      <c r="K5" s="716"/>
      <c r="L5" s="716"/>
      <c r="M5" s="716"/>
      <c r="N5" s="716"/>
      <c r="O5" s="716"/>
      <c r="P5" s="716"/>
      <c r="Q5" s="717"/>
      <c r="R5" s="712">
        <v>4652483</v>
      </c>
      <c r="S5" s="713"/>
      <c r="T5" s="713"/>
      <c r="U5" s="713"/>
      <c r="V5" s="713"/>
      <c r="W5" s="713"/>
      <c r="X5" s="713"/>
      <c r="Y5" s="738"/>
      <c r="Z5" s="751">
        <v>22.6</v>
      </c>
      <c r="AA5" s="751"/>
      <c r="AB5" s="751"/>
      <c r="AC5" s="751"/>
      <c r="AD5" s="752">
        <v>4444210</v>
      </c>
      <c r="AE5" s="752"/>
      <c r="AF5" s="752"/>
      <c r="AG5" s="752"/>
      <c r="AH5" s="752"/>
      <c r="AI5" s="752"/>
      <c r="AJ5" s="752"/>
      <c r="AK5" s="752"/>
      <c r="AL5" s="739">
        <v>44.8</v>
      </c>
      <c r="AM5" s="721"/>
      <c r="AN5" s="721"/>
      <c r="AO5" s="740"/>
      <c r="AP5" s="715" t="s">
        <v>229</v>
      </c>
      <c r="AQ5" s="716"/>
      <c r="AR5" s="716"/>
      <c r="AS5" s="716"/>
      <c r="AT5" s="716"/>
      <c r="AU5" s="716"/>
      <c r="AV5" s="716"/>
      <c r="AW5" s="716"/>
      <c r="AX5" s="716"/>
      <c r="AY5" s="716"/>
      <c r="AZ5" s="716"/>
      <c r="BA5" s="716"/>
      <c r="BB5" s="716"/>
      <c r="BC5" s="716"/>
      <c r="BD5" s="716"/>
      <c r="BE5" s="716"/>
      <c r="BF5" s="717"/>
      <c r="BG5" s="657">
        <v>4444210</v>
      </c>
      <c r="BH5" s="658"/>
      <c r="BI5" s="658"/>
      <c r="BJ5" s="658"/>
      <c r="BK5" s="658"/>
      <c r="BL5" s="658"/>
      <c r="BM5" s="658"/>
      <c r="BN5" s="659"/>
      <c r="BO5" s="695">
        <v>95.5</v>
      </c>
      <c r="BP5" s="695"/>
      <c r="BQ5" s="695"/>
      <c r="BR5" s="695"/>
      <c r="BS5" s="696">
        <v>62087</v>
      </c>
      <c r="BT5" s="696"/>
      <c r="BU5" s="696"/>
      <c r="BV5" s="696"/>
      <c r="BW5" s="696"/>
      <c r="BX5" s="696"/>
      <c r="BY5" s="696"/>
      <c r="BZ5" s="696"/>
      <c r="CA5" s="696"/>
      <c r="CB5" s="736"/>
      <c r="CD5" s="709" t="s">
        <v>224</v>
      </c>
      <c r="CE5" s="710"/>
      <c r="CF5" s="710"/>
      <c r="CG5" s="710"/>
      <c r="CH5" s="710"/>
      <c r="CI5" s="710"/>
      <c r="CJ5" s="710"/>
      <c r="CK5" s="710"/>
      <c r="CL5" s="710"/>
      <c r="CM5" s="710"/>
      <c r="CN5" s="710"/>
      <c r="CO5" s="710"/>
      <c r="CP5" s="710"/>
      <c r="CQ5" s="711"/>
      <c r="CR5" s="709" t="s">
        <v>230</v>
      </c>
      <c r="CS5" s="710"/>
      <c r="CT5" s="710"/>
      <c r="CU5" s="710"/>
      <c r="CV5" s="710"/>
      <c r="CW5" s="710"/>
      <c r="CX5" s="710"/>
      <c r="CY5" s="711"/>
      <c r="CZ5" s="709" t="s">
        <v>222</v>
      </c>
      <c r="DA5" s="710"/>
      <c r="DB5" s="710"/>
      <c r="DC5" s="711"/>
      <c r="DD5" s="709" t="s">
        <v>231</v>
      </c>
      <c r="DE5" s="710"/>
      <c r="DF5" s="710"/>
      <c r="DG5" s="710"/>
      <c r="DH5" s="710"/>
      <c r="DI5" s="710"/>
      <c r="DJ5" s="710"/>
      <c r="DK5" s="710"/>
      <c r="DL5" s="710"/>
      <c r="DM5" s="710"/>
      <c r="DN5" s="710"/>
      <c r="DO5" s="710"/>
      <c r="DP5" s="711"/>
      <c r="DQ5" s="709" t="s">
        <v>232</v>
      </c>
      <c r="DR5" s="710"/>
      <c r="DS5" s="710"/>
      <c r="DT5" s="710"/>
      <c r="DU5" s="710"/>
      <c r="DV5" s="710"/>
      <c r="DW5" s="710"/>
      <c r="DX5" s="710"/>
      <c r="DY5" s="710"/>
      <c r="DZ5" s="710"/>
      <c r="EA5" s="710"/>
      <c r="EB5" s="710"/>
      <c r="EC5" s="711"/>
    </row>
    <row r="6" spans="2:143" ht="11.25" customHeight="1" x14ac:dyDescent="0.2">
      <c r="B6" s="654" t="s">
        <v>233</v>
      </c>
      <c r="C6" s="655"/>
      <c r="D6" s="655"/>
      <c r="E6" s="655"/>
      <c r="F6" s="655"/>
      <c r="G6" s="655"/>
      <c r="H6" s="655"/>
      <c r="I6" s="655"/>
      <c r="J6" s="655"/>
      <c r="K6" s="655"/>
      <c r="L6" s="655"/>
      <c r="M6" s="655"/>
      <c r="N6" s="655"/>
      <c r="O6" s="655"/>
      <c r="P6" s="655"/>
      <c r="Q6" s="656"/>
      <c r="R6" s="657">
        <v>140285</v>
      </c>
      <c r="S6" s="658"/>
      <c r="T6" s="658"/>
      <c r="U6" s="658"/>
      <c r="V6" s="658"/>
      <c r="W6" s="658"/>
      <c r="X6" s="658"/>
      <c r="Y6" s="659"/>
      <c r="Z6" s="695">
        <v>0.7</v>
      </c>
      <c r="AA6" s="695"/>
      <c r="AB6" s="695"/>
      <c r="AC6" s="695"/>
      <c r="AD6" s="696">
        <v>140285</v>
      </c>
      <c r="AE6" s="696"/>
      <c r="AF6" s="696"/>
      <c r="AG6" s="696"/>
      <c r="AH6" s="696"/>
      <c r="AI6" s="696"/>
      <c r="AJ6" s="696"/>
      <c r="AK6" s="696"/>
      <c r="AL6" s="660">
        <v>1.4</v>
      </c>
      <c r="AM6" s="661"/>
      <c r="AN6" s="661"/>
      <c r="AO6" s="697"/>
      <c r="AP6" s="654" t="s">
        <v>234</v>
      </c>
      <c r="AQ6" s="655"/>
      <c r="AR6" s="655"/>
      <c r="AS6" s="655"/>
      <c r="AT6" s="655"/>
      <c r="AU6" s="655"/>
      <c r="AV6" s="655"/>
      <c r="AW6" s="655"/>
      <c r="AX6" s="655"/>
      <c r="AY6" s="655"/>
      <c r="AZ6" s="655"/>
      <c r="BA6" s="655"/>
      <c r="BB6" s="655"/>
      <c r="BC6" s="655"/>
      <c r="BD6" s="655"/>
      <c r="BE6" s="655"/>
      <c r="BF6" s="656"/>
      <c r="BG6" s="657">
        <v>4444210</v>
      </c>
      <c r="BH6" s="658"/>
      <c r="BI6" s="658"/>
      <c r="BJ6" s="658"/>
      <c r="BK6" s="658"/>
      <c r="BL6" s="658"/>
      <c r="BM6" s="658"/>
      <c r="BN6" s="659"/>
      <c r="BO6" s="695">
        <v>95.5</v>
      </c>
      <c r="BP6" s="695"/>
      <c r="BQ6" s="695"/>
      <c r="BR6" s="695"/>
      <c r="BS6" s="696">
        <v>62087</v>
      </c>
      <c r="BT6" s="696"/>
      <c r="BU6" s="696"/>
      <c r="BV6" s="696"/>
      <c r="BW6" s="696"/>
      <c r="BX6" s="696"/>
      <c r="BY6" s="696"/>
      <c r="BZ6" s="696"/>
      <c r="CA6" s="696"/>
      <c r="CB6" s="736"/>
      <c r="CD6" s="715" t="s">
        <v>235</v>
      </c>
      <c r="CE6" s="716"/>
      <c r="CF6" s="716"/>
      <c r="CG6" s="716"/>
      <c r="CH6" s="716"/>
      <c r="CI6" s="716"/>
      <c r="CJ6" s="716"/>
      <c r="CK6" s="716"/>
      <c r="CL6" s="716"/>
      <c r="CM6" s="716"/>
      <c r="CN6" s="716"/>
      <c r="CO6" s="716"/>
      <c r="CP6" s="716"/>
      <c r="CQ6" s="717"/>
      <c r="CR6" s="657">
        <v>171311</v>
      </c>
      <c r="CS6" s="658"/>
      <c r="CT6" s="658"/>
      <c r="CU6" s="658"/>
      <c r="CV6" s="658"/>
      <c r="CW6" s="658"/>
      <c r="CX6" s="658"/>
      <c r="CY6" s="659"/>
      <c r="CZ6" s="739">
        <v>0.9</v>
      </c>
      <c r="DA6" s="721"/>
      <c r="DB6" s="721"/>
      <c r="DC6" s="741"/>
      <c r="DD6" s="663" t="s">
        <v>236</v>
      </c>
      <c r="DE6" s="658"/>
      <c r="DF6" s="658"/>
      <c r="DG6" s="658"/>
      <c r="DH6" s="658"/>
      <c r="DI6" s="658"/>
      <c r="DJ6" s="658"/>
      <c r="DK6" s="658"/>
      <c r="DL6" s="658"/>
      <c r="DM6" s="658"/>
      <c r="DN6" s="658"/>
      <c r="DO6" s="658"/>
      <c r="DP6" s="659"/>
      <c r="DQ6" s="663">
        <v>171110</v>
      </c>
      <c r="DR6" s="658"/>
      <c r="DS6" s="658"/>
      <c r="DT6" s="658"/>
      <c r="DU6" s="658"/>
      <c r="DV6" s="658"/>
      <c r="DW6" s="658"/>
      <c r="DX6" s="658"/>
      <c r="DY6" s="658"/>
      <c r="DZ6" s="658"/>
      <c r="EA6" s="658"/>
      <c r="EB6" s="658"/>
      <c r="EC6" s="694"/>
    </row>
    <row r="7" spans="2:143" ht="11.25" customHeight="1" x14ac:dyDescent="0.2">
      <c r="B7" s="654" t="s">
        <v>237</v>
      </c>
      <c r="C7" s="655"/>
      <c r="D7" s="655"/>
      <c r="E7" s="655"/>
      <c r="F7" s="655"/>
      <c r="G7" s="655"/>
      <c r="H7" s="655"/>
      <c r="I7" s="655"/>
      <c r="J7" s="655"/>
      <c r="K7" s="655"/>
      <c r="L7" s="655"/>
      <c r="M7" s="655"/>
      <c r="N7" s="655"/>
      <c r="O7" s="655"/>
      <c r="P7" s="655"/>
      <c r="Q7" s="656"/>
      <c r="R7" s="657">
        <v>1368</v>
      </c>
      <c r="S7" s="658"/>
      <c r="T7" s="658"/>
      <c r="U7" s="658"/>
      <c r="V7" s="658"/>
      <c r="W7" s="658"/>
      <c r="X7" s="658"/>
      <c r="Y7" s="659"/>
      <c r="Z7" s="695">
        <v>0</v>
      </c>
      <c r="AA7" s="695"/>
      <c r="AB7" s="695"/>
      <c r="AC7" s="695"/>
      <c r="AD7" s="696">
        <v>1368</v>
      </c>
      <c r="AE7" s="696"/>
      <c r="AF7" s="696"/>
      <c r="AG7" s="696"/>
      <c r="AH7" s="696"/>
      <c r="AI7" s="696"/>
      <c r="AJ7" s="696"/>
      <c r="AK7" s="696"/>
      <c r="AL7" s="660">
        <v>0</v>
      </c>
      <c r="AM7" s="661"/>
      <c r="AN7" s="661"/>
      <c r="AO7" s="697"/>
      <c r="AP7" s="654" t="s">
        <v>238</v>
      </c>
      <c r="AQ7" s="655"/>
      <c r="AR7" s="655"/>
      <c r="AS7" s="655"/>
      <c r="AT7" s="655"/>
      <c r="AU7" s="655"/>
      <c r="AV7" s="655"/>
      <c r="AW7" s="655"/>
      <c r="AX7" s="655"/>
      <c r="AY7" s="655"/>
      <c r="AZ7" s="655"/>
      <c r="BA7" s="655"/>
      <c r="BB7" s="655"/>
      <c r="BC7" s="655"/>
      <c r="BD7" s="655"/>
      <c r="BE7" s="655"/>
      <c r="BF7" s="656"/>
      <c r="BG7" s="657">
        <v>1819283</v>
      </c>
      <c r="BH7" s="658"/>
      <c r="BI7" s="658"/>
      <c r="BJ7" s="658"/>
      <c r="BK7" s="658"/>
      <c r="BL7" s="658"/>
      <c r="BM7" s="658"/>
      <c r="BN7" s="659"/>
      <c r="BO7" s="695">
        <v>39.1</v>
      </c>
      <c r="BP7" s="695"/>
      <c r="BQ7" s="695"/>
      <c r="BR7" s="695"/>
      <c r="BS7" s="696">
        <v>62087</v>
      </c>
      <c r="BT7" s="696"/>
      <c r="BU7" s="696"/>
      <c r="BV7" s="696"/>
      <c r="BW7" s="696"/>
      <c r="BX7" s="696"/>
      <c r="BY7" s="696"/>
      <c r="BZ7" s="696"/>
      <c r="CA7" s="696"/>
      <c r="CB7" s="736"/>
      <c r="CD7" s="654" t="s">
        <v>239</v>
      </c>
      <c r="CE7" s="655"/>
      <c r="CF7" s="655"/>
      <c r="CG7" s="655"/>
      <c r="CH7" s="655"/>
      <c r="CI7" s="655"/>
      <c r="CJ7" s="655"/>
      <c r="CK7" s="655"/>
      <c r="CL7" s="655"/>
      <c r="CM7" s="655"/>
      <c r="CN7" s="655"/>
      <c r="CO7" s="655"/>
      <c r="CP7" s="655"/>
      <c r="CQ7" s="656"/>
      <c r="CR7" s="657">
        <v>2819872</v>
      </c>
      <c r="CS7" s="658"/>
      <c r="CT7" s="658"/>
      <c r="CU7" s="658"/>
      <c r="CV7" s="658"/>
      <c r="CW7" s="658"/>
      <c r="CX7" s="658"/>
      <c r="CY7" s="659"/>
      <c r="CZ7" s="695">
        <v>14.3</v>
      </c>
      <c r="DA7" s="695"/>
      <c r="DB7" s="695"/>
      <c r="DC7" s="695"/>
      <c r="DD7" s="663">
        <v>80391</v>
      </c>
      <c r="DE7" s="658"/>
      <c r="DF7" s="658"/>
      <c r="DG7" s="658"/>
      <c r="DH7" s="658"/>
      <c r="DI7" s="658"/>
      <c r="DJ7" s="658"/>
      <c r="DK7" s="658"/>
      <c r="DL7" s="658"/>
      <c r="DM7" s="658"/>
      <c r="DN7" s="658"/>
      <c r="DO7" s="658"/>
      <c r="DP7" s="659"/>
      <c r="DQ7" s="663">
        <v>2606381</v>
      </c>
      <c r="DR7" s="658"/>
      <c r="DS7" s="658"/>
      <c r="DT7" s="658"/>
      <c r="DU7" s="658"/>
      <c r="DV7" s="658"/>
      <c r="DW7" s="658"/>
      <c r="DX7" s="658"/>
      <c r="DY7" s="658"/>
      <c r="DZ7" s="658"/>
      <c r="EA7" s="658"/>
      <c r="EB7" s="658"/>
      <c r="EC7" s="694"/>
    </row>
    <row r="8" spans="2:143" ht="11.25" customHeight="1" x14ac:dyDescent="0.2">
      <c r="B8" s="654" t="s">
        <v>240</v>
      </c>
      <c r="C8" s="655"/>
      <c r="D8" s="655"/>
      <c r="E8" s="655"/>
      <c r="F8" s="655"/>
      <c r="G8" s="655"/>
      <c r="H8" s="655"/>
      <c r="I8" s="655"/>
      <c r="J8" s="655"/>
      <c r="K8" s="655"/>
      <c r="L8" s="655"/>
      <c r="M8" s="655"/>
      <c r="N8" s="655"/>
      <c r="O8" s="655"/>
      <c r="P8" s="655"/>
      <c r="Q8" s="656"/>
      <c r="R8" s="657">
        <v>11935</v>
      </c>
      <c r="S8" s="658"/>
      <c r="T8" s="658"/>
      <c r="U8" s="658"/>
      <c r="V8" s="658"/>
      <c r="W8" s="658"/>
      <c r="X8" s="658"/>
      <c r="Y8" s="659"/>
      <c r="Z8" s="695">
        <v>0.1</v>
      </c>
      <c r="AA8" s="695"/>
      <c r="AB8" s="695"/>
      <c r="AC8" s="695"/>
      <c r="AD8" s="696">
        <v>11935</v>
      </c>
      <c r="AE8" s="696"/>
      <c r="AF8" s="696"/>
      <c r="AG8" s="696"/>
      <c r="AH8" s="696"/>
      <c r="AI8" s="696"/>
      <c r="AJ8" s="696"/>
      <c r="AK8" s="696"/>
      <c r="AL8" s="660">
        <v>0.1</v>
      </c>
      <c r="AM8" s="661"/>
      <c r="AN8" s="661"/>
      <c r="AO8" s="697"/>
      <c r="AP8" s="654" t="s">
        <v>241</v>
      </c>
      <c r="AQ8" s="655"/>
      <c r="AR8" s="655"/>
      <c r="AS8" s="655"/>
      <c r="AT8" s="655"/>
      <c r="AU8" s="655"/>
      <c r="AV8" s="655"/>
      <c r="AW8" s="655"/>
      <c r="AX8" s="655"/>
      <c r="AY8" s="655"/>
      <c r="AZ8" s="655"/>
      <c r="BA8" s="655"/>
      <c r="BB8" s="655"/>
      <c r="BC8" s="655"/>
      <c r="BD8" s="655"/>
      <c r="BE8" s="655"/>
      <c r="BF8" s="656"/>
      <c r="BG8" s="657">
        <v>59949</v>
      </c>
      <c r="BH8" s="658"/>
      <c r="BI8" s="658"/>
      <c r="BJ8" s="658"/>
      <c r="BK8" s="658"/>
      <c r="BL8" s="658"/>
      <c r="BM8" s="658"/>
      <c r="BN8" s="659"/>
      <c r="BO8" s="695">
        <v>1.3</v>
      </c>
      <c r="BP8" s="695"/>
      <c r="BQ8" s="695"/>
      <c r="BR8" s="695"/>
      <c r="BS8" s="696" t="s">
        <v>139</v>
      </c>
      <c r="BT8" s="696"/>
      <c r="BU8" s="696"/>
      <c r="BV8" s="696"/>
      <c r="BW8" s="696"/>
      <c r="BX8" s="696"/>
      <c r="BY8" s="696"/>
      <c r="BZ8" s="696"/>
      <c r="CA8" s="696"/>
      <c r="CB8" s="736"/>
      <c r="CD8" s="654" t="s">
        <v>242</v>
      </c>
      <c r="CE8" s="655"/>
      <c r="CF8" s="655"/>
      <c r="CG8" s="655"/>
      <c r="CH8" s="655"/>
      <c r="CI8" s="655"/>
      <c r="CJ8" s="655"/>
      <c r="CK8" s="655"/>
      <c r="CL8" s="655"/>
      <c r="CM8" s="655"/>
      <c r="CN8" s="655"/>
      <c r="CO8" s="655"/>
      <c r="CP8" s="655"/>
      <c r="CQ8" s="656"/>
      <c r="CR8" s="657">
        <v>6020580</v>
      </c>
      <c r="CS8" s="658"/>
      <c r="CT8" s="658"/>
      <c r="CU8" s="658"/>
      <c r="CV8" s="658"/>
      <c r="CW8" s="658"/>
      <c r="CX8" s="658"/>
      <c r="CY8" s="659"/>
      <c r="CZ8" s="695">
        <v>30.5</v>
      </c>
      <c r="DA8" s="695"/>
      <c r="DB8" s="695"/>
      <c r="DC8" s="695"/>
      <c r="DD8" s="663">
        <v>103674</v>
      </c>
      <c r="DE8" s="658"/>
      <c r="DF8" s="658"/>
      <c r="DG8" s="658"/>
      <c r="DH8" s="658"/>
      <c r="DI8" s="658"/>
      <c r="DJ8" s="658"/>
      <c r="DK8" s="658"/>
      <c r="DL8" s="658"/>
      <c r="DM8" s="658"/>
      <c r="DN8" s="658"/>
      <c r="DO8" s="658"/>
      <c r="DP8" s="659"/>
      <c r="DQ8" s="663">
        <v>2846179</v>
      </c>
      <c r="DR8" s="658"/>
      <c r="DS8" s="658"/>
      <c r="DT8" s="658"/>
      <c r="DU8" s="658"/>
      <c r="DV8" s="658"/>
      <c r="DW8" s="658"/>
      <c r="DX8" s="658"/>
      <c r="DY8" s="658"/>
      <c r="DZ8" s="658"/>
      <c r="EA8" s="658"/>
      <c r="EB8" s="658"/>
      <c r="EC8" s="694"/>
    </row>
    <row r="9" spans="2:143" ht="11.25" customHeight="1" x14ac:dyDescent="0.2">
      <c r="B9" s="654" t="s">
        <v>243</v>
      </c>
      <c r="C9" s="655"/>
      <c r="D9" s="655"/>
      <c r="E9" s="655"/>
      <c r="F9" s="655"/>
      <c r="G9" s="655"/>
      <c r="H9" s="655"/>
      <c r="I9" s="655"/>
      <c r="J9" s="655"/>
      <c r="K9" s="655"/>
      <c r="L9" s="655"/>
      <c r="M9" s="655"/>
      <c r="N9" s="655"/>
      <c r="O9" s="655"/>
      <c r="P9" s="655"/>
      <c r="Q9" s="656"/>
      <c r="R9" s="657">
        <v>8410</v>
      </c>
      <c r="S9" s="658"/>
      <c r="T9" s="658"/>
      <c r="U9" s="658"/>
      <c r="V9" s="658"/>
      <c r="W9" s="658"/>
      <c r="X9" s="658"/>
      <c r="Y9" s="659"/>
      <c r="Z9" s="695">
        <v>0</v>
      </c>
      <c r="AA9" s="695"/>
      <c r="AB9" s="695"/>
      <c r="AC9" s="695"/>
      <c r="AD9" s="696">
        <v>8410</v>
      </c>
      <c r="AE9" s="696"/>
      <c r="AF9" s="696"/>
      <c r="AG9" s="696"/>
      <c r="AH9" s="696"/>
      <c r="AI9" s="696"/>
      <c r="AJ9" s="696"/>
      <c r="AK9" s="696"/>
      <c r="AL9" s="660">
        <v>0.1</v>
      </c>
      <c r="AM9" s="661"/>
      <c r="AN9" s="661"/>
      <c r="AO9" s="697"/>
      <c r="AP9" s="654" t="s">
        <v>244</v>
      </c>
      <c r="AQ9" s="655"/>
      <c r="AR9" s="655"/>
      <c r="AS9" s="655"/>
      <c r="AT9" s="655"/>
      <c r="AU9" s="655"/>
      <c r="AV9" s="655"/>
      <c r="AW9" s="655"/>
      <c r="AX9" s="655"/>
      <c r="AY9" s="655"/>
      <c r="AZ9" s="655"/>
      <c r="BA9" s="655"/>
      <c r="BB9" s="655"/>
      <c r="BC9" s="655"/>
      <c r="BD9" s="655"/>
      <c r="BE9" s="655"/>
      <c r="BF9" s="656"/>
      <c r="BG9" s="657">
        <v>1411209</v>
      </c>
      <c r="BH9" s="658"/>
      <c r="BI9" s="658"/>
      <c r="BJ9" s="658"/>
      <c r="BK9" s="658"/>
      <c r="BL9" s="658"/>
      <c r="BM9" s="658"/>
      <c r="BN9" s="659"/>
      <c r="BO9" s="695">
        <v>30.3</v>
      </c>
      <c r="BP9" s="695"/>
      <c r="BQ9" s="695"/>
      <c r="BR9" s="695"/>
      <c r="BS9" s="696" t="s">
        <v>236</v>
      </c>
      <c r="BT9" s="696"/>
      <c r="BU9" s="696"/>
      <c r="BV9" s="696"/>
      <c r="BW9" s="696"/>
      <c r="BX9" s="696"/>
      <c r="BY9" s="696"/>
      <c r="BZ9" s="696"/>
      <c r="CA9" s="696"/>
      <c r="CB9" s="736"/>
      <c r="CD9" s="654" t="s">
        <v>245</v>
      </c>
      <c r="CE9" s="655"/>
      <c r="CF9" s="655"/>
      <c r="CG9" s="655"/>
      <c r="CH9" s="655"/>
      <c r="CI9" s="655"/>
      <c r="CJ9" s="655"/>
      <c r="CK9" s="655"/>
      <c r="CL9" s="655"/>
      <c r="CM9" s="655"/>
      <c r="CN9" s="655"/>
      <c r="CO9" s="655"/>
      <c r="CP9" s="655"/>
      <c r="CQ9" s="656"/>
      <c r="CR9" s="657">
        <v>1388725</v>
      </c>
      <c r="CS9" s="658"/>
      <c r="CT9" s="658"/>
      <c r="CU9" s="658"/>
      <c r="CV9" s="658"/>
      <c r="CW9" s="658"/>
      <c r="CX9" s="658"/>
      <c r="CY9" s="659"/>
      <c r="CZ9" s="695">
        <v>7</v>
      </c>
      <c r="DA9" s="695"/>
      <c r="DB9" s="695"/>
      <c r="DC9" s="695"/>
      <c r="DD9" s="663">
        <v>18270</v>
      </c>
      <c r="DE9" s="658"/>
      <c r="DF9" s="658"/>
      <c r="DG9" s="658"/>
      <c r="DH9" s="658"/>
      <c r="DI9" s="658"/>
      <c r="DJ9" s="658"/>
      <c r="DK9" s="658"/>
      <c r="DL9" s="658"/>
      <c r="DM9" s="658"/>
      <c r="DN9" s="658"/>
      <c r="DO9" s="658"/>
      <c r="DP9" s="659"/>
      <c r="DQ9" s="663">
        <v>1013663</v>
      </c>
      <c r="DR9" s="658"/>
      <c r="DS9" s="658"/>
      <c r="DT9" s="658"/>
      <c r="DU9" s="658"/>
      <c r="DV9" s="658"/>
      <c r="DW9" s="658"/>
      <c r="DX9" s="658"/>
      <c r="DY9" s="658"/>
      <c r="DZ9" s="658"/>
      <c r="EA9" s="658"/>
      <c r="EB9" s="658"/>
      <c r="EC9" s="694"/>
    </row>
    <row r="10" spans="2:143" ht="11.25" customHeight="1" x14ac:dyDescent="0.2">
      <c r="B10" s="654" t="s">
        <v>246</v>
      </c>
      <c r="C10" s="655"/>
      <c r="D10" s="655"/>
      <c r="E10" s="655"/>
      <c r="F10" s="655"/>
      <c r="G10" s="655"/>
      <c r="H10" s="655"/>
      <c r="I10" s="655"/>
      <c r="J10" s="655"/>
      <c r="K10" s="655"/>
      <c r="L10" s="655"/>
      <c r="M10" s="655"/>
      <c r="N10" s="655"/>
      <c r="O10" s="655"/>
      <c r="P10" s="655"/>
      <c r="Q10" s="656"/>
      <c r="R10" s="657" t="s">
        <v>130</v>
      </c>
      <c r="S10" s="658"/>
      <c r="T10" s="658"/>
      <c r="U10" s="658"/>
      <c r="V10" s="658"/>
      <c r="W10" s="658"/>
      <c r="X10" s="658"/>
      <c r="Y10" s="659"/>
      <c r="Z10" s="695" t="s">
        <v>236</v>
      </c>
      <c r="AA10" s="695"/>
      <c r="AB10" s="695"/>
      <c r="AC10" s="695"/>
      <c r="AD10" s="696" t="s">
        <v>139</v>
      </c>
      <c r="AE10" s="696"/>
      <c r="AF10" s="696"/>
      <c r="AG10" s="696"/>
      <c r="AH10" s="696"/>
      <c r="AI10" s="696"/>
      <c r="AJ10" s="696"/>
      <c r="AK10" s="696"/>
      <c r="AL10" s="660" t="s">
        <v>130</v>
      </c>
      <c r="AM10" s="661"/>
      <c r="AN10" s="661"/>
      <c r="AO10" s="697"/>
      <c r="AP10" s="654" t="s">
        <v>247</v>
      </c>
      <c r="AQ10" s="655"/>
      <c r="AR10" s="655"/>
      <c r="AS10" s="655"/>
      <c r="AT10" s="655"/>
      <c r="AU10" s="655"/>
      <c r="AV10" s="655"/>
      <c r="AW10" s="655"/>
      <c r="AX10" s="655"/>
      <c r="AY10" s="655"/>
      <c r="AZ10" s="655"/>
      <c r="BA10" s="655"/>
      <c r="BB10" s="655"/>
      <c r="BC10" s="655"/>
      <c r="BD10" s="655"/>
      <c r="BE10" s="655"/>
      <c r="BF10" s="656"/>
      <c r="BG10" s="657">
        <v>130656</v>
      </c>
      <c r="BH10" s="658"/>
      <c r="BI10" s="658"/>
      <c r="BJ10" s="658"/>
      <c r="BK10" s="658"/>
      <c r="BL10" s="658"/>
      <c r="BM10" s="658"/>
      <c r="BN10" s="659"/>
      <c r="BO10" s="695">
        <v>2.8</v>
      </c>
      <c r="BP10" s="695"/>
      <c r="BQ10" s="695"/>
      <c r="BR10" s="695"/>
      <c r="BS10" s="696" t="s">
        <v>130</v>
      </c>
      <c r="BT10" s="696"/>
      <c r="BU10" s="696"/>
      <c r="BV10" s="696"/>
      <c r="BW10" s="696"/>
      <c r="BX10" s="696"/>
      <c r="BY10" s="696"/>
      <c r="BZ10" s="696"/>
      <c r="CA10" s="696"/>
      <c r="CB10" s="736"/>
      <c r="CD10" s="654" t="s">
        <v>248</v>
      </c>
      <c r="CE10" s="655"/>
      <c r="CF10" s="655"/>
      <c r="CG10" s="655"/>
      <c r="CH10" s="655"/>
      <c r="CI10" s="655"/>
      <c r="CJ10" s="655"/>
      <c r="CK10" s="655"/>
      <c r="CL10" s="655"/>
      <c r="CM10" s="655"/>
      <c r="CN10" s="655"/>
      <c r="CO10" s="655"/>
      <c r="CP10" s="655"/>
      <c r="CQ10" s="656"/>
      <c r="CR10" s="657">
        <v>41380</v>
      </c>
      <c r="CS10" s="658"/>
      <c r="CT10" s="658"/>
      <c r="CU10" s="658"/>
      <c r="CV10" s="658"/>
      <c r="CW10" s="658"/>
      <c r="CX10" s="658"/>
      <c r="CY10" s="659"/>
      <c r="CZ10" s="695">
        <v>0.2</v>
      </c>
      <c r="DA10" s="695"/>
      <c r="DB10" s="695"/>
      <c r="DC10" s="695"/>
      <c r="DD10" s="663" t="s">
        <v>236</v>
      </c>
      <c r="DE10" s="658"/>
      <c r="DF10" s="658"/>
      <c r="DG10" s="658"/>
      <c r="DH10" s="658"/>
      <c r="DI10" s="658"/>
      <c r="DJ10" s="658"/>
      <c r="DK10" s="658"/>
      <c r="DL10" s="658"/>
      <c r="DM10" s="658"/>
      <c r="DN10" s="658"/>
      <c r="DO10" s="658"/>
      <c r="DP10" s="659"/>
      <c r="DQ10" s="663">
        <v>9976</v>
      </c>
      <c r="DR10" s="658"/>
      <c r="DS10" s="658"/>
      <c r="DT10" s="658"/>
      <c r="DU10" s="658"/>
      <c r="DV10" s="658"/>
      <c r="DW10" s="658"/>
      <c r="DX10" s="658"/>
      <c r="DY10" s="658"/>
      <c r="DZ10" s="658"/>
      <c r="EA10" s="658"/>
      <c r="EB10" s="658"/>
      <c r="EC10" s="694"/>
    </row>
    <row r="11" spans="2:143" ht="11.25" customHeight="1" x14ac:dyDescent="0.2">
      <c r="B11" s="654" t="s">
        <v>249</v>
      </c>
      <c r="C11" s="655"/>
      <c r="D11" s="655"/>
      <c r="E11" s="655"/>
      <c r="F11" s="655"/>
      <c r="G11" s="655"/>
      <c r="H11" s="655"/>
      <c r="I11" s="655"/>
      <c r="J11" s="655"/>
      <c r="K11" s="655"/>
      <c r="L11" s="655"/>
      <c r="M11" s="655"/>
      <c r="N11" s="655"/>
      <c r="O11" s="655"/>
      <c r="P11" s="655"/>
      <c r="Q11" s="656"/>
      <c r="R11" s="657">
        <v>931075</v>
      </c>
      <c r="S11" s="658"/>
      <c r="T11" s="658"/>
      <c r="U11" s="658"/>
      <c r="V11" s="658"/>
      <c r="W11" s="658"/>
      <c r="X11" s="658"/>
      <c r="Y11" s="659"/>
      <c r="Z11" s="660">
        <v>4.5</v>
      </c>
      <c r="AA11" s="661"/>
      <c r="AB11" s="661"/>
      <c r="AC11" s="662"/>
      <c r="AD11" s="663">
        <v>931075</v>
      </c>
      <c r="AE11" s="658"/>
      <c r="AF11" s="658"/>
      <c r="AG11" s="658"/>
      <c r="AH11" s="658"/>
      <c r="AI11" s="658"/>
      <c r="AJ11" s="658"/>
      <c r="AK11" s="659"/>
      <c r="AL11" s="660">
        <v>9.4</v>
      </c>
      <c r="AM11" s="661"/>
      <c r="AN11" s="661"/>
      <c r="AO11" s="697"/>
      <c r="AP11" s="654" t="s">
        <v>250</v>
      </c>
      <c r="AQ11" s="655"/>
      <c r="AR11" s="655"/>
      <c r="AS11" s="655"/>
      <c r="AT11" s="655"/>
      <c r="AU11" s="655"/>
      <c r="AV11" s="655"/>
      <c r="AW11" s="655"/>
      <c r="AX11" s="655"/>
      <c r="AY11" s="655"/>
      <c r="AZ11" s="655"/>
      <c r="BA11" s="655"/>
      <c r="BB11" s="655"/>
      <c r="BC11" s="655"/>
      <c r="BD11" s="655"/>
      <c r="BE11" s="655"/>
      <c r="BF11" s="656"/>
      <c r="BG11" s="657">
        <v>217469</v>
      </c>
      <c r="BH11" s="658"/>
      <c r="BI11" s="658"/>
      <c r="BJ11" s="658"/>
      <c r="BK11" s="658"/>
      <c r="BL11" s="658"/>
      <c r="BM11" s="658"/>
      <c r="BN11" s="659"/>
      <c r="BO11" s="695">
        <v>4.7</v>
      </c>
      <c r="BP11" s="695"/>
      <c r="BQ11" s="695"/>
      <c r="BR11" s="695"/>
      <c r="BS11" s="696">
        <v>62087</v>
      </c>
      <c r="BT11" s="696"/>
      <c r="BU11" s="696"/>
      <c r="BV11" s="696"/>
      <c r="BW11" s="696"/>
      <c r="BX11" s="696"/>
      <c r="BY11" s="696"/>
      <c r="BZ11" s="696"/>
      <c r="CA11" s="696"/>
      <c r="CB11" s="736"/>
      <c r="CD11" s="654" t="s">
        <v>251</v>
      </c>
      <c r="CE11" s="655"/>
      <c r="CF11" s="655"/>
      <c r="CG11" s="655"/>
      <c r="CH11" s="655"/>
      <c r="CI11" s="655"/>
      <c r="CJ11" s="655"/>
      <c r="CK11" s="655"/>
      <c r="CL11" s="655"/>
      <c r="CM11" s="655"/>
      <c r="CN11" s="655"/>
      <c r="CO11" s="655"/>
      <c r="CP11" s="655"/>
      <c r="CQ11" s="656"/>
      <c r="CR11" s="657">
        <v>848775</v>
      </c>
      <c r="CS11" s="658"/>
      <c r="CT11" s="658"/>
      <c r="CU11" s="658"/>
      <c r="CV11" s="658"/>
      <c r="CW11" s="658"/>
      <c r="CX11" s="658"/>
      <c r="CY11" s="659"/>
      <c r="CZ11" s="695">
        <v>4.3</v>
      </c>
      <c r="DA11" s="695"/>
      <c r="DB11" s="695"/>
      <c r="DC11" s="695"/>
      <c r="DD11" s="663">
        <v>140997</v>
      </c>
      <c r="DE11" s="658"/>
      <c r="DF11" s="658"/>
      <c r="DG11" s="658"/>
      <c r="DH11" s="658"/>
      <c r="DI11" s="658"/>
      <c r="DJ11" s="658"/>
      <c r="DK11" s="658"/>
      <c r="DL11" s="658"/>
      <c r="DM11" s="658"/>
      <c r="DN11" s="658"/>
      <c r="DO11" s="658"/>
      <c r="DP11" s="659"/>
      <c r="DQ11" s="663">
        <v>447087</v>
      </c>
      <c r="DR11" s="658"/>
      <c r="DS11" s="658"/>
      <c r="DT11" s="658"/>
      <c r="DU11" s="658"/>
      <c r="DV11" s="658"/>
      <c r="DW11" s="658"/>
      <c r="DX11" s="658"/>
      <c r="DY11" s="658"/>
      <c r="DZ11" s="658"/>
      <c r="EA11" s="658"/>
      <c r="EB11" s="658"/>
      <c r="EC11" s="694"/>
    </row>
    <row r="12" spans="2:143" ht="11.25" customHeight="1" x14ac:dyDescent="0.2">
      <c r="B12" s="654" t="s">
        <v>252</v>
      </c>
      <c r="C12" s="655"/>
      <c r="D12" s="655"/>
      <c r="E12" s="655"/>
      <c r="F12" s="655"/>
      <c r="G12" s="655"/>
      <c r="H12" s="655"/>
      <c r="I12" s="655"/>
      <c r="J12" s="655"/>
      <c r="K12" s="655"/>
      <c r="L12" s="655"/>
      <c r="M12" s="655"/>
      <c r="N12" s="655"/>
      <c r="O12" s="655"/>
      <c r="P12" s="655"/>
      <c r="Q12" s="656"/>
      <c r="R12" s="657">
        <v>6033</v>
      </c>
      <c r="S12" s="658"/>
      <c r="T12" s="658"/>
      <c r="U12" s="658"/>
      <c r="V12" s="658"/>
      <c r="W12" s="658"/>
      <c r="X12" s="658"/>
      <c r="Y12" s="659"/>
      <c r="Z12" s="695">
        <v>0</v>
      </c>
      <c r="AA12" s="695"/>
      <c r="AB12" s="695"/>
      <c r="AC12" s="695"/>
      <c r="AD12" s="696">
        <v>6033</v>
      </c>
      <c r="AE12" s="696"/>
      <c r="AF12" s="696"/>
      <c r="AG12" s="696"/>
      <c r="AH12" s="696"/>
      <c r="AI12" s="696"/>
      <c r="AJ12" s="696"/>
      <c r="AK12" s="696"/>
      <c r="AL12" s="660">
        <v>0.1</v>
      </c>
      <c r="AM12" s="661"/>
      <c r="AN12" s="661"/>
      <c r="AO12" s="697"/>
      <c r="AP12" s="654" t="s">
        <v>253</v>
      </c>
      <c r="AQ12" s="655"/>
      <c r="AR12" s="655"/>
      <c r="AS12" s="655"/>
      <c r="AT12" s="655"/>
      <c r="AU12" s="655"/>
      <c r="AV12" s="655"/>
      <c r="AW12" s="655"/>
      <c r="AX12" s="655"/>
      <c r="AY12" s="655"/>
      <c r="AZ12" s="655"/>
      <c r="BA12" s="655"/>
      <c r="BB12" s="655"/>
      <c r="BC12" s="655"/>
      <c r="BD12" s="655"/>
      <c r="BE12" s="655"/>
      <c r="BF12" s="656"/>
      <c r="BG12" s="657">
        <v>2114458</v>
      </c>
      <c r="BH12" s="658"/>
      <c r="BI12" s="658"/>
      <c r="BJ12" s="658"/>
      <c r="BK12" s="658"/>
      <c r="BL12" s="658"/>
      <c r="BM12" s="658"/>
      <c r="BN12" s="659"/>
      <c r="BO12" s="695">
        <v>45.4</v>
      </c>
      <c r="BP12" s="695"/>
      <c r="BQ12" s="695"/>
      <c r="BR12" s="695"/>
      <c r="BS12" s="696" t="s">
        <v>236</v>
      </c>
      <c r="BT12" s="696"/>
      <c r="BU12" s="696"/>
      <c r="BV12" s="696"/>
      <c r="BW12" s="696"/>
      <c r="BX12" s="696"/>
      <c r="BY12" s="696"/>
      <c r="BZ12" s="696"/>
      <c r="CA12" s="696"/>
      <c r="CB12" s="736"/>
      <c r="CD12" s="654" t="s">
        <v>254</v>
      </c>
      <c r="CE12" s="655"/>
      <c r="CF12" s="655"/>
      <c r="CG12" s="655"/>
      <c r="CH12" s="655"/>
      <c r="CI12" s="655"/>
      <c r="CJ12" s="655"/>
      <c r="CK12" s="655"/>
      <c r="CL12" s="655"/>
      <c r="CM12" s="655"/>
      <c r="CN12" s="655"/>
      <c r="CO12" s="655"/>
      <c r="CP12" s="655"/>
      <c r="CQ12" s="656"/>
      <c r="CR12" s="657">
        <v>1525960</v>
      </c>
      <c r="CS12" s="658"/>
      <c r="CT12" s="658"/>
      <c r="CU12" s="658"/>
      <c r="CV12" s="658"/>
      <c r="CW12" s="658"/>
      <c r="CX12" s="658"/>
      <c r="CY12" s="659"/>
      <c r="CZ12" s="695">
        <v>7.7</v>
      </c>
      <c r="DA12" s="695"/>
      <c r="DB12" s="695"/>
      <c r="DC12" s="695"/>
      <c r="DD12" s="663">
        <v>53416</v>
      </c>
      <c r="DE12" s="658"/>
      <c r="DF12" s="658"/>
      <c r="DG12" s="658"/>
      <c r="DH12" s="658"/>
      <c r="DI12" s="658"/>
      <c r="DJ12" s="658"/>
      <c r="DK12" s="658"/>
      <c r="DL12" s="658"/>
      <c r="DM12" s="658"/>
      <c r="DN12" s="658"/>
      <c r="DO12" s="658"/>
      <c r="DP12" s="659"/>
      <c r="DQ12" s="663">
        <v>563869</v>
      </c>
      <c r="DR12" s="658"/>
      <c r="DS12" s="658"/>
      <c r="DT12" s="658"/>
      <c r="DU12" s="658"/>
      <c r="DV12" s="658"/>
      <c r="DW12" s="658"/>
      <c r="DX12" s="658"/>
      <c r="DY12" s="658"/>
      <c r="DZ12" s="658"/>
      <c r="EA12" s="658"/>
      <c r="EB12" s="658"/>
      <c r="EC12" s="694"/>
    </row>
    <row r="13" spans="2:143" ht="11.25" customHeight="1" x14ac:dyDescent="0.2">
      <c r="B13" s="654" t="s">
        <v>255</v>
      </c>
      <c r="C13" s="655"/>
      <c r="D13" s="655"/>
      <c r="E13" s="655"/>
      <c r="F13" s="655"/>
      <c r="G13" s="655"/>
      <c r="H13" s="655"/>
      <c r="I13" s="655"/>
      <c r="J13" s="655"/>
      <c r="K13" s="655"/>
      <c r="L13" s="655"/>
      <c r="M13" s="655"/>
      <c r="N13" s="655"/>
      <c r="O13" s="655"/>
      <c r="P13" s="655"/>
      <c r="Q13" s="656"/>
      <c r="R13" s="657" t="s">
        <v>139</v>
      </c>
      <c r="S13" s="658"/>
      <c r="T13" s="658"/>
      <c r="U13" s="658"/>
      <c r="V13" s="658"/>
      <c r="W13" s="658"/>
      <c r="X13" s="658"/>
      <c r="Y13" s="659"/>
      <c r="Z13" s="695" t="s">
        <v>130</v>
      </c>
      <c r="AA13" s="695"/>
      <c r="AB13" s="695"/>
      <c r="AC13" s="695"/>
      <c r="AD13" s="696" t="s">
        <v>236</v>
      </c>
      <c r="AE13" s="696"/>
      <c r="AF13" s="696"/>
      <c r="AG13" s="696"/>
      <c r="AH13" s="696"/>
      <c r="AI13" s="696"/>
      <c r="AJ13" s="696"/>
      <c r="AK13" s="696"/>
      <c r="AL13" s="660" t="s">
        <v>236</v>
      </c>
      <c r="AM13" s="661"/>
      <c r="AN13" s="661"/>
      <c r="AO13" s="697"/>
      <c r="AP13" s="654" t="s">
        <v>256</v>
      </c>
      <c r="AQ13" s="655"/>
      <c r="AR13" s="655"/>
      <c r="AS13" s="655"/>
      <c r="AT13" s="655"/>
      <c r="AU13" s="655"/>
      <c r="AV13" s="655"/>
      <c r="AW13" s="655"/>
      <c r="AX13" s="655"/>
      <c r="AY13" s="655"/>
      <c r="AZ13" s="655"/>
      <c r="BA13" s="655"/>
      <c r="BB13" s="655"/>
      <c r="BC13" s="655"/>
      <c r="BD13" s="655"/>
      <c r="BE13" s="655"/>
      <c r="BF13" s="656"/>
      <c r="BG13" s="657">
        <v>2095305</v>
      </c>
      <c r="BH13" s="658"/>
      <c r="BI13" s="658"/>
      <c r="BJ13" s="658"/>
      <c r="BK13" s="658"/>
      <c r="BL13" s="658"/>
      <c r="BM13" s="658"/>
      <c r="BN13" s="659"/>
      <c r="BO13" s="695">
        <v>45</v>
      </c>
      <c r="BP13" s="695"/>
      <c r="BQ13" s="695"/>
      <c r="BR13" s="695"/>
      <c r="BS13" s="696" t="s">
        <v>236</v>
      </c>
      <c r="BT13" s="696"/>
      <c r="BU13" s="696"/>
      <c r="BV13" s="696"/>
      <c r="BW13" s="696"/>
      <c r="BX13" s="696"/>
      <c r="BY13" s="696"/>
      <c r="BZ13" s="696"/>
      <c r="CA13" s="696"/>
      <c r="CB13" s="736"/>
      <c r="CD13" s="654" t="s">
        <v>257</v>
      </c>
      <c r="CE13" s="655"/>
      <c r="CF13" s="655"/>
      <c r="CG13" s="655"/>
      <c r="CH13" s="655"/>
      <c r="CI13" s="655"/>
      <c r="CJ13" s="655"/>
      <c r="CK13" s="655"/>
      <c r="CL13" s="655"/>
      <c r="CM13" s="655"/>
      <c r="CN13" s="655"/>
      <c r="CO13" s="655"/>
      <c r="CP13" s="655"/>
      <c r="CQ13" s="656"/>
      <c r="CR13" s="657">
        <v>2671493</v>
      </c>
      <c r="CS13" s="658"/>
      <c r="CT13" s="658"/>
      <c r="CU13" s="658"/>
      <c r="CV13" s="658"/>
      <c r="CW13" s="658"/>
      <c r="CX13" s="658"/>
      <c r="CY13" s="659"/>
      <c r="CZ13" s="695">
        <v>13.5</v>
      </c>
      <c r="DA13" s="695"/>
      <c r="DB13" s="695"/>
      <c r="DC13" s="695"/>
      <c r="DD13" s="663">
        <v>578785</v>
      </c>
      <c r="DE13" s="658"/>
      <c r="DF13" s="658"/>
      <c r="DG13" s="658"/>
      <c r="DH13" s="658"/>
      <c r="DI13" s="658"/>
      <c r="DJ13" s="658"/>
      <c r="DK13" s="658"/>
      <c r="DL13" s="658"/>
      <c r="DM13" s="658"/>
      <c r="DN13" s="658"/>
      <c r="DO13" s="658"/>
      <c r="DP13" s="659"/>
      <c r="DQ13" s="663">
        <v>1750423</v>
      </c>
      <c r="DR13" s="658"/>
      <c r="DS13" s="658"/>
      <c r="DT13" s="658"/>
      <c r="DU13" s="658"/>
      <c r="DV13" s="658"/>
      <c r="DW13" s="658"/>
      <c r="DX13" s="658"/>
      <c r="DY13" s="658"/>
      <c r="DZ13" s="658"/>
      <c r="EA13" s="658"/>
      <c r="EB13" s="658"/>
      <c r="EC13" s="694"/>
    </row>
    <row r="14" spans="2:143" ht="11.25" customHeight="1" x14ac:dyDescent="0.2">
      <c r="B14" s="654" t="s">
        <v>258</v>
      </c>
      <c r="C14" s="655"/>
      <c r="D14" s="655"/>
      <c r="E14" s="655"/>
      <c r="F14" s="655"/>
      <c r="G14" s="655"/>
      <c r="H14" s="655"/>
      <c r="I14" s="655"/>
      <c r="J14" s="655"/>
      <c r="K14" s="655"/>
      <c r="L14" s="655"/>
      <c r="M14" s="655"/>
      <c r="N14" s="655"/>
      <c r="O14" s="655"/>
      <c r="P14" s="655"/>
      <c r="Q14" s="656"/>
      <c r="R14" s="657">
        <v>179</v>
      </c>
      <c r="S14" s="658"/>
      <c r="T14" s="658"/>
      <c r="U14" s="658"/>
      <c r="V14" s="658"/>
      <c r="W14" s="658"/>
      <c r="X14" s="658"/>
      <c r="Y14" s="659"/>
      <c r="Z14" s="695">
        <v>0</v>
      </c>
      <c r="AA14" s="695"/>
      <c r="AB14" s="695"/>
      <c r="AC14" s="695"/>
      <c r="AD14" s="696">
        <v>179</v>
      </c>
      <c r="AE14" s="696"/>
      <c r="AF14" s="696"/>
      <c r="AG14" s="696"/>
      <c r="AH14" s="696"/>
      <c r="AI14" s="696"/>
      <c r="AJ14" s="696"/>
      <c r="AK14" s="696"/>
      <c r="AL14" s="660">
        <v>0</v>
      </c>
      <c r="AM14" s="661"/>
      <c r="AN14" s="661"/>
      <c r="AO14" s="697"/>
      <c r="AP14" s="654" t="s">
        <v>259</v>
      </c>
      <c r="AQ14" s="655"/>
      <c r="AR14" s="655"/>
      <c r="AS14" s="655"/>
      <c r="AT14" s="655"/>
      <c r="AU14" s="655"/>
      <c r="AV14" s="655"/>
      <c r="AW14" s="655"/>
      <c r="AX14" s="655"/>
      <c r="AY14" s="655"/>
      <c r="AZ14" s="655"/>
      <c r="BA14" s="655"/>
      <c r="BB14" s="655"/>
      <c r="BC14" s="655"/>
      <c r="BD14" s="655"/>
      <c r="BE14" s="655"/>
      <c r="BF14" s="656"/>
      <c r="BG14" s="657">
        <v>131571</v>
      </c>
      <c r="BH14" s="658"/>
      <c r="BI14" s="658"/>
      <c r="BJ14" s="658"/>
      <c r="BK14" s="658"/>
      <c r="BL14" s="658"/>
      <c r="BM14" s="658"/>
      <c r="BN14" s="659"/>
      <c r="BO14" s="695">
        <v>2.8</v>
      </c>
      <c r="BP14" s="695"/>
      <c r="BQ14" s="695"/>
      <c r="BR14" s="695"/>
      <c r="BS14" s="696" t="s">
        <v>139</v>
      </c>
      <c r="BT14" s="696"/>
      <c r="BU14" s="696"/>
      <c r="BV14" s="696"/>
      <c r="BW14" s="696"/>
      <c r="BX14" s="696"/>
      <c r="BY14" s="696"/>
      <c r="BZ14" s="696"/>
      <c r="CA14" s="696"/>
      <c r="CB14" s="736"/>
      <c r="CD14" s="654" t="s">
        <v>260</v>
      </c>
      <c r="CE14" s="655"/>
      <c r="CF14" s="655"/>
      <c r="CG14" s="655"/>
      <c r="CH14" s="655"/>
      <c r="CI14" s="655"/>
      <c r="CJ14" s="655"/>
      <c r="CK14" s="655"/>
      <c r="CL14" s="655"/>
      <c r="CM14" s="655"/>
      <c r="CN14" s="655"/>
      <c r="CO14" s="655"/>
      <c r="CP14" s="655"/>
      <c r="CQ14" s="656"/>
      <c r="CR14" s="657">
        <v>657599</v>
      </c>
      <c r="CS14" s="658"/>
      <c r="CT14" s="658"/>
      <c r="CU14" s="658"/>
      <c r="CV14" s="658"/>
      <c r="CW14" s="658"/>
      <c r="CX14" s="658"/>
      <c r="CY14" s="659"/>
      <c r="CZ14" s="695">
        <v>3.3</v>
      </c>
      <c r="DA14" s="695"/>
      <c r="DB14" s="695"/>
      <c r="DC14" s="695"/>
      <c r="DD14" s="663">
        <v>9244</v>
      </c>
      <c r="DE14" s="658"/>
      <c r="DF14" s="658"/>
      <c r="DG14" s="658"/>
      <c r="DH14" s="658"/>
      <c r="DI14" s="658"/>
      <c r="DJ14" s="658"/>
      <c r="DK14" s="658"/>
      <c r="DL14" s="658"/>
      <c r="DM14" s="658"/>
      <c r="DN14" s="658"/>
      <c r="DO14" s="658"/>
      <c r="DP14" s="659"/>
      <c r="DQ14" s="663">
        <v>643614</v>
      </c>
      <c r="DR14" s="658"/>
      <c r="DS14" s="658"/>
      <c r="DT14" s="658"/>
      <c r="DU14" s="658"/>
      <c r="DV14" s="658"/>
      <c r="DW14" s="658"/>
      <c r="DX14" s="658"/>
      <c r="DY14" s="658"/>
      <c r="DZ14" s="658"/>
      <c r="EA14" s="658"/>
      <c r="EB14" s="658"/>
      <c r="EC14" s="694"/>
    </row>
    <row r="15" spans="2:143" ht="11.25" customHeight="1" x14ac:dyDescent="0.2">
      <c r="B15" s="654" t="s">
        <v>261</v>
      </c>
      <c r="C15" s="655"/>
      <c r="D15" s="655"/>
      <c r="E15" s="655"/>
      <c r="F15" s="655"/>
      <c r="G15" s="655"/>
      <c r="H15" s="655"/>
      <c r="I15" s="655"/>
      <c r="J15" s="655"/>
      <c r="K15" s="655"/>
      <c r="L15" s="655"/>
      <c r="M15" s="655"/>
      <c r="N15" s="655"/>
      <c r="O15" s="655"/>
      <c r="P15" s="655"/>
      <c r="Q15" s="656"/>
      <c r="R15" s="657" t="s">
        <v>130</v>
      </c>
      <c r="S15" s="658"/>
      <c r="T15" s="658"/>
      <c r="U15" s="658"/>
      <c r="V15" s="658"/>
      <c r="W15" s="658"/>
      <c r="X15" s="658"/>
      <c r="Y15" s="659"/>
      <c r="Z15" s="695" t="s">
        <v>139</v>
      </c>
      <c r="AA15" s="695"/>
      <c r="AB15" s="695"/>
      <c r="AC15" s="695"/>
      <c r="AD15" s="696" t="s">
        <v>236</v>
      </c>
      <c r="AE15" s="696"/>
      <c r="AF15" s="696"/>
      <c r="AG15" s="696"/>
      <c r="AH15" s="696"/>
      <c r="AI15" s="696"/>
      <c r="AJ15" s="696"/>
      <c r="AK15" s="696"/>
      <c r="AL15" s="660" t="s">
        <v>236</v>
      </c>
      <c r="AM15" s="661"/>
      <c r="AN15" s="661"/>
      <c r="AO15" s="697"/>
      <c r="AP15" s="654" t="s">
        <v>262</v>
      </c>
      <c r="AQ15" s="655"/>
      <c r="AR15" s="655"/>
      <c r="AS15" s="655"/>
      <c r="AT15" s="655"/>
      <c r="AU15" s="655"/>
      <c r="AV15" s="655"/>
      <c r="AW15" s="655"/>
      <c r="AX15" s="655"/>
      <c r="AY15" s="655"/>
      <c r="AZ15" s="655"/>
      <c r="BA15" s="655"/>
      <c r="BB15" s="655"/>
      <c r="BC15" s="655"/>
      <c r="BD15" s="655"/>
      <c r="BE15" s="655"/>
      <c r="BF15" s="656"/>
      <c r="BG15" s="657">
        <v>378898</v>
      </c>
      <c r="BH15" s="658"/>
      <c r="BI15" s="658"/>
      <c r="BJ15" s="658"/>
      <c r="BK15" s="658"/>
      <c r="BL15" s="658"/>
      <c r="BM15" s="658"/>
      <c r="BN15" s="659"/>
      <c r="BO15" s="695">
        <v>8.1</v>
      </c>
      <c r="BP15" s="695"/>
      <c r="BQ15" s="695"/>
      <c r="BR15" s="695"/>
      <c r="BS15" s="696" t="s">
        <v>236</v>
      </c>
      <c r="BT15" s="696"/>
      <c r="BU15" s="696"/>
      <c r="BV15" s="696"/>
      <c r="BW15" s="696"/>
      <c r="BX15" s="696"/>
      <c r="BY15" s="696"/>
      <c r="BZ15" s="696"/>
      <c r="CA15" s="696"/>
      <c r="CB15" s="736"/>
      <c r="CD15" s="654" t="s">
        <v>263</v>
      </c>
      <c r="CE15" s="655"/>
      <c r="CF15" s="655"/>
      <c r="CG15" s="655"/>
      <c r="CH15" s="655"/>
      <c r="CI15" s="655"/>
      <c r="CJ15" s="655"/>
      <c r="CK15" s="655"/>
      <c r="CL15" s="655"/>
      <c r="CM15" s="655"/>
      <c r="CN15" s="655"/>
      <c r="CO15" s="655"/>
      <c r="CP15" s="655"/>
      <c r="CQ15" s="656"/>
      <c r="CR15" s="657">
        <v>2066673</v>
      </c>
      <c r="CS15" s="658"/>
      <c r="CT15" s="658"/>
      <c r="CU15" s="658"/>
      <c r="CV15" s="658"/>
      <c r="CW15" s="658"/>
      <c r="CX15" s="658"/>
      <c r="CY15" s="659"/>
      <c r="CZ15" s="695">
        <v>10.5</v>
      </c>
      <c r="DA15" s="695"/>
      <c r="DB15" s="695"/>
      <c r="DC15" s="695"/>
      <c r="DD15" s="663">
        <v>592632</v>
      </c>
      <c r="DE15" s="658"/>
      <c r="DF15" s="658"/>
      <c r="DG15" s="658"/>
      <c r="DH15" s="658"/>
      <c r="DI15" s="658"/>
      <c r="DJ15" s="658"/>
      <c r="DK15" s="658"/>
      <c r="DL15" s="658"/>
      <c r="DM15" s="658"/>
      <c r="DN15" s="658"/>
      <c r="DO15" s="658"/>
      <c r="DP15" s="659"/>
      <c r="DQ15" s="663">
        <v>1399006</v>
      </c>
      <c r="DR15" s="658"/>
      <c r="DS15" s="658"/>
      <c r="DT15" s="658"/>
      <c r="DU15" s="658"/>
      <c r="DV15" s="658"/>
      <c r="DW15" s="658"/>
      <c r="DX15" s="658"/>
      <c r="DY15" s="658"/>
      <c r="DZ15" s="658"/>
      <c r="EA15" s="658"/>
      <c r="EB15" s="658"/>
      <c r="EC15" s="694"/>
    </row>
    <row r="16" spans="2:143" ht="11.25" customHeight="1" x14ac:dyDescent="0.2">
      <c r="B16" s="654" t="s">
        <v>264</v>
      </c>
      <c r="C16" s="655"/>
      <c r="D16" s="655"/>
      <c r="E16" s="655"/>
      <c r="F16" s="655"/>
      <c r="G16" s="655"/>
      <c r="H16" s="655"/>
      <c r="I16" s="655"/>
      <c r="J16" s="655"/>
      <c r="K16" s="655"/>
      <c r="L16" s="655"/>
      <c r="M16" s="655"/>
      <c r="N16" s="655"/>
      <c r="O16" s="655"/>
      <c r="P16" s="655"/>
      <c r="Q16" s="656"/>
      <c r="R16" s="657">
        <v>10547</v>
      </c>
      <c r="S16" s="658"/>
      <c r="T16" s="658"/>
      <c r="U16" s="658"/>
      <c r="V16" s="658"/>
      <c r="W16" s="658"/>
      <c r="X16" s="658"/>
      <c r="Y16" s="659"/>
      <c r="Z16" s="695">
        <v>0.1</v>
      </c>
      <c r="AA16" s="695"/>
      <c r="AB16" s="695"/>
      <c r="AC16" s="695"/>
      <c r="AD16" s="696">
        <v>10547</v>
      </c>
      <c r="AE16" s="696"/>
      <c r="AF16" s="696"/>
      <c r="AG16" s="696"/>
      <c r="AH16" s="696"/>
      <c r="AI16" s="696"/>
      <c r="AJ16" s="696"/>
      <c r="AK16" s="696"/>
      <c r="AL16" s="660">
        <v>0.1</v>
      </c>
      <c r="AM16" s="661"/>
      <c r="AN16" s="661"/>
      <c r="AO16" s="697"/>
      <c r="AP16" s="654" t="s">
        <v>265</v>
      </c>
      <c r="AQ16" s="655"/>
      <c r="AR16" s="655"/>
      <c r="AS16" s="655"/>
      <c r="AT16" s="655"/>
      <c r="AU16" s="655"/>
      <c r="AV16" s="655"/>
      <c r="AW16" s="655"/>
      <c r="AX16" s="655"/>
      <c r="AY16" s="655"/>
      <c r="AZ16" s="655"/>
      <c r="BA16" s="655"/>
      <c r="BB16" s="655"/>
      <c r="BC16" s="655"/>
      <c r="BD16" s="655"/>
      <c r="BE16" s="655"/>
      <c r="BF16" s="656"/>
      <c r="BG16" s="657" t="s">
        <v>130</v>
      </c>
      <c r="BH16" s="658"/>
      <c r="BI16" s="658"/>
      <c r="BJ16" s="658"/>
      <c r="BK16" s="658"/>
      <c r="BL16" s="658"/>
      <c r="BM16" s="658"/>
      <c r="BN16" s="659"/>
      <c r="BO16" s="695" t="s">
        <v>130</v>
      </c>
      <c r="BP16" s="695"/>
      <c r="BQ16" s="695"/>
      <c r="BR16" s="695"/>
      <c r="BS16" s="696" t="s">
        <v>236</v>
      </c>
      <c r="BT16" s="696"/>
      <c r="BU16" s="696"/>
      <c r="BV16" s="696"/>
      <c r="BW16" s="696"/>
      <c r="BX16" s="696"/>
      <c r="BY16" s="696"/>
      <c r="BZ16" s="696"/>
      <c r="CA16" s="696"/>
      <c r="CB16" s="736"/>
      <c r="CD16" s="654" t="s">
        <v>266</v>
      </c>
      <c r="CE16" s="655"/>
      <c r="CF16" s="655"/>
      <c r="CG16" s="655"/>
      <c r="CH16" s="655"/>
      <c r="CI16" s="655"/>
      <c r="CJ16" s="655"/>
      <c r="CK16" s="655"/>
      <c r="CL16" s="655"/>
      <c r="CM16" s="655"/>
      <c r="CN16" s="655"/>
      <c r="CO16" s="655"/>
      <c r="CP16" s="655"/>
      <c r="CQ16" s="656"/>
      <c r="CR16" s="657">
        <v>28039</v>
      </c>
      <c r="CS16" s="658"/>
      <c r="CT16" s="658"/>
      <c r="CU16" s="658"/>
      <c r="CV16" s="658"/>
      <c r="CW16" s="658"/>
      <c r="CX16" s="658"/>
      <c r="CY16" s="659"/>
      <c r="CZ16" s="695">
        <v>0.1</v>
      </c>
      <c r="DA16" s="695"/>
      <c r="DB16" s="695"/>
      <c r="DC16" s="695"/>
      <c r="DD16" s="663" t="s">
        <v>236</v>
      </c>
      <c r="DE16" s="658"/>
      <c r="DF16" s="658"/>
      <c r="DG16" s="658"/>
      <c r="DH16" s="658"/>
      <c r="DI16" s="658"/>
      <c r="DJ16" s="658"/>
      <c r="DK16" s="658"/>
      <c r="DL16" s="658"/>
      <c r="DM16" s="658"/>
      <c r="DN16" s="658"/>
      <c r="DO16" s="658"/>
      <c r="DP16" s="659"/>
      <c r="DQ16" s="663">
        <v>26728</v>
      </c>
      <c r="DR16" s="658"/>
      <c r="DS16" s="658"/>
      <c r="DT16" s="658"/>
      <c r="DU16" s="658"/>
      <c r="DV16" s="658"/>
      <c r="DW16" s="658"/>
      <c r="DX16" s="658"/>
      <c r="DY16" s="658"/>
      <c r="DZ16" s="658"/>
      <c r="EA16" s="658"/>
      <c r="EB16" s="658"/>
      <c r="EC16" s="694"/>
    </row>
    <row r="17" spans="2:133" ht="11.25" customHeight="1" x14ac:dyDescent="0.2">
      <c r="B17" s="654" t="s">
        <v>267</v>
      </c>
      <c r="C17" s="655"/>
      <c r="D17" s="655"/>
      <c r="E17" s="655"/>
      <c r="F17" s="655"/>
      <c r="G17" s="655"/>
      <c r="H17" s="655"/>
      <c r="I17" s="655"/>
      <c r="J17" s="655"/>
      <c r="K17" s="655"/>
      <c r="L17" s="655"/>
      <c r="M17" s="655"/>
      <c r="N17" s="655"/>
      <c r="O17" s="655"/>
      <c r="P17" s="655"/>
      <c r="Q17" s="656"/>
      <c r="R17" s="657">
        <v>67513</v>
      </c>
      <c r="S17" s="658"/>
      <c r="T17" s="658"/>
      <c r="U17" s="658"/>
      <c r="V17" s="658"/>
      <c r="W17" s="658"/>
      <c r="X17" s="658"/>
      <c r="Y17" s="659"/>
      <c r="Z17" s="695">
        <v>0.3</v>
      </c>
      <c r="AA17" s="695"/>
      <c r="AB17" s="695"/>
      <c r="AC17" s="695"/>
      <c r="AD17" s="696">
        <v>67513</v>
      </c>
      <c r="AE17" s="696"/>
      <c r="AF17" s="696"/>
      <c r="AG17" s="696"/>
      <c r="AH17" s="696"/>
      <c r="AI17" s="696"/>
      <c r="AJ17" s="696"/>
      <c r="AK17" s="696"/>
      <c r="AL17" s="660">
        <v>0.7</v>
      </c>
      <c r="AM17" s="661"/>
      <c r="AN17" s="661"/>
      <c r="AO17" s="697"/>
      <c r="AP17" s="654" t="s">
        <v>268</v>
      </c>
      <c r="AQ17" s="655"/>
      <c r="AR17" s="655"/>
      <c r="AS17" s="655"/>
      <c r="AT17" s="655"/>
      <c r="AU17" s="655"/>
      <c r="AV17" s="655"/>
      <c r="AW17" s="655"/>
      <c r="AX17" s="655"/>
      <c r="AY17" s="655"/>
      <c r="AZ17" s="655"/>
      <c r="BA17" s="655"/>
      <c r="BB17" s="655"/>
      <c r="BC17" s="655"/>
      <c r="BD17" s="655"/>
      <c r="BE17" s="655"/>
      <c r="BF17" s="656"/>
      <c r="BG17" s="657" t="s">
        <v>236</v>
      </c>
      <c r="BH17" s="658"/>
      <c r="BI17" s="658"/>
      <c r="BJ17" s="658"/>
      <c r="BK17" s="658"/>
      <c r="BL17" s="658"/>
      <c r="BM17" s="658"/>
      <c r="BN17" s="659"/>
      <c r="BO17" s="695" t="s">
        <v>130</v>
      </c>
      <c r="BP17" s="695"/>
      <c r="BQ17" s="695"/>
      <c r="BR17" s="695"/>
      <c r="BS17" s="696" t="s">
        <v>139</v>
      </c>
      <c r="BT17" s="696"/>
      <c r="BU17" s="696"/>
      <c r="BV17" s="696"/>
      <c r="BW17" s="696"/>
      <c r="BX17" s="696"/>
      <c r="BY17" s="696"/>
      <c r="BZ17" s="696"/>
      <c r="CA17" s="696"/>
      <c r="CB17" s="736"/>
      <c r="CD17" s="654" t="s">
        <v>269</v>
      </c>
      <c r="CE17" s="655"/>
      <c r="CF17" s="655"/>
      <c r="CG17" s="655"/>
      <c r="CH17" s="655"/>
      <c r="CI17" s="655"/>
      <c r="CJ17" s="655"/>
      <c r="CK17" s="655"/>
      <c r="CL17" s="655"/>
      <c r="CM17" s="655"/>
      <c r="CN17" s="655"/>
      <c r="CO17" s="655"/>
      <c r="CP17" s="655"/>
      <c r="CQ17" s="656"/>
      <c r="CR17" s="657">
        <v>1510692</v>
      </c>
      <c r="CS17" s="658"/>
      <c r="CT17" s="658"/>
      <c r="CU17" s="658"/>
      <c r="CV17" s="658"/>
      <c r="CW17" s="658"/>
      <c r="CX17" s="658"/>
      <c r="CY17" s="659"/>
      <c r="CZ17" s="695">
        <v>7.6</v>
      </c>
      <c r="DA17" s="695"/>
      <c r="DB17" s="695"/>
      <c r="DC17" s="695"/>
      <c r="DD17" s="663" t="s">
        <v>130</v>
      </c>
      <c r="DE17" s="658"/>
      <c r="DF17" s="658"/>
      <c r="DG17" s="658"/>
      <c r="DH17" s="658"/>
      <c r="DI17" s="658"/>
      <c r="DJ17" s="658"/>
      <c r="DK17" s="658"/>
      <c r="DL17" s="658"/>
      <c r="DM17" s="658"/>
      <c r="DN17" s="658"/>
      <c r="DO17" s="658"/>
      <c r="DP17" s="659"/>
      <c r="DQ17" s="663">
        <v>1449239</v>
      </c>
      <c r="DR17" s="658"/>
      <c r="DS17" s="658"/>
      <c r="DT17" s="658"/>
      <c r="DU17" s="658"/>
      <c r="DV17" s="658"/>
      <c r="DW17" s="658"/>
      <c r="DX17" s="658"/>
      <c r="DY17" s="658"/>
      <c r="DZ17" s="658"/>
      <c r="EA17" s="658"/>
      <c r="EB17" s="658"/>
      <c r="EC17" s="694"/>
    </row>
    <row r="18" spans="2:133" ht="11.25" customHeight="1" x14ac:dyDescent="0.2">
      <c r="B18" s="654" t="s">
        <v>270</v>
      </c>
      <c r="C18" s="655"/>
      <c r="D18" s="655"/>
      <c r="E18" s="655"/>
      <c r="F18" s="655"/>
      <c r="G18" s="655"/>
      <c r="H18" s="655"/>
      <c r="I18" s="655"/>
      <c r="J18" s="655"/>
      <c r="K18" s="655"/>
      <c r="L18" s="655"/>
      <c r="M18" s="655"/>
      <c r="N18" s="655"/>
      <c r="O18" s="655"/>
      <c r="P18" s="655"/>
      <c r="Q18" s="656"/>
      <c r="R18" s="657">
        <v>29002</v>
      </c>
      <c r="S18" s="658"/>
      <c r="T18" s="658"/>
      <c r="U18" s="658"/>
      <c r="V18" s="658"/>
      <c r="W18" s="658"/>
      <c r="X18" s="658"/>
      <c r="Y18" s="659"/>
      <c r="Z18" s="695">
        <v>0.1</v>
      </c>
      <c r="AA18" s="695"/>
      <c r="AB18" s="695"/>
      <c r="AC18" s="695"/>
      <c r="AD18" s="696">
        <v>29002</v>
      </c>
      <c r="AE18" s="696"/>
      <c r="AF18" s="696"/>
      <c r="AG18" s="696"/>
      <c r="AH18" s="696"/>
      <c r="AI18" s="696"/>
      <c r="AJ18" s="696"/>
      <c r="AK18" s="696"/>
      <c r="AL18" s="660">
        <v>0.3</v>
      </c>
      <c r="AM18" s="661"/>
      <c r="AN18" s="661"/>
      <c r="AO18" s="697"/>
      <c r="AP18" s="654" t="s">
        <v>271</v>
      </c>
      <c r="AQ18" s="655"/>
      <c r="AR18" s="655"/>
      <c r="AS18" s="655"/>
      <c r="AT18" s="655"/>
      <c r="AU18" s="655"/>
      <c r="AV18" s="655"/>
      <c r="AW18" s="655"/>
      <c r="AX18" s="655"/>
      <c r="AY18" s="655"/>
      <c r="AZ18" s="655"/>
      <c r="BA18" s="655"/>
      <c r="BB18" s="655"/>
      <c r="BC18" s="655"/>
      <c r="BD18" s="655"/>
      <c r="BE18" s="655"/>
      <c r="BF18" s="656"/>
      <c r="BG18" s="657" t="s">
        <v>130</v>
      </c>
      <c r="BH18" s="658"/>
      <c r="BI18" s="658"/>
      <c r="BJ18" s="658"/>
      <c r="BK18" s="658"/>
      <c r="BL18" s="658"/>
      <c r="BM18" s="658"/>
      <c r="BN18" s="659"/>
      <c r="BO18" s="695" t="s">
        <v>236</v>
      </c>
      <c r="BP18" s="695"/>
      <c r="BQ18" s="695"/>
      <c r="BR18" s="695"/>
      <c r="BS18" s="696" t="s">
        <v>236</v>
      </c>
      <c r="BT18" s="696"/>
      <c r="BU18" s="696"/>
      <c r="BV18" s="696"/>
      <c r="BW18" s="696"/>
      <c r="BX18" s="696"/>
      <c r="BY18" s="696"/>
      <c r="BZ18" s="696"/>
      <c r="CA18" s="696"/>
      <c r="CB18" s="736"/>
      <c r="CD18" s="654" t="s">
        <v>272</v>
      </c>
      <c r="CE18" s="655"/>
      <c r="CF18" s="655"/>
      <c r="CG18" s="655"/>
      <c r="CH18" s="655"/>
      <c r="CI18" s="655"/>
      <c r="CJ18" s="655"/>
      <c r="CK18" s="655"/>
      <c r="CL18" s="655"/>
      <c r="CM18" s="655"/>
      <c r="CN18" s="655"/>
      <c r="CO18" s="655"/>
      <c r="CP18" s="655"/>
      <c r="CQ18" s="656"/>
      <c r="CR18" s="657" t="s">
        <v>236</v>
      </c>
      <c r="CS18" s="658"/>
      <c r="CT18" s="658"/>
      <c r="CU18" s="658"/>
      <c r="CV18" s="658"/>
      <c r="CW18" s="658"/>
      <c r="CX18" s="658"/>
      <c r="CY18" s="659"/>
      <c r="CZ18" s="695" t="s">
        <v>236</v>
      </c>
      <c r="DA18" s="695"/>
      <c r="DB18" s="695"/>
      <c r="DC18" s="695"/>
      <c r="DD18" s="663" t="s">
        <v>236</v>
      </c>
      <c r="DE18" s="658"/>
      <c r="DF18" s="658"/>
      <c r="DG18" s="658"/>
      <c r="DH18" s="658"/>
      <c r="DI18" s="658"/>
      <c r="DJ18" s="658"/>
      <c r="DK18" s="658"/>
      <c r="DL18" s="658"/>
      <c r="DM18" s="658"/>
      <c r="DN18" s="658"/>
      <c r="DO18" s="658"/>
      <c r="DP18" s="659"/>
      <c r="DQ18" s="663" t="s">
        <v>236</v>
      </c>
      <c r="DR18" s="658"/>
      <c r="DS18" s="658"/>
      <c r="DT18" s="658"/>
      <c r="DU18" s="658"/>
      <c r="DV18" s="658"/>
      <c r="DW18" s="658"/>
      <c r="DX18" s="658"/>
      <c r="DY18" s="658"/>
      <c r="DZ18" s="658"/>
      <c r="EA18" s="658"/>
      <c r="EB18" s="658"/>
      <c r="EC18" s="694"/>
    </row>
    <row r="19" spans="2:133" ht="11.25" customHeight="1" x14ac:dyDescent="0.2">
      <c r="B19" s="654" t="s">
        <v>273</v>
      </c>
      <c r="C19" s="655"/>
      <c r="D19" s="655"/>
      <c r="E19" s="655"/>
      <c r="F19" s="655"/>
      <c r="G19" s="655"/>
      <c r="H19" s="655"/>
      <c r="I19" s="655"/>
      <c r="J19" s="655"/>
      <c r="K19" s="655"/>
      <c r="L19" s="655"/>
      <c r="M19" s="655"/>
      <c r="N19" s="655"/>
      <c r="O19" s="655"/>
      <c r="P19" s="655"/>
      <c r="Q19" s="656"/>
      <c r="R19" s="657">
        <v>24650</v>
      </c>
      <c r="S19" s="658"/>
      <c r="T19" s="658"/>
      <c r="U19" s="658"/>
      <c r="V19" s="658"/>
      <c r="W19" s="658"/>
      <c r="X19" s="658"/>
      <c r="Y19" s="659"/>
      <c r="Z19" s="695">
        <v>0.1</v>
      </c>
      <c r="AA19" s="695"/>
      <c r="AB19" s="695"/>
      <c r="AC19" s="695"/>
      <c r="AD19" s="696">
        <v>24650</v>
      </c>
      <c r="AE19" s="696"/>
      <c r="AF19" s="696"/>
      <c r="AG19" s="696"/>
      <c r="AH19" s="696"/>
      <c r="AI19" s="696"/>
      <c r="AJ19" s="696"/>
      <c r="AK19" s="696"/>
      <c r="AL19" s="660">
        <v>0.2</v>
      </c>
      <c r="AM19" s="661"/>
      <c r="AN19" s="661"/>
      <c r="AO19" s="697"/>
      <c r="AP19" s="654" t="s">
        <v>274</v>
      </c>
      <c r="AQ19" s="655"/>
      <c r="AR19" s="655"/>
      <c r="AS19" s="655"/>
      <c r="AT19" s="655"/>
      <c r="AU19" s="655"/>
      <c r="AV19" s="655"/>
      <c r="AW19" s="655"/>
      <c r="AX19" s="655"/>
      <c r="AY19" s="655"/>
      <c r="AZ19" s="655"/>
      <c r="BA19" s="655"/>
      <c r="BB19" s="655"/>
      <c r="BC19" s="655"/>
      <c r="BD19" s="655"/>
      <c r="BE19" s="655"/>
      <c r="BF19" s="656"/>
      <c r="BG19" s="657">
        <v>208273</v>
      </c>
      <c r="BH19" s="658"/>
      <c r="BI19" s="658"/>
      <c r="BJ19" s="658"/>
      <c r="BK19" s="658"/>
      <c r="BL19" s="658"/>
      <c r="BM19" s="658"/>
      <c r="BN19" s="659"/>
      <c r="BO19" s="695">
        <v>4.5</v>
      </c>
      <c r="BP19" s="695"/>
      <c r="BQ19" s="695"/>
      <c r="BR19" s="695"/>
      <c r="BS19" s="696" t="s">
        <v>236</v>
      </c>
      <c r="BT19" s="696"/>
      <c r="BU19" s="696"/>
      <c r="BV19" s="696"/>
      <c r="BW19" s="696"/>
      <c r="BX19" s="696"/>
      <c r="BY19" s="696"/>
      <c r="BZ19" s="696"/>
      <c r="CA19" s="696"/>
      <c r="CB19" s="736"/>
      <c r="CD19" s="654" t="s">
        <v>275</v>
      </c>
      <c r="CE19" s="655"/>
      <c r="CF19" s="655"/>
      <c r="CG19" s="655"/>
      <c r="CH19" s="655"/>
      <c r="CI19" s="655"/>
      <c r="CJ19" s="655"/>
      <c r="CK19" s="655"/>
      <c r="CL19" s="655"/>
      <c r="CM19" s="655"/>
      <c r="CN19" s="655"/>
      <c r="CO19" s="655"/>
      <c r="CP19" s="655"/>
      <c r="CQ19" s="656"/>
      <c r="CR19" s="657" t="s">
        <v>130</v>
      </c>
      <c r="CS19" s="658"/>
      <c r="CT19" s="658"/>
      <c r="CU19" s="658"/>
      <c r="CV19" s="658"/>
      <c r="CW19" s="658"/>
      <c r="CX19" s="658"/>
      <c r="CY19" s="659"/>
      <c r="CZ19" s="695" t="s">
        <v>139</v>
      </c>
      <c r="DA19" s="695"/>
      <c r="DB19" s="695"/>
      <c r="DC19" s="695"/>
      <c r="DD19" s="663" t="s">
        <v>139</v>
      </c>
      <c r="DE19" s="658"/>
      <c r="DF19" s="658"/>
      <c r="DG19" s="658"/>
      <c r="DH19" s="658"/>
      <c r="DI19" s="658"/>
      <c r="DJ19" s="658"/>
      <c r="DK19" s="658"/>
      <c r="DL19" s="658"/>
      <c r="DM19" s="658"/>
      <c r="DN19" s="658"/>
      <c r="DO19" s="658"/>
      <c r="DP19" s="659"/>
      <c r="DQ19" s="663" t="s">
        <v>236</v>
      </c>
      <c r="DR19" s="658"/>
      <c r="DS19" s="658"/>
      <c r="DT19" s="658"/>
      <c r="DU19" s="658"/>
      <c r="DV19" s="658"/>
      <c r="DW19" s="658"/>
      <c r="DX19" s="658"/>
      <c r="DY19" s="658"/>
      <c r="DZ19" s="658"/>
      <c r="EA19" s="658"/>
      <c r="EB19" s="658"/>
      <c r="EC19" s="694"/>
    </row>
    <row r="20" spans="2:133" ht="11.25" customHeight="1" x14ac:dyDescent="0.2">
      <c r="B20" s="724" t="s">
        <v>276</v>
      </c>
      <c r="C20" s="725"/>
      <c r="D20" s="725"/>
      <c r="E20" s="725"/>
      <c r="F20" s="725"/>
      <c r="G20" s="725"/>
      <c r="H20" s="725"/>
      <c r="I20" s="725"/>
      <c r="J20" s="725"/>
      <c r="K20" s="725"/>
      <c r="L20" s="725"/>
      <c r="M20" s="725"/>
      <c r="N20" s="725"/>
      <c r="O20" s="725"/>
      <c r="P20" s="725"/>
      <c r="Q20" s="726"/>
      <c r="R20" s="657">
        <v>4352</v>
      </c>
      <c r="S20" s="658"/>
      <c r="T20" s="658"/>
      <c r="U20" s="658"/>
      <c r="V20" s="658"/>
      <c r="W20" s="658"/>
      <c r="X20" s="658"/>
      <c r="Y20" s="659"/>
      <c r="Z20" s="695">
        <v>0</v>
      </c>
      <c r="AA20" s="695"/>
      <c r="AB20" s="695"/>
      <c r="AC20" s="695"/>
      <c r="AD20" s="696">
        <v>4352</v>
      </c>
      <c r="AE20" s="696"/>
      <c r="AF20" s="696"/>
      <c r="AG20" s="696"/>
      <c r="AH20" s="696"/>
      <c r="AI20" s="696"/>
      <c r="AJ20" s="696"/>
      <c r="AK20" s="696"/>
      <c r="AL20" s="660">
        <v>0</v>
      </c>
      <c r="AM20" s="661"/>
      <c r="AN20" s="661"/>
      <c r="AO20" s="697"/>
      <c r="AP20" s="654" t="s">
        <v>277</v>
      </c>
      <c r="AQ20" s="655"/>
      <c r="AR20" s="655"/>
      <c r="AS20" s="655"/>
      <c r="AT20" s="655"/>
      <c r="AU20" s="655"/>
      <c r="AV20" s="655"/>
      <c r="AW20" s="655"/>
      <c r="AX20" s="655"/>
      <c r="AY20" s="655"/>
      <c r="AZ20" s="655"/>
      <c r="BA20" s="655"/>
      <c r="BB20" s="655"/>
      <c r="BC20" s="655"/>
      <c r="BD20" s="655"/>
      <c r="BE20" s="655"/>
      <c r="BF20" s="656"/>
      <c r="BG20" s="657">
        <v>208273</v>
      </c>
      <c r="BH20" s="658"/>
      <c r="BI20" s="658"/>
      <c r="BJ20" s="658"/>
      <c r="BK20" s="658"/>
      <c r="BL20" s="658"/>
      <c r="BM20" s="658"/>
      <c r="BN20" s="659"/>
      <c r="BO20" s="695">
        <v>4.5</v>
      </c>
      <c r="BP20" s="695"/>
      <c r="BQ20" s="695"/>
      <c r="BR20" s="695"/>
      <c r="BS20" s="696" t="s">
        <v>130</v>
      </c>
      <c r="BT20" s="696"/>
      <c r="BU20" s="696"/>
      <c r="BV20" s="696"/>
      <c r="BW20" s="696"/>
      <c r="BX20" s="696"/>
      <c r="BY20" s="696"/>
      <c r="BZ20" s="696"/>
      <c r="CA20" s="696"/>
      <c r="CB20" s="736"/>
      <c r="CD20" s="654" t="s">
        <v>278</v>
      </c>
      <c r="CE20" s="655"/>
      <c r="CF20" s="655"/>
      <c r="CG20" s="655"/>
      <c r="CH20" s="655"/>
      <c r="CI20" s="655"/>
      <c r="CJ20" s="655"/>
      <c r="CK20" s="655"/>
      <c r="CL20" s="655"/>
      <c r="CM20" s="655"/>
      <c r="CN20" s="655"/>
      <c r="CO20" s="655"/>
      <c r="CP20" s="655"/>
      <c r="CQ20" s="656"/>
      <c r="CR20" s="657">
        <v>19751099</v>
      </c>
      <c r="CS20" s="658"/>
      <c r="CT20" s="658"/>
      <c r="CU20" s="658"/>
      <c r="CV20" s="658"/>
      <c r="CW20" s="658"/>
      <c r="CX20" s="658"/>
      <c r="CY20" s="659"/>
      <c r="CZ20" s="695">
        <v>100</v>
      </c>
      <c r="DA20" s="695"/>
      <c r="DB20" s="695"/>
      <c r="DC20" s="695"/>
      <c r="DD20" s="663">
        <v>1577409</v>
      </c>
      <c r="DE20" s="658"/>
      <c r="DF20" s="658"/>
      <c r="DG20" s="658"/>
      <c r="DH20" s="658"/>
      <c r="DI20" s="658"/>
      <c r="DJ20" s="658"/>
      <c r="DK20" s="658"/>
      <c r="DL20" s="658"/>
      <c r="DM20" s="658"/>
      <c r="DN20" s="658"/>
      <c r="DO20" s="658"/>
      <c r="DP20" s="659"/>
      <c r="DQ20" s="663">
        <v>12927275</v>
      </c>
      <c r="DR20" s="658"/>
      <c r="DS20" s="658"/>
      <c r="DT20" s="658"/>
      <c r="DU20" s="658"/>
      <c r="DV20" s="658"/>
      <c r="DW20" s="658"/>
      <c r="DX20" s="658"/>
      <c r="DY20" s="658"/>
      <c r="DZ20" s="658"/>
      <c r="EA20" s="658"/>
      <c r="EB20" s="658"/>
      <c r="EC20" s="694"/>
    </row>
    <row r="21" spans="2:133" ht="11.25" customHeight="1" x14ac:dyDescent="0.2">
      <c r="B21" s="654" t="s">
        <v>279</v>
      </c>
      <c r="C21" s="655"/>
      <c r="D21" s="655"/>
      <c r="E21" s="655"/>
      <c r="F21" s="655"/>
      <c r="G21" s="655"/>
      <c r="H21" s="655"/>
      <c r="I21" s="655"/>
      <c r="J21" s="655"/>
      <c r="K21" s="655"/>
      <c r="L21" s="655"/>
      <c r="M21" s="655"/>
      <c r="N21" s="655"/>
      <c r="O21" s="655"/>
      <c r="P21" s="655"/>
      <c r="Q21" s="656"/>
      <c r="R21" s="657">
        <v>5318239</v>
      </c>
      <c r="S21" s="658"/>
      <c r="T21" s="658"/>
      <c r="U21" s="658"/>
      <c r="V21" s="658"/>
      <c r="W21" s="658"/>
      <c r="X21" s="658"/>
      <c r="Y21" s="659"/>
      <c r="Z21" s="695">
        <v>25.8</v>
      </c>
      <c r="AA21" s="695"/>
      <c r="AB21" s="695"/>
      <c r="AC21" s="695"/>
      <c r="AD21" s="696">
        <v>4237423</v>
      </c>
      <c r="AE21" s="696"/>
      <c r="AF21" s="696"/>
      <c r="AG21" s="696"/>
      <c r="AH21" s="696"/>
      <c r="AI21" s="696"/>
      <c r="AJ21" s="696"/>
      <c r="AK21" s="696"/>
      <c r="AL21" s="660">
        <v>42.7</v>
      </c>
      <c r="AM21" s="661"/>
      <c r="AN21" s="661"/>
      <c r="AO21" s="697"/>
      <c r="AP21" s="654" t="s">
        <v>280</v>
      </c>
      <c r="AQ21" s="734"/>
      <c r="AR21" s="734"/>
      <c r="AS21" s="734"/>
      <c r="AT21" s="734"/>
      <c r="AU21" s="734"/>
      <c r="AV21" s="734"/>
      <c r="AW21" s="734"/>
      <c r="AX21" s="734"/>
      <c r="AY21" s="734"/>
      <c r="AZ21" s="734"/>
      <c r="BA21" s="734"/>
      <c r="BB21" s="734"/>
      <c r="BC21" s="734"/>
      <c r="BD21" s="734"/>
      <c r="BE21" s="734"/>
      <c r="BF21" s="735"/>
      <c r="BG21" s="657" t="s">
        <v>130</v>
      </c>
      <c r="BH21" s="658"/>
      <c r="BI21" s="658"/>
      <c r="BJ21" s="658"/>
      <c r="BK21" s="658"/>
      <c r="BL21" s="658"/>
      <c r="BM21" s="658"/>
      <c r="BN21" s="659"/>
      <c r="BO21" s="695" t="s">
        <v>236</v>
      </c>
      <c r="BP21" s="695"/>
      <c r="BQ21" s="695"/>
      <c r="BR21" s="695"/>
      <c r="BS21" s="696" t="s">
        <v>139</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281</v>
      </c>
      <c r="C22" s="655"/>
      <c r="D22" s="655"/>
      <c r="E22" s="655"/>
      <c r="F22" s="655"/>
      <c r="G22" s="655"/>
      <c r="H22" s="655"/>
      <c r="I22" s="655"/>
      <c r="J22" s="655"/>
      <c r="K22" s="655"/>
      <c r="L22" s="655"/>
      <c r="M22" s="655"/>
      <c r="N22" s="655"/>
      <c r="O22" s="655"/>
      <c r="P22" s="655"/>
      <c r="Q22" s="656"/>
      <c r="R22" s="657">
        <v>4237423</v>
      </c>
      <c r="S22" s="658"/>
      <c r="T22" s="658"/>
      <c r="U22" s="658"/>
      <c r="V22" s="658"/>
      <c r="W22" s="658"/>
      <c r="X22" s="658"/>
      <c r="Y22" s="659"/>
      <c r="Z22" s="695">
        <v>20.6</v>
      </c>
      <c r="AA22" s="695"/>
      <c r="AB22" s="695"/>
      <c r="AC22" s="695"/>
      <c r="AD22" s="696">
        <v>4237423</v>
      </c>
      <c r="AE22" s="696"/>
      <c r="AF22" s="696"/>
      <c r="AG22" s="696"/>
      <c r="AH22" s="696"/>
      <c r="AI22" s="696"/>
      <c r="AJ22" s="696"/>
      <c r="AK22" s="696"/>
      <c r="AL22" s="660">
        <v>42.7</v>
      </c>
      <c r="AM22" s="661"/>
      <c r="AN22" s="661"/>
      <c r="AO22" s="697"/>
      <c r="AP22" s="654" t="s">
        <v>282</v>
      </c>
      <c r="AQ22" s="734"/>
      <c r="AR22" s="734"/>
      <c r="AS22" s="734"/>
      <c r="AT22" s="734"/>
      <c r="AU22" s="734"/>
      <c r="AV22" s="734"/>
      <c r="AW22" s="734"/>
      <c r="AX22" s="734"/>
      <c r="AY22" s="734"/>
      <c r="AZ22" s="734"/>
      <c r="BA22" s="734"/>
      <c r="BB22" s="734"/>
      <c r="BC22" s="734"/>
      <c r="BD22" s="734"/>
      <c r="BE22" s="734"/>
      <c r="BF22" s="735"/>
      <c r="BG22" s="657" t="s">
        <v>236</v>
      </c>
      <c r="BH22" s="658"/>
      <c r="BI22" s="658"/>
      <c r="BJ22" s="658"/>
      <c r="BK22" s="658"/>
      <c r="BL22" s="658"/>
      <c r="BM22" s="658"/>
      <c r="BN22" s="659"/>
      <c r="BO22" s="695" t="s">
        <v>139</v>
      </c>
      <c r="BP22" s="695"/>
      <c r="BQ22" s="695"/>
      <c r="BR22" s="695"/>
      <c r="BS22" s="696" t="s">
        <v>130</v>
      </c>
      <c r="BT22" s="696"/>
      <c r="BU22" s="696"/>
      <c r="BV22" s="696"/>
      <c r="BW22" s="696"/>
      <c r="BX22" s="696"/>
      <c r="BY22" s="696"/>
      <c r="BZ22" s="696"/>
      <c r="CA22" s="696"/>
      <c r="CB22" s="736"/>
      <c r="CD22" s="709" t="s">
        <v>283</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284</v>
      </c>
      <c r="C23" s="655"/>
      <c r="D23" s="655"/>
      <c r="E23" s="655"/>
      <c r="F23" s="655"/>
      <c r="G23" s="655"/>
      <c r="H23" s="655"/>
      <c r="I23" s="655"/>
      <c r="J23" s="655"/>
      <c r="K23" s="655"/>
      <c r="L23" s="655"/>
      <c r="M23" s="655"/>
      <c r="N23" s="655"/>
      <c r="O23" s="655"/>
      <c r="P23" s="655"/>
      <c r="Q23" s="656"/>
      <c r="R23" s="657">
        <v>1080816</v>
      </c>
      <c r="S23" s="658"/>
      <c r="T23" s="658"/>
      <c r="U23" s="658"/>
      <c r="V23" s="658"/>
      <c r="W23" s="658"/>
      <c r="X23" s="658"/>
      <c r="Y23" s="659"/>
      <c r="Z23" s="695">
        <v>5.2</v>
      </c>
      <c r="AA23" s="695"/>
      <c r="AB23" s="695"/>
      <c r="AC23" s="695"/>
      <c r="AD23" s="696" t="s">
        <v>139</v>
      </c>
      <c r="AE23" s="696"/>
      <c r="AF23" s="696"/>
      <c r="AG23" s="696"/>
      <c r="AH23" s="696"/>
      <c r="AI23" s="696"/>
      <c r="AJ23" s="696"/>
      <c r="AK23" s="696"/>
      <c r="AL23" s="660" t="s">
        <v>130</v>
      </c>
      <c r="AM23" s="661"/>
      <c r="AN23" s="661"/>
      <c r="AO23" s="697"/>
      <c r="AP23" s="654" t="s">
        <v>285</v>
      </c>
      <c r="AQ23" s="734"/>
      <c r="AR23" s="734"/>
      <c r="AS23" s="734"/>
      <c r="AT23" s="734"/>
      <c r="AU23" s="734"/>
      <c r="AV23" s="734"/>
      <c r="AW23" s="734"/>
      <c r="AX23" s="734"/>
      <c r="AY23" s="734"/>
      <c r="AZ23" s="734"/>
      <c r="BA23" s="734"/>
      <c r="BB23" s="734"/>
      <c r="BC23" s="734"/>
      <c r="BD23" s="734"/>
      <c r="BE23" s="734"/>
      <c r="BF23" s="735"/>
      <c r="BG23" s="657">
        <v>208273</v>
      </c>
      <c r="BH23" s="658"/>
      <c r="BI23" s="658"/>
      <c r="BJ23" s="658"/>
      <c r="BK23" s="658"/>
      <c r="BL23" s="658"/>
      <c r="BM23" s="658"/>
      <c r="BN23" s="659"/>
      <c r="BO23" s="695">
        <v>4.5</v>
      </c>
      <c r="BP23" s="695"/>
      <c r="BQ23" s="695"/>
      <c r="BR23" s="695"/>
      <c r="BS23" s="696" t="s">
        <v>236</v>
      </c>
      <c r="BT23" s="696"/>
      <c r="BU23" s="696"/>
      <c r="BV23" s="696"/>
      <c r="BW23" s="696"/>
      <c r="BX23" s="696"/>
      <c r="BY23" s="696"/>
      <c r="BZ23" s="696"/>
      <c r="CA23" s="696"/>
      <c r="CB23" s="736"/>
      <c r="CD23" s="709" t="s">
        <v>224</v>
      </c>
      <c r="CE23" s="710"/>
      <c r="CF23" s="710"/>
      <c r="CG23" s="710"/>
      <c r="CH23" s="710"/>
      <c r="CI23" s="710"/>
      <c r="CJ23" s="710"/>
      <c r="CK23" s="710"/>
      <c r="CL23" s="710"/>
      <c r="CM23" s="710"/>
      <c r="CN23" s="710"/>
      <c r="CO23" s="710"/>
      <c r="CP23" s="710"/>
      <c r="CQ23" s="711"/>
      <c r="CR23" s="709" t="s">
        <v>286</v>
      </c>
      <c r="CS23" s="710"/>
      <c r="CT23" s="710"/>
      <c r="CU23" s="710"/>
      <c r="CV23" s="710"/>
      <c r="CW23" s="710"/>
      <c r="CX23" s="710"/>
      <c r="CY23" s="711"/>
      <c r="CZ23" s="709" t="s">
        <v>287</v>
      </c>
      <c r="DA23" s="710"/>
      <c r="DB23" s="710"/>
      <c r="DC23" s="711"/>
      <c r="DD23" s="709" t="s">
        <v>288</v>
      </c>
      <c r="DE23" s="710"/>
      <c r="DF23" s="710"/>
      <c r="DG23" s="710"/>
      <c r="DH23" s="710"/>
      <c r="DI23" s="710"/>
      <c r="DJ23" s="710"/>
      <c r="DK23" s="711"/>
      <c r="DL23" s="747" t="s">
        <v>289</v>
      </c>
      <c r="DM23" s="748"/>
      <c r="DN23" s="748"/>
      <c r="DO23" s="748"/>
      <c r="DP23" s="748"/>
      <c r="DQ23" s="748"/>
      <c r="DR23" s="748"/>
      <c r="DS23" s="748"/>
      <c r="DT23" s="748"/>
      <c r="DU23" s="748"/>
      <c r="DV23" s="749"/>
      <c r="DW23" s="709" t="s">
        <v>290</v>
      </c>
      <c r="DX23" s="710"/>
      <c r="DY23" s="710"/>
      <c r="DZ23" s="710"/>
      <c r="EA23" s="710"/>
      <c r="EB23" s="710"/>
      <c r="EC23" s="711"/>
    </row>
    <row r="24" spans="2:133" ht="11.25" customHeight="1" x14ac:dyDescent="0.2">
      <c r="B24" s="654" t="s">
        <v>291</v>
      </c>
      <c r="C24" s="655"/>
      <c r="D24" s="655"/>
      <c r="E24" s="655"/>
      <c r="F24" s="655"/>
      <c r="G24" s="655"/>
      <c r="H24" s="655"/>
      <c r="I24" s="655"/>
      <c r="J24" s="655"/>
      <c r="K24" s="655"/>
      <c r="L24" s="655"/>
      <c r="M24" s="655"/>
      <c r="N24" s="655"/>
      <c r="O24" s="655"/>
      <c r="P24" s="655"/>
      <c r="Q24" s="656"/>
      <c r="R24" s="657" t="s">
        <v>139</v>
      </c>
      <c r="S24" s="658"/>
      <c r="T24" s="658"/>
      <c r="U24" s="658"/>
      <c r="V24" s="658"/>
      <c r="W24" s="658"/>
      <c r="X24" s="658"/>
      <c r="Y24" s="659"/>
      <c r="Z24" s="695" t="s">
        <v>130</v>
      </c>
      <c r="AA24" s="695"/>
      <c r="AB24" s="695"/>
      <c r="AC24" s="695"/>
      <c r="AD24" s="696" t="s">
        <v>130</v>
      </c>
      <c r="AE24" s="696"/>
      <c r="AF24" s="696"/>
      <c r="AG24" s="696"/>
      <c r="AH24" s="696"/>
      <c r="AI24" s="696"/>
      <c r="AJ24" s="696"/>
      <c r="AK24" s="696"/>
      <c r="AL24" s="660" t="s">
        <v>139</v>
      </c>
      <c r="AM24" s="661"/>
      <c r="AN24" s="661"/>
      <c r="AO24" s="697"/>
      <c r="AP24" s="654" t="s">
        <v>292</v>
      </c>
      <c r="AQ24" s="734"/>
      <c r="AR24" s="734"/>
      <c r="AS24" s="734"/>
      <c r="AT24" s="734"/>
      <c r="AU24" s="734"/>
      <c r="AV24" s="734"/>
      <c r="AW24" s="734"/>
      <c r="AX24" s="734"/>
      <c r="AY24" s="734"/>
      <c r="AZ24" s="734"/>
      <c r="BA24" s="734"/>
      <c r="BB24" s="734"/>
      <c r="BC24" s="734"/>
      <c r="BD24" s="734"/>
      <c r="BE24" s="734"/>
      <c r="BF24" s="735"/>
      <c r="BG24" s="657" t="s">
        <v>139</v>
      </c>
      <c r="BH24" s="658"/>
      <c r="BI24" s="658"/>
      <c r="BJ24" s="658"/>
      <c r="BK24" s="658"/>
      <c r="BL24" s="658"/>
      <c r="BM24" s="658"/>
      <c r="BN24" s="659"/>
      <c r="BO24" s="695" t="s">
        <v>139</v>
      </c>
      <c r="BP24" s="695"/>
      <c r="BQ24" s="695"/>
      <c r="BR24" s="695"/>
      <c r="BS24" s="696" t="s">
        <v>236</v>
      </c>
      <c r="BT24" s="696"/>
      <c r="BU24" s="696"/>
      <c r="BV24" s="696"/>
      <c r="BW24" s="696"/>
      <c r="BX24" s="696"/>
      <c r="BY24" s="696"/>
      <c r="BZ24" s="696"/>
      <c r="CA24" s="696"/>
      <c r="CB24" s="736"/>
      <c r="CD24" s="715" t="s">
        <v>293</v>
      </c>
      <c r="CE24" s="716"/>
      <c r="CF24" s="716"/>
      <c r="CG24" s="716"/>
      <c r="CH24" s="716"/>
      <c r="CI24" s="716"/>
      <c r="CJ24" s="716"/>
      <c r="CK24" s="716"/>
      <c r="CL24" s="716"/>
      <c r="CM24" s="716"/>
      <c r="CN24" s="716"/>
      <c r="CO24" s="716"/>
      <c r="CP24" s="716"/>
      <c r="CQ24" s="717"/>
      <c r="CR24" s="712">
        <v>7919305</v>
      </c>
      <c r="CS24" s="713"/>
      <c r="CT24" s="713"/>
      <c r="CU24" s="713"/>
      <c r="CV24" s="713"/>
      <c r="CW24" s="713"/>
      <c r="CX24" s="713"/>
      <c r="CY24" s="738"/>
      <c r="CZ24" s="739">
        <v>40.1</v>
      </c>
      <c r="DA24" s="721"/>
      <c r="DB24" s="721"/>
      <c r="DC24" s="741"/>
      <c r="DD24" s="737">
        <v>4911226</v>
      </c>
      <c r="DE24" s="713"/>
      <c r="DF24" s="713"/>
      <c r="DG24" s="713"/>
      <c r="DH24" s="713"/>
      <c r="DI24" s="713"/>
      <c r="DJ24" s="713"/>
      <c r="DK24" s="738"/>
      <c r="DL24" s="737">
        <v>4820352</v>
      </c>
      <c r="DM24" s="713"/>
      <c r="DN24" s="713"/>
      <c r="DO24" s="713"/>
      <c r="DP24" s="713"/>
      <c r="DQ24" s="713"/>
      <c r="DR24" s="713"/>
      <c r="DS24" s="713"/>
      <c r="DT24" s="713"/>
      <c r="DU24" s="713"/>
      <c r="DV24" s="738"/>
      <c r="DW24" s="739">
        <v>47.8</v>
      </c>
      <c r="DX24" s="721"/>
      <c r="DY24" s="721"/>
      <c r="DZ24" s="721"/>
      <c r="EA24" s="721"/>
      <c r="EB24" s="721"/>
      <c r="EC24" s="740"/>
    </row>
    <row r="25" spans="2:133" ht="11.25" customHeight="1" x14ac:dyDescent="0.2">
      <c r="B25" s="654" t="s">
        <v>294</v>
      </c>
      <c r="C25" s="655"/>
      <c r="D25" s="655"/>
      <c r="E25" s="655"/>
      <c r="F25" s="655"/>
      <c r="G25" s="655"/>
      <c r="H25" s="655"/>
      <c r="I25" s="655"/>
      <c r="J25" s="655"/>
      <c r="K25" s="655"/>
      <c r="L25" s="655"/>
      <c r="M25" s="655"/>
      <c r="N25" s="655"/>
      <c r="O25" s="655"/>
      <c r="P25" s="655"/>
      <c r="Q25" s="656"/>
      <c r="R25" s="657">
        <v>11177069</v>
      </c>
      <c r="S25" s="658"/>
      <c r="T25" s="658"/>
      <c r="U25" s="658"/>
      <c r="V25" s="658"/>
      <c r="W25" s="658"/>
      <c r="X25" s="658"/>
      <c r="Y25" s="659"/>
      <c r="Z25" s="695">
        <v>54.2</v>
      </c>
      <c r="AA25" s="695"/>
      <c r="AB25" s="695"/>
      <c r="AC25" s="695"/>
      <c r="AD25" s="696">
        <v>9887980</v>
      </c>
      <c r="AE25" s="696"/>
      <c r="AF25" s="696"/>
      <c r="AG25" s="696"/>
      <c r="AH25" s="696"/>
      <c r="AI25" s="696"/>
      <c r="AJ25" s="696"/>
      <c r="AK25" s="696"/>
      <c r="AL25" s="660">
        <v>99.7</v>
      </c>
      <c r="AM25" s="661"/>
      <c r="AN25" s="661"/>
      <c r="AO25" s="697"/>
      <c r="AP25" s="654" t="s">
        <v>295</v>
      </c>
      <c r="AQ25" s="734"/>
      <c r="AR25" s="734"/>
      <c r="AS25" s="734"/>
      <c r="AT25" s="734"/>
      <c r="AU25" s="734"/>
      <c r="AV25" s="734"/>
      <c r="AW25" s="734"/>
      <c r="AX25" s="734"/>
      <c r="AY25" s="734"/>
      <c r="AZ25" s="734"/>
      <c r="BA25" s="734"/>
      <c r="BB25" s="734"/>
      <c r="BC25" s="734"/>
      <c r="BD25" s="734"/>
      <c r="BE25" s="734"/>
      <c r="BF25" s="735"/>
      <c r="BG25" s="657" t="s">
        <v>139</v>
      </c>
      <c r="BH25" s="658"/>
      <c r="BI25" s="658"/>
      <c r="BJ25" s="658"/>
      <c r="BK25" s="658"/>
      <c r="BL25" s="658"/>
      <c r="BM25" s="658"/>
      <c r="BN25" s="659"/>
      <c r="BO25" s="695" t="s">
        <v>236</v>
      </c>
      <c r="BP25" s="695"/>
      <c r="BQ25" s="695"/>
      <c r="BR25" s="695"/>
      <c r="BS25" s="696" t="s">
        <v>130</v>
      </c>
      <c r="BT25" s="696"/>
      <c r="BU25" s="696"/>
      <c r="BV25" s="696"/>
      <c r="BW25" s="696"/>
      <c r="BX25" s="696"/>
      <c r="BY25" s="696"/>
      <c r="BZ25" s="696"/>
      <c r="CA25" s="696"/>
      <c r="CB25" s="736"/>
      <c r="CD25" s="654" t="s">
        <v>296</v>
      </c>
      <c r="CE25" s="655"/>
      <c r="CF25" s="655"/>
      <c r="CG25" s="655"/>
      <c r="CH25" s="655"/>
      <c r="CI25" s="655"/>
      <c r="CJ25" s="655"/>
      <c r="CK25" s="655"/>
      <c r="CL25" s="655"/>
      <c r="CM25" s="655"/>
      <c r="CN25" s="655"/>
      <c r="CO25" s="655"/>
      <c r="CP25" s="655"/>
      <c r="CQ25" s="656"/>
      <c r="CR25" s="657">
        <v>2485893</v>
      </c>
      <c r="CS25" s="670"/>
      <c r="CT25" s="670"/>
      <c r="CU25" s="670"/>
      <c r="CV25" s="670"/>
      <c r="CW25" s="670"/>
      <c r="CX25" s="670"/>
      <c r="CY25" s="671"/>
      <c r="CZ25" s="660">
        <v>12.6</v>
      </c>
      <c r="DA25" s="672"/>
      <c r="DB25" s="672"/>
      <c r="DC25" s="673"/>
      <c r="DD25" s="663">
        <v>2290868</v>
      </c>
      <c r="DE25" s="670"/>
      <c r="DF25" s="670"/>
      <c r="DG25" s="670"/>
      <c r="DH25" s="670"/>
      <c r="DI25" s="670"/>
      <c r="DJ25" s="670"/>
      <c r="DK25" s="671"/>
      <c r="DL25" s="663">
        <v>2258552</v>
      </c>
      <c r="DM25" s="670"/>
      <c r="DN25" s="670"/>
      <c r="DO25" s="670"/>
      <c r="DP25" s="670"/>
      <c r="DQ25" s="670"/>
      <c r="DR25" s="670"/>
      <c r="DS25" s="670"/>
      <c r="DT25" s="670"/>
      <c r="DU25" s="670"/>
      <c r="DV25" s="671"/>
      <c r="DW25" s="660">
        <v>22.4</v>
      </c>
      <c r="DX25" s="672"/>
      <c r="DY25" s="672"/>
      <c r="DZ25" s="672"/>
      <c r="EA25" s="672"/>
      <c r="EB25" s="672"/>
      <c r="EC25" s="684"/>
    </row>
    <row r="26" spans="2:133" ht="11.25" customHeight="1" x14ac:dyDescent="0.2">
      <c r="B26" s="654" t="s">
        <v>297</v>
      </c>
      <c r="C26" s="655"/>
      <c r="D26" s="655"/>
      <c r="E26" s="655"/>
      <c r="F26" s="655"/>
      <c r="G26" s="655"/>
      <c r="H26" s="655"/>
      <c r="I26" s="655"/>
      <c r="J26" s="655"/>
      <c r="K26" s="655"/>
      <c r="L26" s="655"/>
      <c r="M26" s="655"/>
      <c r="N26" s="655"/>
      <c r="O26" s="655"/>
      <c r="P26" s="655"/>
      <c r="Q26" s="656"/>
      <c r="R26" s="657">
        <v>4589</v>
      </c>
      <c r="S26" s="658"/>
      <c r="T26" s="658"/>
      <c r="U26" s="658"/>
      <c r="V26" s="658"/>
      <c r="W26" s="658"/>
      <c r="X26" s="658"/>
      <c r="Y26" s="659"/>
      <c r="Z26" s="695">
        <v>0</v>
      </c>
      <c r="AA26" s="695"/>
      <c r="AB26" s="695"/>
      <c r="AC26" s="695"/>
      <c r="AD26" s="696">
        <v>4589</v>
      </c>
      <c r="AE26" s="696"/>
      <c r="AF26" s="696"/>
      <c r="AG26" s="696"/>
      <c r="AH26" s="696"/>
      <c r="AI26" s="696"/>
      <c r="AJ26" s="696"/>
      <c r="AK26" s="696"/>
      <c r="AL26" s="660">
        <v>0</v>
      </c>
      <c r="AM26" s="661"/>
      <c r="AN26" s="661"/>
      <c r="AO26" s="697"/>
      <c r="AP26" s="654" t="s">
        <v>298</v>
      </c>
      <c r="AQ26" s="734"/>
      <c r="AR26" s="734"/>
      <c r="AS26" s="734"/>
      <c r="AT26" s="734"/>
      <c r="AU26" s="734"/>
      <c r="AV26" s="734"/>
      <c r="AW26" s="734"/>
      <c r="AX26" s="734"/>
      <c r="AY26" s="734"/>
      <c r="AZ26" s="734"/>
      <c r="BA26" s="734"/>
      <c r="BB26" s="734"/>
      <c r="BC26" s="734"/>
      <c r="BD26" s="734"/>
      <c r="BE26" s="734"/>
      <c r="BF26" s="735"/>
      <c r="BG26" s="657" t="s">
        <v>139</v>
      </c>
      <c r="BH26" s="658"/>
      <c r="BI26" s="658"/>
      <c r="BJ26" s="658"/>
      <c r="BK26" s="658"/>
      <c r="BL26" s="658"/>
      <c r="BM26" s="658"/>
      <c r="BN26" s="659"/>
      <c r="BO26" s="695" t="s">
        <v>139</v>
      </c>
      <c r="BP26" s="695"/>
      <c r="BQ26" s="695"/>
      <c r="BR26" s="695"/>
      <c r="BS26" s="696" t="s">
        <v>236</v>
      </c>
      <c r="BT26" s="696"/>
      <c r="BU26" s="696"/>
      <c r="BV26" s="696"/>
      <c r="BW26" s="696"/>
      <c r="BX26" s="696"/>
      <c r="BY26" s="696"/>
      <c r="BZ26" s="696"/>
      <c r="CA26" s="696"/>
      <c r="CB26" s="736"/>
      <c r="CD26" s="654" t="s">
        <v>299</v>
      </c>
      <c r="CE26" s="655"/>
      <c r="CF26" s="655"/>
      <c r="CG26" s="655"/>
      <c r="CH26" s="655"/>
      <c r="CI26" s="655"/>
      <c r="CJ26" s="655"/>
      <c r="CK26" s="655"/>
      <c r="CL26" s="655"/>
      <c r="CM26" s="655"/>
      <c r="CN26" s="655"/>
      <c r="CO26" s="655"/>
      <c r="CP26" s="655"/>
      <c r="CQ26" s="656"/>
      <c r="CR26" s="657">
        <v>1346000</v>
      </c>
      <c r="CS26" s="658"/>
      <c r="CT26" s="658"/>
      <c r="CU26" s="658"/>
      <c r="CV26" s="658"/>
      <c r="CW26" s="658"/>
      <c r="CX26" s="658"/>
      <c r="CY26" s="659"/>
      <c r="CZ26" s="660">
        <v>6.8</v>
      </c>
      <c r="DA26" s="672"/>
      <c r="DB26" s="672"/>
      <c r="DC26" s="673"/>
      <c r="DD26" s="663">
        <v>1195877</v>
      </c>
      <c r="DE26" s="658"/>
      <c r="DF26" s="658"/>
      <c r="DG26" s="658"/>
      <c r="DH26" s="658"/>
      <c r="DI26" s="658"/>
      <c r="DJ26" s="658"/>
      <c r="DK26" s="659"/>
      <c r="DL26" s="663" t="s">
        <v>236</v>
      </c>
      <c r="DM26" s="658"/>
      <c r="DN26" s="658"/>
      <c r="DO26" s="658"/>
      <c r="DP26" s="658"/>
      <c r="DQ26" s="658"/>
      <c r="DR26" s="658"/>
      <c r="DS26" s="658"/>
      <c r="DT26" s="658"/>
      <c r="DU26" s="658"/>
      <c r="DV26" s="659"/>
      <c r="DW26" s="660" t="s">
        <v>236</v>
      </c>
      <c r="DX26" s="672"/>
      <c r="DY26" s="672"/>
      <c r="DZ26" s="672"/>
      <c r="EA26" s="672"/>
      <c r="EB26" s="672"/>
      <c r="EC26" s="684"/>
    </row>
    <row r="27" spans="2:133" ht="11.25" customHeight="1" x14ac:dyDescent="0.2">
      <c r="B27" s="654" t="s">
        <v>300</v>
      </c>
      <c r="C27" s="655"/>
      <c r="D27" s="655"/>
      <c r="E27" s="655"/>
      <c r="F27" s="655"/>
      <c r="G27" s="655"/>
      <c r="H27" s="655"/>
      <c r="I27" s="655"/>
      <c r="J27" s="655"/>
      <c r="K27" s="655"/>
      <c r="L27" s="655"/>
      <c r="M27" s="655"/>
      <c r="N27" s="655"/>
      <c r="O27" s="655"/>
      <c r="P27" s="655"/>
      <c r="Q27" s="656"/>
      <c r="R27" s="657">
        <v>123123</v>
      </c>
      <c r="S27" s="658"/>
      <c r="T27" s="658"/>
      <c r="U27" s="658"/>
      <c r="V27" s="658"/>
      <c r="W27" s="658"/>
      <c r="X27" s="658"/>
      <c r="Y27" s="659"/>
      <c r="Z27" s="695">
        <v>0.6</v>
      </c>
      <c r="AA27" s="695"/>
      <c r="AB27" s="695"/>
      <c r="AC27" s="695"/>
      <c r="AD27" s="696" t="s">
        <v>130</v>
      </c>
      <c r="AE27" s="696"/>
      <c r="AF27" s="696"/>
      <c r="AG27" s="696"/>
      <c r="AH27" s="696"/>
      <c r="AI27" s="696"/>
      <c r="AJ27" s="696"/>
      <c r="AK27" s="696"/>
      <c r="AL27" s="660" t="s">
        <v>139</v>
      </c>
      <c r="AM27" s="661"/>
      <c r="AN27" s="661"/>
      <c r="AO27" s="697"/>
      <c r="AP27" s="654" t="s">
        <v>301</v>
      </c>
      <c r="AQ27" s="655"/>
      <c r="AR27" s="655"/>
      <c r="AS27" s="655"/>
      <c r="AT27" s="655"/>
      <c r="AU27" s="655"/>
      <c r="AV27" s="655"/>
      <c r="AW27" s="655"/>
      <c r="AX27" s="655"/>
      <c r="AY27" s="655"/>
      <c r="AZ27" s="655"/>
      <c r="BA27" s="655"/>
      <c r="BB27" s="655"/>
      <c r="BC27" s="655"/>
      <c r="BD27" s="655"/>
      <c r="BE27" s="655"/>
      <c r="BF27" s="656"/>
      <c r="BG27" s="657">
        <v>4652483</v>
      </c>
      <c r="BH27" s="658"/>
      <c r="BI27" s="658"/>
      <c r="BJ27" s="658"/>
      <c r="BK27" s="658"/>
      <c r="BL27" s="658"/>
      <c r="BM27" s="658"/>
      <c r="BN27" s="659"/>
      <c r="BO27" s="695">
        <v>100</v>
      </c>
      <c r="BP27" s="695"/>
      <c r="BQ27" s="695"/>
      <c r="BR27" s="695"/>
      <c r="BS27" s="696">
        <v>62087</v>
      </c>
      <c r="BT27" s="696"/>
      <c r="BU27" s="696"/>
      <c r="BV27" s="696"/>
      <c r="BW27" s="696"/>
      <c r="BX27" s="696"/>
      <c r="BY27" s="696"/>
      <c r="BZ27" s="696"/>
      <c r="CA27" s="696"/>
      <c r="CB27" s="736"/>
      <c r="CD27" s="654" t="s">
        <v>302</v>
      </c>
      <c r="CE27" s="655"/>
      <c r="CF27" s="655"/>
      <c r="CG27" s="655"/>
      <c r="CH27" s="655"/>
      <c r="CI27" s="655"/>
      <c r="CJ27" s="655"/>
      <c r="CK27" s="655"/>
      <c r="CL27" s="655"/>
      <c r="CM27" s="655"/>
      <c r="CN27" s="655"/>
      <c r="CO27" s="655"/>
      <c r="CP27" s="655"/>
      <c r="CQ27" s="656"/>
      <c r="CR27" s="657">
        <v>3922720</v>
      </c>
      <c r="CS27" s="670"/>
      <c r="CT27" s="670"/>
      <c r="CU27" s="670"/>
      <c r="CV27" s="670"/>
      <c r="CW27" s="670"/>
      <c r="CX27" s="670"/>
      <c r="CY27" s="671"/>
      <c r="CZ27" s="660">
        <v>19.899999999999999</v>
      </c>
      <c r="DA27" s="672"/>
      <c r="DB27" s="672"/>
      <c r="DC27" s="673"/>
      <c r="DD27" s="663">
        <v>1171119</v>
      </c>
      <c r="DE27" s="670"/>
      <c r="DF27" s="670"/>
      <c r="DG27" s="670"/>
      <c r="DH27" s="670"/>
      <c r="DI27" s="670"/>
      <c r="DJ27" s="670"/>
      <c r="DK27" s="671"/>
      <c r="DL27" s="663">
        <v>1112561</v>
      </c>
      <c r="DM27" s="670"/>
      <c r="DN27" s="670"/>
      <c r="DO27" s="670"/>
      <c r="DP27" s="670"/>
      <c r="DQ27" s="670"/>
      <c r="DR27" s="670"/>
      <c r="DS27" s="670"/>
      <c r="DT27" s="670"/>
      <c r="DU27" s="670"/>
      <c r="DV27" s="671"/>
      <c r="DW27" s="660">
        <v>11</v>
      </c>
      <c r="DX27" s="672"/>
      <c r="DY27" s="672"/>
      <c r="DZ27" s="672"/>
      <c r="EA27" s="672"/>
      <c r="EB27" s="672"/>
      <c r="EC27" s="684"/>
    </row>
    <row r="28" spans="2:133" ht="11.25" customHeight="1" x14ac:dyDescent="0.2">
      <c r="B28" s="654" t="s">
        <v>303</v>
      </c>
      <c r="C28" s="655"/>
      <c r="D28" s="655"/>
      <c r="E28" s="655"/>
      <c r="F28" s="655"/>
      <c r="G28" s="655"/>
      <c r="H28" s="655"/>
      <c r="I28" s="655"/>
      <c r="J28" s="655"/>
      <c r="K28" s="655"/>
      <c r="L28" s="655"/>
      <c r="M28" s="655"/>
      <c r="N28" s="655"/>
      <c r="O28" s="655"/>
      <c r="P28" s="655"/>
      <c r="Q28" s="656"/>
      <c r="R28" s="657">
        <v>134197</v>
      </c>
      <c r="S28" s="658"/>
      <c r="T28" s="658"/>
      <c r="U28" s="658"/>
      <c r="V28" s="658"/>
      <c r="W28" s="658"/>
      <c r="X28" s="658"/>
      <c r="Y28" s="659"/>
      <c r="Z28" s="695">
        <v>0.7</v>
      </c>
      <c r="AA28" s="695"/>
      <c r="AB28" s="695"/>
      <c r="AC28" s="695"/>
      <c r="AD28" s="696">
        <v>9409</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304</v>
      </c>
      <c r="CE28" s="655"/>
      <c r="CF28" s="655"/>
      <c r="CG28" s="655"/>
      <c r="CH28" s="655"/>
      <c r="CI28" s="655"/>
      <c r="CJ28" s="655"/>
      <c r="CK28" s="655"/>
      <c r="CL28" s="655"/>
      <c r="CM28" s="655"/>
      <c r="CN28" s="655"/>
      <c r="CO28" s="655"/>
      <c r="CP28" s="655"/>
      <c r="CQ28" s="656"/>
      <c r="CR28" s="657">
        <v>1510692</v>
      </c>
      <c r="CS28" s="658"/>
      <c r="CT28" s="658"/>
      <c r="CU28" s="658"/>
      <c r="CV28" s="658"/>
      <c r="CW28" s="658"/>
      <c r="CX28" s="658"/>
      <c r="CY28" s="659"/>
      <c r="CZ28" s="660">
        <v>7.6</v>
      </c>
      <c r="DA28" s="672"/>
      <c r="DB28" s="672"/>
      <c r="DC28" s="673"/>
      <c r="DD28" s="663">
        <v>1449239</v>
      </c>
      <c r="DE28" s="658"/>
      <c r="DF28" s="658"/>
      <c r="DG28" s="658"/>
      <c r="DH28" s="658"/>
      <c r="DI28" s="658"/>
      <c r="DJ28" s="658"/>
      <c r="DK28" s="659"/>
      <c r="DL28" s="663">
        <v>1449239</v>
      </c>
      <c r="DM28" s="658"/>
      <c r="DN28" s="658"/>
      <c r="DO28" s="658"/>
      <c r="DP28" s="658"/>
      <c r="DQ28" s="658"/>
      <c r="DR28" s="658"/>
      <c r="DS28" s="658"/>
      <c r="DT28" s="658"/>
      <c r="DU28" s="658"/>
      <c r="DV28" s="659"/>
      <c r="DW28" s="660">
        <v>14.4</v>
      </c>
      <c r="DX28" s="672"/>
      <c r="DY28" s="672"/>
      <c r="DZ28" s="672"/>
      <c r="EA28" s="672"/>
      <c r="EB28" s="672"/>
      <c r="EC28" s="684"/>
    </row>
    <row r="29" spans="2:133" ht="11.25" customHeight="1" x14ac:dyDescent="0.2">
      <c r="B29" s="654" t="s">
        <v>305</v>
      </c>
      <c r="C29" s="655"/>
      <c r="D29" s="655"/>
      <c r="E29" s="655"/>
      <c r="F29" s="655"/>
      <c r="G29" s="655"/>
      <c r="H29" s="655"/>
      <c r="I29" s="655"/>
      <c r="J29" s="655"/>
      <c r="K29" s="655"/>
      <c r="L29" s="655"/>
      <c r="M29" s="655"/>
      <c r="N29" s="655"/>
      <c r="O29" s="655"/>
      <c r="P29" s="655"/>
      <c r="Q29" s="656"/>
      <c r="R29" s="657">
        <v>73476</v>
      </c>
      <c r="S29" s="658"/>
      <c r="T29" s="658"/>
      <c r="U29" s="658"/>
      <c r="V29" s="658"/>
      <c r="W29" s="658"/>
      <c r="X29" s="658"/>
      <c r="Y29" s="659"/>
      <c r="Z29" s="695">
        <v>0.4</v>
      </c>
      <c r="AA29" s="695"/>
      <c r="AB29" s="695"/>
      <c r="AC29" s="695"/>
      <c r="AD29" s="696" t="s">
        <v>236</v>
      </c>
      <c r="AE29" s="696"/>
      <c r="AF29" s="696"/>
      <c r="AG29" s="696"/>
      <c r="AH29" s="696"/>
      <c r="AI29" s="696"/>
      <c r="AJ29" s="696"/>
      <c r="AK29" s="696"/>
      <c r="AL29" s="660" t="s">
        <v>139</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306</v>
      </c>
      <c r="CE29" s="677"/>
      <c r="CF29" s="654" t="s">
        <v>72</v>
      </c>
      <c r="CG29" s="655"/>
      <c r="CH29" s="655"/>
      <c r="CI29" s="655"/>
      <c r="CJ29" s="655"/>
      <c r="CK29" s="655"/>
      <c r="CL29" s="655"/>
      <c r="CM29" s="655"/>
      <c r="CN29" s="655"/>
      <c r="CO29" s="655"/>
      <c r="CP29" s="655"/>
      <c r="CQ29" s="656"/>
      <c r="CR29" s="657">
        <v>1510687</v>
      </c>
      <c r="CS29" s="670"/>
      <c r="CT29" s="670"/>
      <c r="CU29" s="670"/>
      <c r="CV29" s="670"/>
      <c r="CW29" s="670"/>
      <c r="CX29" s="670"/>
      <c r="CY29" s="671"/>
      <c r="CZ29" s="660">
        <v>7.6</v>
      </c>
      <c r="DA29" s="672"/>
      <c r="DB29" s="672"/>
      <c r="DC29" s="673"/>
      <c r="DD29" s="663">
        <v>1449234</v>
      </c>
      <c r="DE29" s="670"/>
      <c r="DF29" s="670"/>
      <c r="DG29" s="670"/>
      <c r="DH29" s="670"/>
      <c r="DI29" s="670"/>
      <c r="DJ29" s="670"/>
      <c r="DK29" s="671"/>
      <c r="DL29" s="663">
        <v>1449234</v>
      </c>
      <c r="DM29" s="670"/>
      <c r="DN29" s="670"/>
      <c r="DO29" s="670"/>
      <c r="DP29" s="670"/>
      <c r="DQ29" s="670"/>
      <c r="DR29" s="670"/>
      <c r="DS29" s="670"/>
      <c r="DT29" s="670"/>
      <c r="DU29" s="670"/>
      <c r="DV29" s="671"/>
      <c r="DW29" s="660">
        <v>14.4</v>
      </c>
      <c r="DX29" s="672"/>
      <c r="DY29" s="672"/>
      <c r="DZ29" s="672"/>
      <c r="EA29" s="672"/>
      <c r="EB29" s="672"/>
      <c r="EC29" s="684"/>
    </row>
    <row r="30" spans="2:133" ht="11.25" customHeight="1" x14ac:dyDescent="0.2">
      <c r="B30" s="654" t="s">
        <v>307</v>
      </c>
      <c r="C30" s="655"/>
      <c r="D30" s="655"/>
      <c r="E30" s="655"/>
      <c r="F30" s="655"/>
      <c r="G30" s="655"/>
      <c r="H30" s="655"/>
      <c r="I30" s="655"/>
      <c r="J30" s="655"/>
      <c r="K30" s="655"/>
      <c r="L30" s="655"/>
      <c r="M30" s="655"/>
      <c r="N30" s="655"/>
      <c r="O30" s="655"/>
      <c r="P30" s="655"/>
      <c r="Q30" s="656"/>
      <c r="R30" s="657">
        <v>3360342</v>
      </c>
      <c r="S30" s="658"/>
      <c r="T30" s="658"/>
      <c r="U30" s="658"/>
      <c r="V30" s="658"/>
      <c r="W30" s="658"/>
      <c r="X30" s="658"/>
      <c r="Y30" s="659"/>
      <c r="Z30" s="695">
        <v>16.3</v>
      </c>
      <c r="AA30" s="695"/>
      <c r="AB30" s="695"/>
      <c r="AC30" s="695"/>
      <c r="AD30" s="696" t="s">
        <v>130</v>
      </c>
      <c r="AE30" s="696"/>
      <c r="AF30" s="696"/>
      <c r="AG30" s="696"/>
      <c r="AH30" s="696"/>
      <c r="AI30" s="696"/>
      <c r="AJ30" s="696"/>
      <c r="AK30" s="696"/>
      <c r="AL30" s="660" t="s">
        <v>130</v>
      </c>
      <c r="AM30" s="661"/>
      <c r="AN30" s="661"/>
      <c r="AO30" s="697"/>
      <c r="AP30" s="709" t="s">
        <v>224</v>
      </c>
      <c r="AQ30" s="710"/>
      <c r="AR30" s="710"/>
      <c r="AS30" s="710"/>
      <c r="AT30" s="710"/>
      <c r="AU30" s="710"/>
      <c r="AV30" s="710"/>
      <c r="AW30" s="710"/>
      <c r="AX30" s="710"/>
      <c r="AY30" s="710"/>
      <c r="AZ30" s="710"/>
      <c r="BA30" s="710"/>
      <c r="BB30" s="710"/>
      <c r="BC30" s="710"/>
      <c r="BD30" s="710"/>
      <c r="BE30" s="710"/>
      <c r="BF30" s="711"/>
      <c r="BG30" s="709" t="s">
        <v>308</v>
      </c>
      <c r="BH30" s="727"/>
      <c r="BI30" s="727"/>
      <c r="BJ30" s="727"/>
      <c r="BK30" s="727"/>
      <c r="BL30" s="727"/>
      <c r="BM30" s="727"/>
      <c r="BN30" s="727"/>
      <c r="BO30" s="727"/>
      <c r="BP30" s="727"/>
      <c r="BQ30" s="728"/>
      <c r="BR30" s="709" t="s">
        <v>309</v>
      </c>
      <c r="BS30" s="727"/>
      <c r="BT30" s="727"/>
      <c r="BU30" s="727"/>
      <c r="BV30" s="727"/>
      <c r="BW30" s="727"/>
      <c r="BX30" s="727"/>
      <c r="BY30" s="727"/>
      <c r="BZ30" s="727"/>
      <c r="CA30" s="727"/>
      <c r="CB30" s="728"/>
      <c r="CD30" s="678"/>
      <c r="CE30" s="679"/>
      <c r="CF30" s="654" t="s">
        <v>310</v>
      </c>
      <c r="CG30" s="655"/>
      <c r="CH30" s="655"/>
      <c r="CI30" s="655"/>
      <c r="CJ30" s="655"/>
      <c r="CK30" s="655"/>
      <c r="CL30" s="655"/>
      <c r="CM30" s="655"/>
      <c r="CN30" s="655"/>
      <c r="CO30" s="655"/>
      <c r="CP30" s="655"/>
      <c r="CQ30" s="656"/>
      <c r="CR30" s="657">
        <v>1434165</v>
      </c>
      <c r="CS30" s="658"/>
      <c r="CT30" s="658"/>
      <c r="CU30" s="658"/>
      <c r="CV30" s="658"/>
      <c r="CW30" s="658"/>
      <c r="CX30" s="658"/>
      <c r="CY30" s="659"/>
      <c r="CZ30" s="660">
        <v>7.3</v>
      </c>
      <c r="DA30" s="672"/>
      <c r="DB30" s="672"/>
      <c r="DC30" s="673"/>
      <c r="DD30" s="663">
        <v>1373686</v>
      </c>
      <c r="DE30" s="658"/>
      <c r="DF30" s="658"/>
      <c r="DG30" s="658"/>
      <c r="DH30" s="658"/>
      <c r="DI30" s="658"/>
      <c r="DJ30" s="658"/>
      <c r="DK30" s="659"/>
      <c r="DL30" s="663">
        <v>1373686</v>
      </c>
      <c r="DM30" s="658"/>
      <c r="DN30" s="658"/>
      <c r="DO30" s="658"/>
      <c r="DP30" s="658"/>
      <c r="DQ30" s="658"/>
      <c r="DR30" s="658"/>
      <c r="DS30" s="658"/>
      <c r="DT30" s="658"/>
      <c r="DU30" s="658"/>
      <c r="DV30" s="659"/>
      <c r="DW30" s="660">
        <v>13.6</v>
      </c>
      <c r="DX30" s="672"/>
      <c r="DY30" s="672"/>
      <c r="DZ30" s="672"/>
      <c r="EA30" s="672"/>
      <c r="EB30" s="672"/>
      <c r="EC30" s="684"/>
    </row>
    <row r="31" spans="2:133" ht="11.25" customHeight="1" x14ac:dyDescent="0.2">
      <c r="B31" s="724" t="s">
        <v>311</v>
      </c>
      <c r="C31" s="725"/>
      <c r="D31" s="725"/>
      <c r="E31" s="725"/>
      <c r="F31" s="725"/>
      <c r="G31" s="725"/>
      <c r="H31" s="725"/>
      <c r="I31" s="725"/>
      <c r="J31" s="725"/>
      <c r="K31" s="725"/>
      <c r="L31" s="725"/>
      <c r="M31" s="725"/>
      <c r="N31" s="725"/>
      <c r="O31" s="725"/>
      <c r="P31" s="725"/>
      <c r="Q31" s="726"/>
      <c r="R31" s="657" t="s">
        <v>236</v>
      </c>
      <c r="S31" s="658"/>
      <c r="T31" s="658"/>
      <c r="U31" s="658"/>
      <c r="V31" s="658"/>
      <c r="W31" s="658"/>
      <c r="X31" s="658"/>
      <c r="Y31" s="659"/>
      <c r="Z31" s="695" t="s">
        <v>130</v>
      </c>
      <c r="AA31" s="695"/>
      <c r="AB31" s="695"/>
      <c r="AC31" s="695"/>
      <c r="AD31" s="696" t="s">
        <v>236</v>
      </c>
      <c r="AE31" s="696"/>
      <c r="AF31" s="696"/>
      <c r="AG31" s="696"/>
      <c r="AH31" s="696"/>
      <c r="AI31" s="696"/>
      <c r="AJ31" s="696"/>
      <c r="AK31" s="696"/>
      <c r="AL31" s="660" t="s">
        <v>236</v>
      </c>
      <c r="AM31" s="661"/>
      <c r="AN31" s="661"/>
      <c r="AO31" s="697"/>
      <c r="AP31" s="729" t="s">
        <v>312</v>
      </c>
      <c r="AQ31" s="730"/>
      <c r="AR31" s="730"/>
      <c r="AS31" s="730"/>
      <c r="AT31" s="731" t="s">
        <v>313</v>
      </c>
      <c r="AU31" s="218"/>
      <c r="AV31" s="218"/>
      <c r="AW31" s="218"/>
      <c r="AX31" s="715" t="s">
        <v>188</v>
      </c>
      <c r="AY31" s="716"/>
      <c r="AZ31" s="716"/>
      <c r="BA31" s="716"/>
      <c r="BB31" s="716"/>
      <c r="BC31" s="716"/>
      <c r="BD31" s="716"/>
      <c r="BE31" s="716"/>
      <c r="BF31" s="717"/>
      <c r="BG31" s="719">
        <v>99</v>
      </c>
      <c r="BH31" s="720"/>
      <c r="BI31" s="720"/>
      <c r="BJ31" s="720"/>
      <c r="BK31" s="720"/>
      <c r="BL31" s="720"/>
      <c r="BM31" s="721">
        <v>95.8</v>
      </c>
      <c r="BN31" s="720"/>
      <c r="BO31" s="720"/>
      <c r="BP31" s="720"/>
      <c r="BQ31" s="722"/>
      <c r="BR31" s="719">
        <v>99.2</v>
      </c>
      <c r="BS31" s="720"/>
      <c r="BT31" s="720"/>
      <c r="BU31" s="720"/>
      <c r="BV31" s="720"/>
      <c r="BW31" s="720"/>
      <c r="BX31" s="721">
        <v>95.4</v>
      </c>
      <c r="BY31" s="720"/>
      <c r="BZ31" s="720"/>
      <c r="CA31" s="720"/>
      <c r="CB31" s="722"/>
      <c r="CD31" s="678"/>
      <c r="CE31" s="679"/>
      <c r="CF31" s="654" t="s">
        <v>314</v>
      </c>
      <c r="CG31" s="655"/>
      <c r="CH31" s="655"/>
      <c r="CI31" s="655"/>
      <c r="CJ31" s="655"/>
      <c r="CK31" s="655"/>
      <c r="CL31" s="655"/>
      <c r="CM31" s="655"/>
      <c r="CN31" s="655"/>
      <c r="CO31" s="655"/>
      <c r="CP31" s="655"/>
      <c r="CQ31" s="656"/>
      <c r="CR31" s="657">
        <v>76522</v>
      </c>
      <c r="CS31" s="670"/>
      <c r="CT31" s="670"/>
      <c r="CU31" s="670"/>
      <c r="CV31" s="670"/>
      <c r="CW31" s="670"/>
      <c r="CX31" s="670"/>
      <c r="CY31" s="671"/>
      <c r="CZ31" s="660">
        <v>0.4</v>
      </c>
      <c r="DA31" s="672"/>
      <c r="DB31" s="672"/>
      <c r="DC31" s="673"/>
      <c r="DD31" s="663">
        <v>75548</v>
      </c>
      <c r="DE31" s="670"/>
      <c r="DF31" s="670"/>
      <c r="DG31" s="670"/>
      <c r="DH31" s="670"/>
      <c r="DI31" s="670"/>
      <c r="DJ31" s="670"/>
      <c r="DK31" s="671"/>
      <c r="DL31" s="663">
        <v>75548</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315</v>
      </c>
      <c r="C32" s="655"/>
      <c r="D32" s="655"/>
      <c r="E32" s="655"/>
      <c r="F32" s="655"/>
      <c r="G32" s="655"/>
      <c r="H32" s="655"/>
      <c r="I32" s="655"/>
      <c r="J32" s="655"/>
      <c r="K32" s="655"/>
      <c r="L32" s="655"/>
      <c r="M32" s="655"/>
      <c r="N32" s="655"/>
      <c r="O32" s="655"/>
      <c r="P32" s="655"/>
      <c r="Q32" s="656"/>
      <c r="R32" s="657">
        <v>1431798</v>
      </c>
      <c r="S32" s="658"/>
      <c r="T32" s="658"/>
      <c r="U32" s="658"/>
      <c r="V32" s="658"/>
      <c r="W32" s="658"/>
      <c r="X32" s="658"/>
      <c r="Y32" s="659"/>
      <c r="Z32" s="695">
        <v>6.9</v>
      </c>
      <c r="AA32" s="695"/>
      <c r="AB32" s="695"/>
      <c r="AC32" s="695"/>
      <c r="AD32" s="696" t="s">
        <v>236</v>
      </c>
      <c r="AE32" s="696"/>
      <c r="AF32" s="696"/>
      <c r="AG32" s="696"/>
      <c r="AH32" s="696"/>
      <c r="AI32" s="696"/>
      <c r="AJ32" s="696"/>
      <c r="AK32" s="696"/>
      <c r="AL32" s="660" t="s">
        <v>236</v>
      </c>
      <c r="AM32" s="661"/>
      <c r="AN32" s="661"/>
      <c r="AO32" s="697"/>
      <c r="AP32" s="698"/>
      <c r="AQ32" s="699"/>
      <c r="AR32" s="699"/>
      <c r="AS32" s="699"/>
      <c r="AT32" s="732"/>
      <c r="AU32" s="214" t="s">
        <v>316</v>
      </c>
      <c r="AX32" s="654" t="s">
        <v>317</v>
      </c>
      <c r="AY32" s="655"/>
      <c r="AZ32" s="655"/>
      <c r="BA32" s="655"/>
      <c r="BB32" s="655"/>
      <c r="BC32" s="655"/>
      <c r="BD32" s="655"/>
      <c r="BE32" s="655"/>
      <c r="BF32" s="656"/>
      <c r="BG32" s="723">
        <v>99.2</v>
      </c>
      <c r="BH32" s="670"/>
      <c r="BI32" s="670"/>
      <c r="BJ32" s="670"/>
      <c r="BK32" s="670"/>
      <c r="BL32" s="670"/>
      <c r="BM32" s="661">
        <v>97.2</v>
      </c>
      <c r="BN32" s="670"/>
      <c r="BO32" s="670"/>
      <c r="BP32" s="670"/>
      <c r="BQ32" s="693"/>
      <c r="BR32" s="723">
        <v>99.5</v>
      </c>
      <c r="BS32" s="670"/>
      <c r="BT32" s="670"/>
      <c r="BU32" s="670"/>
      <c r="BV32" s="670"/>
      <c r="BW32" s="670"/>
      <c r="BX32" s="661">
        <v>97.2</v>
      </c>
      <c r="BY32" s="670"/>
      <c r="BZ32" s="670"/>
      <c r="CA32" s="670"/>
      <c r="CB32" s="693"/>
      <c r="CD32" s="680"/>
      <c r="CE32" s="681"/>
      <c r="CF32" s="654" t="s">
        <v>318</v>
      </c>
      <c r="CG32" s="655"/>
      <c r="CH32" s="655"/>
      <c r="CI32" s="655"/>
      <c r="CJ32" s="655"/>
      <c r="CK32" s="655"/>
      <c r="CL32" s="655"/>
      <c r="CM32" s="655"/>
      <c r="CN32" s="655"/>
      <c r="CO32" s="655"/>
      <c r="CP32" s="655"/>
      <c r="CQ32" s="656"/>
      <c r="CR32" s="657">
        <v>5</v>
      </c>
      <c r="CS32" s="658"/>
      <c r="CT32" s="658"/>
      <c r="CU32" s="658"/>
      <c r="CV32" s="658"/>
      <c r="CW32" s="658"/>
      <c r="CX32" s="658"/>
      <c r="CY32" s="659"/>
      <c r="CZ32" s="660">
        <v>0</v>
      </c>
      <c r="DA32" s="672"/>
      <c r="DB32" s="672"/>
      <c r="DC32" s="673"/>
      <c r="DD32" s="663">
        <v>5</v>
      </c>
      <c r="DE32" s="658"/>
      <c r="DF32" s="658"/>
      <c r="DG32" s="658"/>
      <c r="DH32" s="658"/>
      <c r="DI32" s="658"/>
      <c r="DJ32" s="658"/>
      <c r="DK32" s="659"/>
      <c r="DL32" s="663">
        <v>5</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319</v>
      </c>
      <c r="C33" s="655"/>
      <c r="D33" s="655"/>
      <c r="E33" s="655"/>
      <c r="F33" s="655"/>
      <c r="G33" s="655"/>
      <c r="H33" s="655"/>
      <c r="I33" s="655"/>
      <c r="J33" s="655"/>
      <c r="K33" s="655"/>
      <c r="L33" s="655"/>
      <c r="M33" s="655"/>
      <c r="N33" s="655"/>
      <c r="O33" s="655"/>
      <c r="P33" s="655"/>
      <c r="Q33" s="656"/>
      <c r="R33" s="657">
        <v>273287</v>
      </c>
      <c r="S33" s="658"/>
      <c r="T33" s="658"/>
      <c r="U33" s="658"/>
      <c r="V33" s="658"/>
      <c r="W33" s="658"/>
      <c r="X33" s="658"/>
      <c r="Y33" s="659"/>
      <c r="Z33" s="695">
        <v>1.3</v>
      </c>
      <c r="AA33" s="695"/>
      <c r="AB33" s="695"/>
      <c r="AC33" s="695"/>
      <c r="AD33" s="696">
        <v>5886</v>
      </c>
      <c r="AE33" s="696"/>
      <c r="AF33" s="696"/>
      <c r="AG33" s="696"/>
      <c r="AH33" s="696"/>
      <c r="AI33" s="696"/>
      <c r="AJ33" s="696"/>
      <c r="AK33" s="696"/>
      <c r="AL33" s="660">
        <v>0.1</v>
      </c>
      <c r="AM33" s="661"/>
      <c r="AN33" s="661"/>
      <c r="AO33" s="697"/>
      <c r="AP33" s="700"/>
      <c r="AQ33" s="701"/>
      <c r="AR33" s="701"/>
      <c r="AS33" s="701"/>
      <c r="AT33" s="733"/>
      <c r="AU33" s="219"/>
      <c r="AV33" s="219"/>
      <c r="AW33" s="219"/>
      <c r="AX33" s="638" t="s">
        <v>320</v>
      </c>
      <c r="AY33" s="639"/>
      <c r="AZ33" s="639"/>
      <c r="BA33" s="639"/>
      <c r="BB33" s="639"/>
      <c r="BC33" s="639"/>
      <c r="BD33" s="639"/>
      <c r="BE33" s="639"/>
      <c r="BF33" s="640"/>
      <c r="BG33" s="718">
        <v>98.7</v>
      </c>
      <c r="BH33" s="642"/>
      <c r="BI33" s="642"/>
      <c r="BJ33" s="642"/>
      <c r="BK33" s="642"/>
      <c r="BL33" s="642"/>
      <c r="BM33" s="688">
        <v>94.3</v>
      </c>
      <c r="BN33" s="642"/>
      <c r="BO33" s="642"/>
      <c r="BP33" s="642"/>
      <c r="BQ33" s="705"/>
      <c r="BR33" s="718">
        <v>98.8</v>
      </c>
      <c r="BS33" s="642"/>
      <c r="BT33" s="642"/>
      <c r="BU33" s="642"/>
      <c r="BV33" s="642"/>
      <c r="BW33" s="642"/>
      <c r="BX33" s="688">
        <v>93.5</v>
      </c>
      <c r="BY33" s="642"/>
      <c r="BZ33" s="642"/>
      <c r="CA33" s="642"/>
      <c r="CB33" s="705"/>
      <c r="CD33" s="654" t="s">
        <v>321</v>
      </c>
      <c r="CE33" s="655"/>
      <c r="CF33" s="655"/>
      <c r="CG33" s="655"/>
      <c r="CH33" s="655"/>
      <c r="CI33" s="655"/>
      <c r="CJ33" s="655"/>
      <c r="CK33" s="655"/>
      <c r="CL33" s="655"/>
      <c r="CM33" s="655"/>
      <c r="CN33" s="655"/>
      <c r="CO33" s="655"/>
      <c r="CP33" s="655"/>
      <c r="CQ33" s="656"/>
      <c r="CR33" s="657">
        <v>10226346</v>
      </c>
      <c r="CS33" s="670"/>
      <c r="CT33" s="670"/>
      <c r="CU33" s="670"/>
      <c r="CV33" s="670"/>
      <c r="CW33" s="670"/>
      <c r="CX33" s="670"/>
      <c r="CY33" s="671"/>
      <c r="CZ33" s="660">
        <v>51.8</v>
      </c>
      <c r="DA33" s="672"/>
      <c r="DB33" s="672"/>
      <c r="DC33" s="673"/>
      <c r="DD33" s="663">
        <v>7771542</v>
      </c>
      <c r="DE33" s="670"/>
      <c r="DF33" s="670"/>
      <c r="DG33" s="670"/>
      <c r="DH33" s="670"/>
      <c r="DI33" s="670"/>
      <c r="DJ33" s="670"/>
      <c r="DK33" s="671"/>
      <c r="DL33" s="663">
        <v>4643898</v>
      </c>
      <c r="DM33" s="670"/>
      <c r="DN33" s="670"/>
      <c r="DO33" s="670"/>
      <c r="DP33" s="670"/>
      <c r="DQ33" s="670"/>
      <c r="DR33" s="670"/>
      <c r="DS33" s="670"/>
      <c r="DT33" s="670"/>
      <c r="DU33" s="670"/>
      <c r="DV33" s="671"/>
      <c r="DW33" s="660">
        <v>46.1</v>
      </c>
      <c r="DX33" s="672"/>
      <c r="DY33" s="672"/>
      <c r="DZ33" s="672"/>
      <c r="EA33" s="672"/>
      <c r="EB33" s="672"/>
      <c r="EC33" s="684"/>
    </row>
    <row r="34" spans="2:133" ht="11.25" customHeight="1" x14ac:dyDescent="0.2">
      <c r="B34" s="654" t="s">
        <v>322</v>
      </c>
      <c r="C34" s="655"/>
      <c r="D34" s="655"/>
      <c r="E34" s="655"/>
      <c r="F34" s="655"/>
      <c r="G34" s="655"/>
      <c r="H34" s="655"/>
      <c r="I34" s="655"/>
      <c r="J34" s="655"/>
      <c r="K34" s="655"/>
      <c r="L34" s="655"/>
      <c r="M34" s="655"/>
      <c r="N34" s="655"/>
      <c r="O34" s="655"/>
      <c r="P34" s="655"/>
      <c r="Q34" s="656"/>
      <c r="R34" s="657">
        <v>1105068</v>
      </c>
      <c r="S34" s="658"/>
      <c r="T34" s="658"/>
      <c r="U34" s="658"/>
      <c r="V34" s="658"/>
      <c r="W34" s="658"/>
      <c r="X34" s="658"/>
      <c r="Y34" s="659"/>
      <c r="Z34" s="695">
        <v>5.4</v>
      </c>
      <c r="AA34" s="695"/>
      <c r="AB34" s="695"/>
      <c r="AC34" s="695"/>
      <c r="AD34" s="696" t="s">
        <v>236</v>
      </c>
      <c r="AE34" s="696"/>
      <c r="AF34" s="696"/>
      <c r="AG34" s="696"/>
      <c r="AH34" s="696"/>
      <c r="AI34" s="696"/>
      <c r="AJ34" s="696"/>
      <c r="AK34" s="696"/>
      <c r="AL34" s="660" t="s">
        <v>236</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323</v>
      </c>
      <c r="CE34" s="655"/>
      <c r="CF34" s="655"/>
      <c r="CG34" s="655"/>
      <c r="CH34" s="655"/>
      <c r="CI34" s="655"/>
      <c r="CJ34" s="655"/>
      <c r="CK34" s="655"/>
      <c r="CL34" s="655"/>
      <c r="CM34" s="655"/>
      <c r="CN34" s="655"/>
      <c r="CO34" s="655"/>
      <c r="CP34" s="655"/>
      <c r="CQ34" s="656"/>
      <c r="CR34" s="657">
        <v>2762831</v>
      </c>
      <c r="CS34" s="658"/>
      <c r="CT34" s="658"/>
      <c r="CU34" s="658"/>
      <c r="CV34" s="658"/>
      <c r="CW34" s="658"/>
      <c r="CX34" s="658"/>
      <c r="CY34" s="659"/>
      <c r="CZ34" s="660">
        <v>14</v>
      </c>
      <c r="DA34" s="672"/>
      <c r="DB34" s="672"/>
      <c r="DC34" s="673"/>
      <c r="DD34" s="663">
        <v>2196621</v>
      </c>
      <c r="DE34" s="658"/>
      <c r="DF34" s="658"/>
      <c r="DG34" s="658"/>
      <c r="DH34" s="658"/>
      <c r="DI34" s="658"/>
      <c r="DJ34" s="658"/>
      <c r="DK34" s="659"/>
      <c r="DL34" s="663">
        <v>1403463</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2">
      <c r="B35" s="654" t="s">
        <v>324</v>
      </c>
      <c r="C35" s="655"/>
      <c r="D35" s="655"/>
      <c r="E35" s="655"/>
      <c r="F35" s="655"/>
      <c r="G35" s="655"/>
      <c r="H35" s="655"/>
      <c r="I35" s="655"/>
      <c r="J35" s="655"/>
      <c r="K35" s="655"/>
      <c r="L35" s="655"/>
      <c r="M35" s="655"/>
      <c r="N35" s="655"/>
      <c r="O35" s="655"/>
      <c r="P35" s="655"/>
      <c r="Q35" s="656"/>
      <c r="R35" s="657">
        <v>442280</v>
      </c>
      <c r="S35" s="658"/>
      <c r="T35" s="658"/>
      <c r="U35" s="658"/>
      <c r="V35" s="658"/>
      <c r="W35" s="658"/>
      <c r="X35" s="658"/>
      <c r="Y35" s="659"/>
      <c r="Z35" s="695">
        <v>2.1</v>
      </c>
      <c r="AA35" s="695"/>
      <c r="AB35" s="695"/>
      <c r="AC35" s="695"/>
      <c r="AD35" s="696" t="s">
        <v>130</v>
      </c>
      <c r="AE35" s="696"/>
      <c r="AF35" s="696"/>
      <c r="AG35" s="696"/>
      <c r="AH35" s="696"/>
      <c r="AI35" s="696"/>
      <c r="AJ35" s="696"/>
      <c r="AK35" s="696"/>
      <c r="AL35" s="660" t="s">
        <v>130</v>
      </c>
      <c r="AM35" s="661"/>
      <c r="AN35" s="661"/>
      <c r="AO35" s="697"/>
      <c r="AP35" s="222"/>
      <c r="AQ35" s="709" t="s">
        <v>325</v>
      </c>
      <c r="AR35" s="710"/>
      <c r="AS35" s="710"/>
      <c r="AT35" s="710"/>
      <c r="AU35" s="710"/>
      <c r="AV35" s="710"/>
      <c r="AW35" s="710"/>
      <c r="AX35" s="710"/>
      <c r="AY35" s="710"/>
      <c r="AZ35" s="710"/>
      <c r="BA35" s="710"/>
      <c r="BB35" s="710"/>
      <c r="BC35" s="710"/>
      <c r="BD35" s="710"/>
      <c r="BE35" s="710"/>
      <c r="BF35" s="711"/>
      <c r="BG35" s="709" t="s">
        <v>326</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327</v>
      </c>
      <c r="CE35" s="655"/>
      <c r="CF35" s="655"/>
      <c r="CG35" s="655"/>
      <c r="CH35" s="655"/>
      <c r="CI35" s="655"/>
      <c r="CJ35" s="655"/>
      <c r="CK35" s="655"/>
      <c r="CL35" s="655"/>
      <c r="CM35" s="655"/>
      <c r="CN35" s="655"/>
      <c r="CO35" s="655"/>
      <c r="CP35" s="655"/>
      <c r="CQ35" s="656"/>
      <c r="CR35" s="657">
        <v>1453769</v>
      </c>
      <c r="CS35" s="670"/>
      <c r="CT35" s="670"/>
      <c r="CU35" s="670"/>
      <c r="CV35" s="670"/>
      <c r="CW35" s="670"/>
      <c r="CX35" s="670"/>
      <c r="CY35" s="671"/>
      <c r="CZ35" s="660">
        <v>7.4</v>
      </c>
      <c r="DA35" s="672"/>
      <c r="DB35" s="672"/>
      <c r="DC35" s="673"/>
      <c r="DD35" s="663">
        <v>1132176</v>
      </c>
      <c r="DE35" s="670"/>
      <c r="DF35" s="670"/>
      <c r="DG35" s="670"/>
      <c r="DH35" s="670"/>
      <c r="DI35" s="670"/>
      <c r="DJ35" s="670"/>
      <c r="DK35" s="671"/>
      <c r="DL35" s="663">
        <v>392533</v>
      </c>
      <c r="DM35" s="670"/>
      <c r="DN35" s="670"/>
      <c r="DO35" s="670"/>
      <c r="DP35" s="670"/>
      <c r="DQ35" s="670"/>
      <c r="DR35" s="670"/>
      <c r="DS35" s="670"/>
      <c r="DT35" s="670"/>
      <c r="DU35" s="670"/>
      <c r="DV35" s="671"/>
      <c r="DW35" s="660">
        <v>3.9</v>
      </c>
      <c r="DX35" s="672"/>
      <c r="DY35" s="672"/>
      <c r="DZ35" s="672"/>
      <c r="EA35" s="672"/>
      <c r="EB35" s="672"/>
      <c r="EC35" s="684"/>
    </row>
    <row r="36" spans="2:133" ht="11.25" customHeight="1" x14ac:dyDescent="0.2">
      <c r="B36" s="654" t="s">
        <v>328</v>
      </c>
      <c r="C36" s="655"/>
      <c r="D36" s="655"/>
      <c r="E36" s="655"/>
      <c r="F36" s="655"/>
      <c r="G36" s="655"/>
      <c r="H36" s="655"/>
      <c r="I36" s="655"/>
      <c r="J36" s="655"/>
      <c r="K36" s="655"/>
      <c r="L36" s="655"/>
      <c r="M36" s="655"/>
      <c r="N36" s="655"/>
      <c r="O36" s="655"/>
      <c r="P36" s="655"/>
      <c r="Q36" s="656"/>
      <c r="R36" s="657">
        <v>608457</v>
      </c>
      <c r="S36" s="658"/>
      <c r="T36" s="658"/>
      <c r="U36" s="658"/>
      <c r="V36" s="658"/>
      <c r="W36" s="658"/>
      <c r="X36" s="658"/>
      <c r="Y36" s="659"/>
      <c r="Z36" s="695">
        <v>3</v>
      </c>
      <c r="AA36" s="695"/>
      <c r="AB36" s="695"/>
      <c r="AC36" s="695"/>
      <c r="AD36" s="696" t="s">
        <v>236</v>
      </c>
      <c r="AE36" s="696"/>
      <c r="AF36" s="696"/>
      <c r="AG36" s="696"/>
      <c r="AH36" s="696"/>
      <c r="AI36" s="696"/>
      <c r="AJ36" s="696"/>
      <c r="AK36" s="696"/>
      <c r="AL36" s="660" t="s">
        <v>130</v>
      </c>
      <c r="AM36" s="661"/>
      <c r="AN36" s="661"/>
      <c r="AO36" s="697"/>
      <c r="AP36" s="222"/>
      <c r="AQ36" s="706" t="s">
        <v>329</v>
      </c>
      <c r="AR36" s="707"/>
      <c r="AS36" s="707"/>
      <c r="AT36" s="707"/>
      <c r="AU36" s="707"/>
      <c r="AV36" s="707"/>
      <c r="AW36" s="707"/>
      <c r="AX36" s="707"/>
      <c r="AY36" s="708"/>
      <c r="AZ36" s="712">
        <v>1848067</v>
      </c>
      <c r="BA36" s="713"/>
      <c r="BB36" s="713"/>
      <c r="BC36" s="713"/>
      <c r="BD36" s="713"/>
      <c r="BE36" s="713"/>
      <c r="BF36" s="714"/>
      <c r="BG36" s="715" t="s">
        <v>330</v>
      </c>
      <c r="BH36" s="716"/>
      <c r="BI36" s="716"/>
      <c r="BJ36" s="716"/>
      <c r="BK36" s="716"/>
      <c r="BL36" s="716"/>
      <c r="BM36" s="716"/>
      <c r="BN36" s="716"/>
      <c r="BO36" s="716"/>
      <c r="BP36" s="716"/>
      <c r="BQ36" s="716"/>
      <c r="BR36" s="716"/>
      <c r="BS36" s="716"/>
      <c r="BT36" s="716"/>
      <c r="BU36" s="717"/>
      <c r="BV36" s="712">
        <v>461532</v>
      </c>
      <c r="BW36" s="713"/>
      <c r="BX36" s="713"/>
      <c r="BY36" s="713"/>
      <c r="BZ36" s="713"/>
      <c r="CA36" s="713"/>
      <c r="CB36" s="714"/>
      <c r="CD36" s="654" t="s">
        <v>331</v>
      </c>
      <c r="CE36" s="655"/>
      <c r="CF36" s="655"/>
      <c r="CG36" s="655"/>
      <c r="CH36" s="655"/>
      <c r="CI36" s="655"/>
      <c r="CJ36" s="655"/>
      <c r="CK36" s="655"/>
      <c r="CL36" s="655"/>
      <c r="CM36" s="655"/>
      <c r="CN36" s="655"/>
      <c r="CO36" s="655"/>
      <c r="CP36" s="655"/>
      <c r="CQ36" s="656"/>
      <c r="CR36" s="657">
        <v>2822336</v>
      </c>
      <c r="CS36" s="658"/>
      <c r="CT36" s="658"/>
      <c r="CU36" s="658"/>
      <c r="CV36" s="658"/>
      <c r="CW36" s="658"/>
      <c r="CX36" s="658"/>
      <c r="CY36" s="659"/>
      <c r="CZ36" s="660">
        <v>14.3</v>
      </c>
      <c r="DA36" s="672"/>
      <c r="DB36" s="672"/>
      <c r="DC36" s="673"/>
      <c r="DD36" s="663">
        <v>2305045</v>
      </c>
      <c r="DE36" s="658"/>
      <c r="DF36" s="658"/>
      <c r="DG36" s="658"/>
      <c r="DH36" s="658"/>
      <c r="DI36" s="658"/>
      <c r="DJ36" s="658"/>
      <c r="DK36" s="659"/>
      <c r="DL36" s="663">
        <v>1709356</v>
      </c>
      <c r="DM36" s="658"/>
      <c r="DN36" s="658"/>
      <c r="DO36" s="658"/>
      <c r="DP36" s="658"/>
      <c r="DQ36" s="658"/>
      <c r="DR36" s="658"/>
      <c r="DS36" s="658"/>
      <c r="DT36" s="658"/>
      <c r="DU36" s="658"/>
      <c r="DV36" s="659"/>
      <c r="DW36" s="660">
        <v>17</v>
      </c>
      <c r="DX36" s="672"/>
      <c r="DY36" s="672"/>
      <c r="DZ36" s="672"/>
      <c r="EA36" s="672"/>
      <c r="EB36" s="672"/>
      <c r="EC36" s="684"/>
    </row>
    <row r="37" spans="2:133" ht="11.25" customHeight="1" x14ac:dyDescent="0.2">
      <c r="B37" s="654" t="s">
        <v>332</v>
      </c>
      <c r="C37" s="655"/>
      <c r="D37" s="655"/>
      <c r="E37" s="655"/>
      <c r="F37" s="655"/>
      <c r="G37" s="655"/>
      <c r="H37" s="655"/>
      <c r="I37" s="655"/>
      <c r="J37" s="655"/>
      <c r="K37" s="655"/>
      <c r="L37" s="655"/>
      <c r="M37" s="655"/>
      <c r="N37" s="655"/>
      <c r="O37" s="655"/>
      <c r="P37" s="655"/>
      <c r="Q37" s="656"/>
      <c r="R37" s="657">
        <v>953819</v>
      </c>
      <c r="S37" s="658"/>
      <c r="T37" s="658"/>
      <c r="U37" s="658"/>
      <c r="V37" s="658"/>
      <c r="W37" s="658"/>
      <c r="X37" s="658"/>
      <c r="Y37" s="659"/>
      <c r="Z37" s="695">
        <v>4.5999999999999996</v>
      </c>
      <c r="AA37" s="695"/>
      <c r="AB37" s="695"/>
      <c r="AC37" s="695"/>
      <c r="AD37" s="696">
        <v>13563</v>
      </c>
      <c r="AE37" s="696"/>
      <c r="AF37" s="696"/>
      <c r="AG37" s="696"/>
      <c r="AH37" s="696"/>
      <c r="AI37" s="696"/>
      <c r="AJ37" s="696"/>
      <c r="AK37" s="696"/>
      <c r="AL37" s="660">
        <v>0.1</v>
      </c>
      <c r="AM37" s="661"/>
      <c r="AN37" s="661"/>
      <c r="AO37" s="697"/>
      <c r="AQ37" s="690" t="s">
        <v>333</v>
      </c>
      <c r="AR37" s="691"/>
      <c r="AS37" s="691"/>
      <c r="AT37" s="691"/>
      <c r="AU37" s="691"/>
      <c r="AV37" s="691"/>
      <c r="AW37" s="691"/>
      <c r="AX37" s="691"/>
      <c r="AY37" s="692"/>
      <c r="AZ37" s="657">
        <v>510077</v>
      </c>
      <c r="BA37" s="658"/>
      <c r="BB37" s="658"/>
      <c r="BC37" s="658"/>
      <c r="BD37" s="670"/>
      <c r="BE37" s="670"/>
      <c r="BF37" s="693"/>
      <c r="BG37" s="654" t="s">
        <v>334</v>
      </c>
      <c r="BH37" s="655"/>
      <c r="BI37" s="655"/>
      <c r="BJ37" s="655"/>
      <c r="BK37" s="655"/>
      <c r="BL37" s="655"/>
      <c r="BM37" s="655"/>
      <c r="BN37" s="655"/>
      <c r="BO37" s="655"/>
      <c r="BP37" s="655"/>
      <c r="BQ37" s="655"/>
      <c r="BR37" s="655"/>
      <c r="BS37" s="655"/>
      <c r="BT37" s="655"/>
      <c r="BU37" s="656"/>
      <c r="BV37" s="657">
        <v>449575</v>
      </c>
      <c r="BW37" s="658"/>
      <c r="BX37" s="658"/>
      <c r="BY37" s="658"/>
      <c r="BZ37" s="658"/>
      <c r="CA37" s="658"/>
      <c r="CB37" s="694"/>
      <c r="CD37" s="654" t="s">
        <v>335</v>
      </c>
      <c r="CE37" s="655"/>
      <c r="CF37" s="655"/>
      <c r="CG37" s="655"/>
      <c r="CH37" s="655"/>
      <c r="CI37" s="655"/>
      <c r="CJ37" s="655"/>
      <c r="CK37" s="655"/>
      <c r="CL37" s="655"/>
      <c r="CM37" s="655"/>
      <c r="CN37" s="655"/>
      <c r="CO37" s="655"/>
      <c r="CP37" s="655"/>
      <c r="CQ37" s="656"/>
      <c r="CR37" s="657">
        <v>1230557</v>
      </c>
      <c r="CS37" s="670"/>
      <c r="CT37" s="670"/>
      <c r="CU37" s="670"/>
      <c r="CV37" s="670"/>
      <c r="CW37" s="670"/>
      <c r="CX37" s="670"/>
      <c r="CY37" s="671"/>
      <c r="CZ37" s="660">
        <v>6.2</v>
      </c>
      <c r="DA37" s="672"/>
      <c r="DB37" s="672"/>
      <c r="DC37" s="673"/>
      <c r="DD37" s="663">
        <v>1230557</v>
      </c>
      <c r="DE37" s="670"/>
      <c r="DF37" s="670"/>
      <c r="DG37" s="670"/>
      <c r="DH37" s="670"/>
      <c r="DI37" s="670"/>
      <c r="DJ37" s="670"/>
      <c r="DK37" s="671"/>
      <c r="DL37" s="663">
        <v>1095357</v>
      </c>
      <c r="DM37" s="670"/>
      <c r="DN37" s="670"/>
      <c r="DO37" s="670"/>
      <c r="DP37" s="670"/>
      <c r="DQ37" s="670"/>
      <c r="DR37" s="670"/>
      <c r="DS37" s="670"/>
      <c r="DT37" s="670"/>
      <c r="DU37" s="670"/>
      <c r="DV37" s="671"/>
      <c r="DW37" s="660">
        <v>10.9</v>
      </c>
      <c r="DX37" s="672"/>
      <c r="DY37" s="672"/>
      <c r="DZ37" s="672"/>
      <c r="EA37" s="672"/>
      <c r="EB37" s="672"/>
      <c r="EC37" s="684"/>
    </row>
    <row r="38" spans="2:133" ht="11.25" customHeight="1" x14ac:dyDescent="0.2">
      <c r="B38" s="654" t="s">
        <v>336</v>
      </c>
      <c r="C38" s="655"/>
      <c r="D38" s="655"/>
      <c r="E38" s="655"/>
      <c r="F38" s="655"/>
      <c r="G38" s="655"/>
      <c r="H38" s="655"/>
      <c r="I38" s="655"/>
      <c r="J38" s="655"/>
      <c r="K38" s="655"/>
      <c r="L38" s="655"/>
      <c r="M38" s="655"/>
      <c r="N38" s="655"/>
      <c r="O38" s="655"/>
      <c r="P38" s="655"/>
      <c r="Q38" s="656"/>
      <c r="R38" s="657">
        <v>920616</v>
      </c>
      <c r="S38" s="658"/>
      <c r="T38" s="658"/>
      <c r="U38" s="658"/>
      <c r="V38" s="658"/>
      <c r="W38" s="658"/>
      <c r="X38" s="658"/>
      <c r="Y38" s="659"/>
      <c r="Z38" s="695">
        <v>4.5</v>
      </c>
      <c r="AA38" s="695"/>
      <c r="AB38" s="695"/>
      <c r="AC38" s="695"/>
      <c r="AD38" s="696" t="s">
        <v>139</v>
      </c>
      <c r="AE38" s="696"/>
      <c r="AF38" s="696"/>
      <c r="AG38" s="696"/>
      <c r="AH38" s="696"/>
      <c r="AI38" s="696"/>
      <c r="AJ38" s="696"/>
      <c r="AK38" s="696"/>
      <c r="AL38" s="660" t="s">
        <v>139</v>
      </c>
      <c r="AM38" s="661"/>
      <c r="AN38" s="661"/>
      <c r="AO38" s="697"/>
      <c r="AQ38" s="690" t="s">
        <v>337</v>
      </c>
      <c r="AR38" s="691"/>
      <c r="AS38" s="691"/>
      <c r="AT38" s="691"/>
      <c r="AU38" s="691"/>
      <c r="AV38" s="691"/>
      <c r="AW38" s="691"/>
      <c r="AX38" s="691"/>
      <c r="AY38" s="692"/>
      <c r="AZ38" s="657">
        <v>36409</v>
      </c>
      <c r="BA38" s="658"/>
      <c r="BB38" s="658"/>
      <c r="BC38" s="658"/>
      <c r="BD38" s="670"/>
      <c r="BE38" s="670"/>
      <c r="BF38" s="693"/>
      <c r="BG38" s="654" t="s">
        <v>338</v>
      </c>
      <c r="BH38" s="655"/>
      <c r="BI38" s="655"/>
      <c r="BJ38" s="655"/>
      <c r="BK38" s="655"/>
      <c r="BL38" s="655"/>
      <c r="BM38" s="655"/>
      <c r="BN38" s="655"/>
      <c r="BO38" s="655"/>
      <c r="BP38" s="655"/>
      <c r="BQ38" s="655"/>
      <c r="BR38" s="655"/>
      <c r="BS38" s="655"/>
      <c r="BT38" s="655"/>
      <c r="BU38" s="656"/>
      <c r="BV38" s="657">
        <v>4270</v>
      </c>
      <c r="BW38" s="658"/>
      <c r="BX38" s="658"/>
      <c r="BY38" s="658"/>
      <c r="BZ38" s="658"/>
      <c r="CA38" s="658"/>
      <c r="CB38" s="694"/>
      <c r="CD38" s="654" t="s">
        <v>339</v>
      </c>
      <c r="CE38" s="655"/>
      <c r="CF38" s="655"/>
      <c r="CG38" s="655"/>
      <c r="CH38" s="655"/>
      <c r="CI38" s="655"/>
      <c r="CJ38" s="655"/>
      <c r="CK38" s="655"/>
      <c r="CL38" s="655"/>
      <c r="CM38" s="655"/>
      <c r="CN38" s="655"/>
      <c r="CO38" s="655"/>
      <c r="CP38" s="655"/>
      <c r="CQ38" s="656"/>
      <c r="CR38" s="657">
        <v>1301581</v>
      </c>
      <c r="CS38" s="658"/>
      <c r="CT38" s="658"/>
      <c r="CU38" s="658"/>
      <c r="CV38" s="658"/>
      <c r="CW38" s="658"/>
      <c r="CX38" s="658"/>
      <c r="CY38" s="659"/>
      <c r="CZ38" s="660">
        <v>6.6</v>
      </c>
      <c r="DA38" s="672"/>
      <c r="DB38" s="672"/>
      <c r="DC38" s="673"/>
      <c r="DD38" s="663">
        <v>1063065</v>
      </c>
      <c r="DE38" s="658"/>
      <c r="DF38" s="658"/>
      <c r="DG38" s="658"/>
      <c r="DH38" s="658"/>
      <c r="DI38" s="658"/>
      <c r="DJ38" s="658"/>
      <c r="DK38" s="659"/>
      <c r="DL38" s="663">
        <v>1048859</v>
      </c>
      <c r="DM38" s="658"/>
      <c r="DN38" s="658"/>
      <c r="DO38" s="658"/>
      <c r="DP38" s="658"/>
      <c r="DQ38" s="658"/>
      <c r="DR38" s="658"/>
      <c r="DS38" s="658"/>
      <c r="DT38" s="658"/>
      <c r="DU38" s="658"/>
      <c r="DV38" s="659"/>
      <c r="DW38" s="660">
        <v>10.4</v>
      </c>
      <c r="DX38" s="672"/>
      <c r="DY38" s="672"/>
      <c r="DZ38" s="672"/>
      <c r="EA38" s="672"/>
      <c r="EB38" s="672"/>
      <c r="EC38" s="684"/>
    </row>
    <row r="39" spans="2:133" ht="11.25" customHeight="1" x14ac:dyDescent="0.2">
      <c r="B39" s="654" t="s">
        <v>340</v>
      </c>
      <c r="C39" s="655"/>
      <c r="D39" s="655"/>
      <c r="E39" s="655"/>
      <c r="F39" s="655"/>
      <c r="G39" s="655"/>
      <c r="H39" s="655"/>
      <c r="I39" s="655"/>
      <c r="J39" s="655"/>
      <c r="K39" s="655"/>
      <c r="L39" s="655"/>
      <c r="M39" s="655"/>
      <c r="N39" s="655"/>
      <c r="O39" s="655"/>
      <c r="P39" s="655"/>
      <c r="Q39" s="656"/>
      <c r="R39" s="657" t="s">
        <v>139</v>
      </c>
      <c r="S39" s="658"/>
      <c r="T39" s="658"/>
      <c r="U39" s="658"/>
      <c r="V39" s="658"/>
      <c r="W39" s="658"/>
      <c r="X39" s="658"/>
      <c r="Y39" s="659"/>
      <c r="Z39" s="695" t="s">
        <v>130</v>
      </c>
      <c r="AA39" s="695"/>
      <c r="AB39" s="695"/>
      <c r="AC39" s="695"/>
      <c r="AD39" s="696" t="s">
        <v>236</v>
      </c>
      <c r="AE39" s="696"/>
      <c r="AF39" s="696"/>
      <c r="AG39" s="696"/>
      <c r="AH39" s="696"/>
      <c r="AI39" s="696"/>
      <c r="AJ39" s="696"/>
      <c r="AK39" s="696"/>
      <c r="AL39" s="660" t="s">
        <v>130</v>
      </c>
      <c r="AM39" s="661"/>
      <c r="AN39" s="661"/>
      <c r="AO39" s="697"/>
      <c r="AQ39" s="690" t="s">
        <v>341</v>
      </c>
      <c r="AR39" s="691"/>
      <c r="AS39" s="691"/>
      <c r="AT39" s="691"/>
      <c r="AU39" s="691"/>
      <c r="AV39" s="691"/>
      <c r="AW39" s="691"/>
      <c r="AX39" s="691"/>
      <c r="AY39" s="692"/>
      <c r="AZ39" s="657" t="s">
        <v>139</v>
      </c>
      <c r="BA39" s="658"/>
      <c r="BB39" s="658"/>
      <c r="BC39" s="658"/>
      <c r="BD39" s="670"/>
      <c r="BE39" s="670"/>
      <c r="BF39" s="693"/>
      <c r="BG39" s="654" t="s">
        <v>342</v>
      </c>
      <c r="BH39" s="655"/>
      <c r="BI39" s="655"/>
      <c r="BJ39" s="655"/>
      <c r="BK39" s="655"/>
      <c r="BL39" s="655"/>
      <c r="BM39" s="655"/>
      <c r="BN39" s="655"/>
      <c r="BO39" s="655"/>
      <c r="BP39" s="655"/>
      <c r="BQ39" s="655"/>
      <c r="BR39" s="655"/>
      <c r="BS39" s="655"/>
      <c r="BT39" s="655"/>
      <c r="BU39" s="656"/>
      <c r="BV39" s="657">
        <v>6719</v>
      </c>
      <c r="BW39" s="658"/>
      <c r="BX39" s="658"/>
      <c r="BY39" s="658"/>
      <c r="BZ39" s="658"/>
      <c r="CA39" s="658"/>
      <c r="CB39" s="694"/>
      <c r="CD39" s="654" t="s">
        <v>343</v>
      </c>
      <c r="CE39" s="655"/>
      <c r="CF39" s="655"/>
      <c r="CG39" s="655"/>
      <c r="CH39" s="655"/>
      <c r="CI39" s="655"/>
      <c r="CJ39" s="655"/>
      <c r="CK39" s="655"/>
      <c r="CL39" s="655"/>
      <c r="CM39" s="655"/>
      <c r="CN39" s="655"/>
      <c r="CO39" s="655"/>
      <c r="CP39" s="655"/>
      <c r="CQ39" s="656"/>
      <c r="CR39" s="657">
        <v>832005</v>
      </c>
      <c r="CS39" s="670"/>
      <c r="CT39" s="670"/>
      <c r="CU39" s="670"/>
      <c r="CV39" s="670"/>
      <c r="CW39" s="670"/>
      <c r="CX39" s="670"/>
      <c r="CY39" s="671"/>
      <c r="CZ39" s="660">
        <v>4.2</v>
      </c>
      <c r="DA39" s="672"/>
      <c r="DB39" s="672"/>
      <c r="DC39" s="673"/>
      <c r="DD39" s="663">
        <v>826267</v>
      </c>
      <c r="DE39" s="670"/>
      <c r="DF39" s="670"/>
      <c r="DG39" s="670"/>
      <c r="DH39" s="670"/>
      <c r="DI39" s="670"/>
      <c r="DJ39" s="670"/>
      <c r="DK39" s="671"/>
      <c r="DL39" s="663" t="s">
        <v>139</v>
      </c>
      <c r="DM39" s="670"/>
      <c r="DN39" s="670"/>
      <c r="DO39" s="670"/>
      <c r="DP39" s="670"/>
      <c r="DQ39" s="670"/>
      <c r="DR39" s="670"/>
      <c r="DS39" s="670"/>
      <c r="DT39" s="670"/>
      <c r="DU39" s="670"/>
      <c r="DV39" s="671"/>
      <c r="DW39" s="660" t="s">
        <v>130</v>
      </c>
      <c r="DX39" s="672"/>
      <c r="DY39" s="672"/>
      <c r="DZ39" s="672"/>
      <c r="EA39" s="672"/>
      <c r="EB39" s="672"/>
      <c r="EC39" s="684"/>
    </row>
    <row r="40" spans="2:133" ht="11.25" customHeight="1" x14ac:dyDescent="0.2">
      <c r="B40" s="654" t="s">
        <v>344</v>
      </c>
      <c r="C40" s="655"/>
      <c r="D40" s="655"/>
      <c r="E40" s="655"/>
      <c r="F40" s="655"/>
      <c r="G40" s="655"/>
      <c r="H40" s="655"/>
      <c r="I40" s="655"/>
      <c r="J40" s="655"/>
      <c r="K40" s="655"/>
      <c r="L40" s="655"/>
      <c r="M40" s="655"/>
      <c r="N40" s="655"/>
      <c r="O40" s="655"/>
      <c r="P40" s="655"/>
      <c r="Q40" s="656"/>
      <c r="R40" s="657">
        <v>160216</v>
      </c>
      <c r="S40" s="658"/>
      <c r="T40" s="658"/>
      <c r="U40" s="658"/>
      <c r="V40" s="658"/>
      <c r="W40" s="658"/>
      <c r="X40" s="658"/>
      <c r="Y40" s="659"/>
      <c r="Z40" s="695">
        <v>0.8</v>
      </c>
      <c r="AA40" s="695"/>
      <c r="AB40" s="695"/>
      <c r="AC40" s="695"/>
      <c r="AD40" s="696" t="s">
        <v>236</v>
      </c>
      <c r="AE40" s="696"/>
      <c r="AF40" s="696"/>
      <c r="AG40" s="696"/>
      <c r="AH40" s="696"/>
      <c r="AI40" s="696"/>
      <c r="AJ40" s="696"/>
      <c r="AK40" s="696"/>
      <c r="AL40" s="660" t="s">
        <v>139</v>
      </c>
      <c r="AM40" s="661"/>
      <c r="AN40" s="661"/>
      <c r="AO40" s="697"/>
      <c r="AQ40" s="690" t="s">
        <v>345</v>
      </c>
      <c r="AR40" s="691"/>
      <c r="AS40" s="691"/>
      <c r="AT40" s="691"/>
      <c r="AU40" s="691"/>
      <c r="AV40" s="691"/>
      <c r="AW40" s="691"/>
      <c r="AX40" s="691"/>
      <c r="AY40" s="692"/>
      <c r="AZ40" s="657" t="s">
        <v>236</v>
      </c>
      <c r="BA40" s="658"/>
      <c r="BB40" s="658"/>
      <c r="BC40" s="658"/>
      <c r="BD40" s="670"/>
      <c r="BE40" s="670"/>
      <c r="BF40" s="693"/>
      <c r="BG40" s="698" t="s">
        <v>346</v>
      </c>
      <c r="BH40" s="699"/>
      <c r="BI40" s="699"/>
      <c r="BJ40" s="699"/>
      <c r="BK40" s="699"/>
      <c r="BL40" s="223"/>
      <c r="BM40" s="655" t="s">
        <v>347</v>
      </c>
      <c r="BN40" s="655"/>
      <c r="BO40" s="655"/>
      <c r="BP40" s="655"/>
      <c r="BQ40" s="655"/>
      <c r="BR40" s="655"/>
      <c r="BS40" s="655"/>
      <c r="BT40" s="655"/>
      <c r="BU40" s="656"/>
      <c r="BV40" s="657">
        <v>83</v>
      </c>
      <c r="BW40" s="658"/>
      <c r="BX40" s="658"/>
      <c r="BY40" s="658"/>
      <c r="BZ40" s="658"/>
      <c r="CA40" s="658"/>
      <c r="CB40" s="694"/>
      <c r="CD40" s="654" t="s">
        <v>348</v>
      </c>
      <c r="CE40" s="655"/>
      <c r="CF40" s="655"/>
      <c r="CG40" s="655"/>
      <c r="CH40" s="655"/>
      <c r="CI40" s="655"/>
      <c r="CJ40" s="655"/>
      <c r="CK40" s="655"/>
      <c r="CL40" s="655"/>
      <c r="CM40" s="655"/>
      <c r="CN40" s="655"/>
      <c r="CO40" s="655"/>
      <c r="CP40" s="655"/>
      <c r="CQ40" s="656"/>
      <c r="CR40" s="657">
        <v>1053824</v>
      </c>
      <c r="CS40" s="658"/>
      <c r="CT40" s="658"/>
      <c r="CU40" s="658"/>
      <c r="CV40" s="658"/>
      <c r="CW40" s="658"/>
      <c r="CX40" s="658"/>
      <c r="CY40" s="659"/>
      <c r="CZ40" s="660">
        <v>5.3</v>
      </c>
      <c r="DA40" s="672"/>
      <c r="DB40" s="672"/>
      <c r="DC40" s="673"/>
      <c r="DD40" s="663">
        <v>248368</v>
      </c>
      <c r="DE40" s="658"/>
      <c r="DF40" s="658"/>
      <c r="DG40" s="658"/>
      <c r="DH40" s="658"/>
      <c r="DI40" s="658"/>
      <c r="DJ40" s="658"/>
      <c r="DK40" s="659"/>
      <c r="DL40" s="663">
        <v>89687</v>
      </c>
      <c r="DM40" s="658"/>
      <c r="DN40" s="658"/>
      <c r="DO40" s="658"/>
      <c r="DP40" s="658"/>
      <c r="DQ40" s="658"/>
      <c r="DR40" s="658"/>
      <c r="DS40" s="658"/>
      <c r="DT40" s="658"/>
      <c r="DU40" s="658"/>
      <c r="DV40" s="659"/>
      <c r="DW40" s="660">
        <v>0.9</v>
      </c>
      <c r="DX40" s="672"/>
      <c r="DY40" s="672"/>
      <c r="DZ40" s="672"/>
      <c r="EA40" s="672"/>
      <c r="EB40" s="672"/>
      <c r="EC40" s="684"/>
    </row>
    <row r="41" spans="2:133" ht="11.25" customHeight="1" x14ac:dyDescent="0.2">
      <c r="B41" s="638" t="s">
        <v>349</v>
      </c>
      <c r="C41" s="639"/>
      <c r="D41" s="639"/>
      <c r="E41" s="639"/>
      <c r="F41" s="639"/>
      <c r="G41" s="639"/>
      <c r="H41" s="639"/>
      <c r="I41" s="639"/>
      <c r="J41" s="639"/>
      <c r="K41" s="639"/>
      <c r="L41" s="639"/>
      <c r="M41" s="639"/>
      <c r="N41" s="639"/>
      <c r="O41" s="639"/>
      <c r="P41" s="639"/>
      <c r="Q41" s="640"/>
      <c r="R41" s="641">
        <v>20608121</v>
      </c>
      <c r="S41" s="682"/>
      <c r="T41" s="682"/>
      <c r="U41" s="682"/>
      <c r="V41" s="682"/>
      <c r="W41" s="682"/>
      <c r="X41" s="682"/>
      <c r="Y41" s="685"/>
      <c r="Z41" s="686">
        <v>100</v>
      </c>
      <c r="AA41" s="686"/>
      <c r="AB41" s="686"/>
      <c r="AC41" s="686"/>
      <c r="AD41" s="687">
        <v>9921427</v>
      </c>
      <c r="AE41" s="687"/>
      <c r="AF41" s="687"/>
      <c r="AG41" s="687"/>
      <c r="AH41" s="687"/>
      <c r="AI41" s="687"/>
      <c r="AJ41" s="687"/>
      <c r="AK41" s="687"/>
      <c r="AL41" s="644">
        <v>100</v>
      </c>
      <c r="AM41" s="688"/>
      <c r="AN41" s="688"/>
      <c r="AO41" s="689"/>
      <c r="AQ41" s="690" t="s">
        <v>350</v>
      </c>
      <c r="AR41" s="691"/>
      <c r="AS41" s="691"/>
      <c r="AT41" s="691"/>
      <c r="AU41" s="691"/>
      <c r="AV41" s="691"/>
      <c r="AW41" s="691"/>
      <c r="AX41" s="691"/>
      <c r="AY41" s="692"/>
      <c r="AZ41" s="657">
        <v>275229</v>
      </c>
      <c r="BA41" s="658"/>
      <c r="BB41" s="658"/>
      <c r="BC41" s="658"/>
      <c r="BD41" s="670"/>
      <c r="BE41" s="670"/>
      <c r="BF41" s="693"/>
      <c r="BG41" s="698"/>
      <c r="BH41" s="699"/>
      <c r="BI41" s="699"/>
      <c r="BJ41" s="699"/>
      <c r="BK41" s="699"/>
      <c r="BL41" s="223"/>
      <c r="BM41" s="655" t="s">
        <v>351</v>
      </c>
      <c r="BN41" s="655"/>
      <c r="BO41" s="655"/>
      <c r="BP41" s="655"/>
      <c r="BQ41" s="655"/>
      <c r="BR41" s="655"/>
      <c r="BS41" s="655"/>
      <c r="BT41" s="655"/>
      <c r="BU41" s="656"/>
      <c r="BV41" s="657" t="s">
        <v>139</v>
      </c>
      <c r="BW41" s="658"/>
      <c r="BX41" s="658"/>
      <c r="BY41" s="658"/>
      <c r="BZ41" s="658"/>
      <c r="CA41" s="658"/>
      <c r="CB41" s="694"/>
      <c r="CD41" s="654" t="s">
        <v>352</v>
      </c>
      <c r="CE41" s="655"/>
      <c r="CF41" s="655"/>
      <c r="CG41" s="655"/>
      <c r="CH41" s="655"/>
      <c r="CI41" s="655"/>
      <c r="CJ41" s="655"/>
      <c r="CK41" s="655"/>
      <c r="CL41" s="655"/>
      <c r="CM41" s="655"/>
      <c r="CN41" s="655"/>
      <c r="CO41" s="655"/>
      <c r="CP41" s="655"/>
      <c r="CQ41" s="656"/>
      <c r="CR41" s="657" t="s">
        <v>139</v>
      </c>
      <c r="CS41" s="670"/>
      <c r="CT41" s="670"/>
      <c r="CU41" s="670"/>
      <c r="CV41" s="670"/>
      <c r="CW41" s="670"/>
      <c r="CX41" s="670"/>
      <c r="CY41" s="671"/>
      <c r="CZ41" s="660" t="s">
        <v>236</v>
      </c>
      <c r="DA41" s="672"/>
      <c r="DB41" s="672"/>
      <c r="DC41" s="673"/>
      <c r="DD41" s="663" t="s">
        <v>236</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353</v>
      </c>
      <c r="AR42" s="703"/>
      <c r="AS42" s="703"/>
      <c r="AT42" s="703"/>
      <c r="AU42" s="703"/>
      <c r="AV42" s="703"/>
      <c r="AW42" s="703"/>
      <c r="AX42" s="703"/>
      <c r="AY42" s="704"/>
      <c r="AZ42" s="641">
        <v>1026352</v>
      </c>
      <c r="BA42" s="682"/>
      <c r="BB42" s="682"/>
      <c r="BC42" s="682"/>
      <c r="BD42" s="642"/>
      <c r="BE42" s="642"/>
      <c r="BF42" s="705"/>
      <c r="BG42" s="700"/>
      <c r="BH42" s="701"/>
      <c r="BI42" s="701"/>
      <c r="BJ42" s="701"/>
      <c r="BK42" s="701"/>
      <c r="BL42" s="224"/>
      <c r="BM42" s="639" t="s">
        <v>354</v>
      </c>
      <c r="BN42" s="639"/>
      <c r="BO42" s="639"/>
      <c r="BP42" s="639"/>
      <c r="BQ42" s="639"/>
      <c r="BR42" s="639"/>
      <c r="BS42" s="639"/>
      <c r="BT42" s="639"/>
      <c r="BU42" s="640"/>
      <c r="BV42" s="641">
        <v>338</v>
      </c>
      <c r="BW42" s="682"/>
      <c r="BX42" s="682"/>
      <c r="BY42" s="682"/>
      <c r="BZ42" s="682"/>
      <c r="CA42" s="682"/>
      <c r="CB42" s="683"/>
      <c r="CD42" s="654" t="s">
        <v>355</v>
      </c>
      <c r="CE42" s="655"/>
      <c r="CF42" s="655"/>
      <c r="CG42" s="655"/>
      <c r="CH42" s="655"/>
      <c r="CI42" s="655"/>
      <c r="CJ42" s="655"/>
      <c r="CK42" s="655"/>
      <c r="CL42" s="655"/>
      <c r="CM42" s="655"/>
      <c r="CN42" s="655"/>
      <c r="CO42" s="655"/>
      <c r="CP42" s="655"/>
      <c r="CQ42" s="656"/>
      <c r="CR42" s="657">
        <v>1605448</v>
      </c>
      <c r="CS42" s="670"/>
      <c r="CT42" s="670"/>
      <c r="CU42" s="670"/>
      <c r="CV42" s="670"/>
      <c r="CW42" s="670"/>
      <c r="CX42" s="670"/>
      <c r="CY42" s="671"/>
      <c r="CZ42" s="660">
        <v>8.1</v>
      </c>
      <c r="DA42" s="672"/>
      <c r="DB42" s="672"/>
      <c r="DC42" s="673"/>
      <c r="DD42" s="663">
        <v>244507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356</v>
      </c>
      <c r="CD43" s="654" t="s">
        <v>357</v>
      </c>
      <c r="CE43" s="655"/>
      <c r="CF43" s="655"/>
      <c r="CG43" s="655"/>
      <c r="CH43" s="655"/>
      <c r="CI43" s="655"/>
      <c r="CJ43" s="655"/>
      <c r="CK43" s="655"/>
      <c r="CL43" s="655"/>
      <c r="CM43" s="655"/>
      <c r="CN43" s="655"/>
      <c r="CO43" s="655"/>
      <c r="CP43" s="655"/>
      <c r="CQ43" s="656"/>
      <c r="CR43" s="657">
        <v>36429</v>
      </c>
      <c r="CS43" s="670"/>
      <c r="CT43" s="670"/>
      <c r="CU43" s="670"/>
      <c r="CV43" s="670"/>
      <c r="CW43" s="670"/>
      <c r="CX43" s="670"/>
      <c r="CY43" s="671"/>
      <c r="CZ43" s="660">
        <v>0.2</v>
      </c>
      <c r="DA43" s="672"/>
      <c r="DB43" s="672"/>
      <c r="DC43" s="673"/>
      <c r="DD43" s="663">
        <v>36429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358</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306</v>
      </c>
      <c r="CE44" s="677"/>
      <c r="CF44" s="654" t="s">
        <v>359</v>
      </c>
      <c r="CG44" s="655"/>
      <c r="CH44" s="655"/>
      <c r="CI44" s="655"/>
      <c r="CJ44" s="655"/>
      <c r="CK44" s="655"/>
      <c r="CL44" s="655"/>
      <c r="CM44" s="655"/>
      <c r="CN44" s="655"/>
      <c r="CO44" s="655"/>
      <c r="CP44" s="655"/>
      <c r="CQ44" s="656"/>
      <c r="CR44" s="657">
        <v>1577409</v>
      </c>
      <c r="CS44" s="658"/>
      <c r="CT44" s="658"/>
      <c r="CU44" s="658"/>
      <c r="CV44" s="658"/>
      <c r="CW44" s="658"/>
      <c r="CX44" s="658"/>
      <c r="CY44" s="659"/>
      <c r="CZ44" s="660">
        <v>8</v>
      </c>
      <c r="DA44" s="661"/>
      <c r="DB44" s="661"/>
      <c r="DC44" s="662"/>
      <c r="DD44" s="663">
        <v>217779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360</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361</v>
      </c>
      <c r="CG45" s="655"/>
      <c r="CH45" s="655"/>
      <c r="CI45" s="655"/>
      <c r="CJ45" s="655"/>
      <c r="CK45" s="655"/>
      <c r="CL45" s="655"/>
      <c r="CM45" s="655"/>
      <c r="CN45" s="655"/>
      <c r="CO45" s="655"/>
      <c r="CP45" s="655"/>
      <c r="CQ45" s="656"/>
      <c r="CR45" s="657">
        <v>383517</v>
      </c>
      <c r="CS45" s="670"/>
      <c r="CT45" s="670"/>
      <c r="CU45" s="670"/>
      <c r="CV45" s="670"/>
      <c r="CW45" s="670"/>
      <c r="CX45" s="670"/>
      <c r="CY45" s="671"/>
      <c r="CZ45" s="660">
        <v>1.9</v>
      </c>
      <c r="DA45" s="672"/>
      <c r="DB45" s="672"/>
      <c r="DC45" s="673"/>
      <c r="DD45" s="663">
        <v>20813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362</v>
      </c>
      <c r="CG46" s="655"/>
      <c r="CH46" s="655"/>
      <c r="CI46" s="655"/>
      <c r="CJ46" s="655"/>
      <c r="CK46" s="655"/>
      <c r="CL46" s="655"/>
      <c r="CM46" s="655"/>
      <c r="CN46" s="655"/>
      <c r="CO46" s="655"/>
      <c r="CP46" s="655"/>
      <c r="CQ46" s="656"/>
      <c r="CR46" s="657">
        <v>1081926</v>
      </c>
      <c r="CS46" s="658"/>
      <c r="CT46" s="658"/>
      <c r="CU46" s="658"/>
      <c r="CV46" s="658"/>
      <c r="CW46" s="658"/>
      <c r="CX46" s="658"/>
      <c r="CY46" s="659"/>
      <c r="CZ46" s="660">
        <v>5.5</v>
      </c>
      <c r="DA46" s="661"/>
      <c r="DB46" s="661"/>
      <c r="DC46" s="662"/>
      <c r="DD46" s="663">
        <v>167900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363</v>
      </c>
      <c r="CG47" s="655"/>
      <c r="CH47" s="655"/>
      <c r="CI47" s="655"/>
      <c r="CJ47" s="655"/>
      <c r="CK47" s="655"/>
      <c r="CL47" s="655"/>
      <c r="CM47" s="655"/>
      <c r="CN47" s="655"/>
      <c r="CO47" s="655"/>
      <c r="CP47" s="655"/>
      <c r="CQ47" s="656"/>
      <c r="CR47" s="657">
        <v>28039</v>
      </c>
      <c r="CS47" s="670"/>
      <c r="CT47" s="670"/>
      <c r="CU47" s="670"/>
      <c r="CV47" s="670"/>
      <c r="CW47" s="670"/>
      <c r="CX47" s="670"/>
      <c r="CY47" s="671"/>
      <c r="CZ47" s="660">
        <v>0.1</v>
      </c>
      <c r="DA47" s="672"/>
      <c r="DB47" s="672"/>
      <c r="DC47" s="673"/>
      <c r="DD47" s="663">
        <v>26728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364</v>
      </c>
      <c r="CG48" s="655"/>
      <c r="CH48" s="655"/>
      <c r="CI48" s="655"/>
      <c r="CJ48" s="655"/>
      <c r="CK48" s="655"/>
      <c r="CL48" s="655"/>
      <c r="CM48" s="655"/>
      <c r="CN48" s="655"/>
      <c r="CO48" s="655"/>
      <c r="CP48" s="655"/>
      <c r="CQ48" s="656"/>
      <c r="CR48" s="657" t="s">
        <v>236</v>
      </c>
      <c r="CS48" s="658"/>
      <c r="CT48" s="658"/>
      <c r="CU48" s="658"/>
      <c r="CV48" s="658"/>
      <c r="CW48" s="658"/>
      <c r="CX48" s="658"/>
      <c r="CY48" s="659"/>
      <c r="CZ48" s="660" t="s">
        <v>236</v>
      </c>
      <c r="DA48" s="661"/>
      <c r="DB48" s="661"/>
      <c r="DC48" s="662"/>
      <c r="DD48" s="663" t="s">
        <v>236</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365</v>
      </c>
      <c r="CE49" s="639"/>
      <c r="CF49" s="639"/>
      <c r="CG49" s="639"/>
      <c r="CH49" s="639"/>
      <c r="CI49" s="639"/>
      <c r="CJ49" s="639"/>
      <c r="CK49" s="639"/>
      <c r="CL49" s="639"/>
      <c r="CM49" s="639"/>
      <c r="CN49" s="639"/>
      <c r="CO49" s="639"/>
      <c r="CP49" s="639"/>
      <c r="CQ49" s="640"/>
      <c r="CR49" s="641">
        <v>19751099</v>
      </c>
      <c r="CS49" s="642"/>
      <c r="CT49" s="642"/>
      <c r="CU49" s="642"/>
      <c r="CV49" s="642"/>
      <c r="CW49" s="642"/>
      <c r="CX49" s="642"/>
      <c r="CY49" s="643"/>
      <c r="CZ49" s="644">
        <v>100</v>
      </c>
      <c r="DA49" s="645"/>
      <c r="DB49" s="645"/>
      <c r="DC49" s="646"/>
      <c r="DD49" s="647">
        <v>12927275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2E2A6icCZQFfPTQMgqrwhOkJlKutwBK8uqrlh9VHgK/AAGcbf1SgzD0mUk+LWYWFtUyWHK4N5MhhDbUKcffBNw==" saltValue="6wSvdUrW+M+V9C8nxI8X9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6" t="s">
        <v>366</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367</v>
      </c>
      <c r="DK2" s="1128"/>
      <c r="DL2" s="1128"/>
      <c r="DM2" s="1128"/>
      <c r="DN2" s="1128"/>
      <c r="DO2" s="1129"/>
      <c r="DP2" s="228"/>
      <c r="DQ2" s="1127" t="s">
        <v>368</v>
      </c>
      <c r="DR2" s="1128"/>
      <c r="DS2" s="1128"/>
      <c r="DT2" s="1128"/>
      <c r="DU2" s="1128"/>
      <c r="DV2" s="1128"/>
      <c r="DW2" s="1128"/>
      <c r="DX2" s="1128"/>
      <c r="DY2" s="1128"/>
      <c r="DZ2" s="1129"/>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5" t="s">
        <v>369</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370</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371</v>
      </c>
      <c r="B5" s="1032"/>
      <c r="C5" s="1032"/>
      <c r="D5" s="1032"/>
      <c r="E5" s="1032"/>
      <c r="F5" s="1032"/>
      <c r="G5" s="1032"/>
      <c r="H5" s="1032"/>
      <c r="I5" s="1032"/>
      <c r="J5" s="1032"/>
      <c r="K5" s="1032"/>
      <c r="L5" s="1032"/>
      <c r="M5" s="1032"/>
      <c r="N5" s="1032"/>
      <c r="O5" s="1032"/>
      <c r="P5" s="1033"/>
      <c r="Q5" s="1037" t="s">
        <v>372</v>
      </c>
      <c r="R5" s="1038"/>
      <c r="S5" s="1038"/>
      <c r="T5" s="1038"/>
      <c r="U5" s="1039"/>
      <c r="V5" s="1037" t="s">
        <v>373</v>
      </c>
      <c r="W5" s="1038"/>
      <c r="X5" s="1038"/>
      <c r="Y5" s="1038"/>
      <c r="Z5" s="1039"/>
      <c r="AA5" s="1037" t="s">
        <v>374</v>
      </c>
      <c r="AB5" s="1038"/>
      <c r="AC5" s="1038"/>
      <c r="AD5" s="1038"/>
      <c r="AE5" s="1038"/>
      <c r="AF5" s="1130" t="s">
        <v>375</v>
      </c>
      <c r="AG5" s="1038"/>
      <c r="AH5" s="1038"/>
      <c r="AI5" s="1038"/>
      <c r="AJ5" s="1051"/>
      <c r="AK5" s="1038" t="s">
        <v>376</v>
      </c>
      <c r="AL5" s="1038"/>
      <c r="AM5" s="1038"/>
      <c r="AN5" s="1038"/>
      <c r="AO5" s="1039"/>
      <c r="AP5" s="1037" t="s">
        <v>377</v>
      </c>
      <c r="AQ5" s="1038"/>
      <c r="AR5" s="1038"/>
      <c r="AS5" s="1038"/>
      <c r="AT5" s="1039"/>
      <c r="AU5" s="1037" t="s">
        <v>378</v>
      </c>
      <c r="AV5" s="1038"/>
      <c r="AW5" s="1038"/>
      <c r="AX5" s="1038"/>
      <c r="AY5" s="1051"/>
      <c r="AZ5" s="232"/>
      <c r="BA5" s="232"/>
      <c r="BB5" s="232"/>
      <c r="BC5" s="232"/>
      <c r="BD5" s="232"/>
      <c r="BE5" s="233"/>
      <c r="BF5" s="233"/>
      <c r="BG5" s="233"/>
      <c r="BH5" s="233"/>
      <c r="BI5" s="233"/>
      <c r="BJ5" s="233"/>
      <c r="BK5" s="233"/>
      <c r="BL5" s="233"/>
      <c r="BM5" s="233"/>
      <c r="BN5" s="233"/>
      <c r="BO5" s="233"/>
      <c r="BP5" s="233"/>
      <c r="BQ5" s="1031" t="s">
        <v>379</v>
      </c>
      <c r="BR5" s="1032"/>
      <c r="BS5" s="1032"/>
      <c r="BT5" s="1032"/>
      <c r="BU5" s="1032"/>
      <c r="BV5" s="1032"/>
      <c r="BW5" s="1032"/>
      <c r="BX5" s="1032"/>
      <c r="BY5" s="1032"/>
      <c r="BZ5" s="1032"/>
      <c r="CA5" s="1032"/>
      <c r="CB5" s="1032"/>
      <c r="CC5" s="1032"/>
      <c r="CD5" s="1032"/>
      <c r="CE5" s="1032"/>
      <c r="CF5" s="1032"/>
      <c r="CG5" s="1033"/>
      <c r="CH5" s="1037" t="s">
        <v>380</v>
      </c>
      <c r="CI5" s="1038"/>
      <c r="CJ5" s="1038"/>
      <c r="CK5" s="1038"/>
      <c r="CL5" s="1039"/>
      <c r="CM5" s="1037" t="s">
        <v>381</v>
      </c>
      <c r="CN5" s="1038"/>
      <c r="CO5" s="1038"/>
      <c r="CP5" s="1038"/>
      <c r="CQ5" s="1039"/>
      <c r="CR5" s="1037" t="s">
        <v>382</v>
      </c>
      <c r="CS5" s="1038"/>
      <c r="CT5" s="1038"/>
      <c r="CU5" s="1038"/>
      <c r="CV5" s="1039"/>
      <c r="CW5" s="1037" t="s">
        <v>383</v>
      </c>
      <c r="CX5" s="1038"/>
      <c r="CY5" s="1038"/>
      <c r="CZ5" s="1038"/>
      <c r="DA5" s="1039"/>
      <c r="DB5" s="1037" t="s">
        <v>384</v>
      </c>
      <c r="DC5" s="1038"/>
      <c r="DD5" s="1038"/>
      <c r="DE5" s="1038"/>
      <c r="DF5" s="1039"/>
      <c r="DG5" s="1120" t="s">
        <v>385</v>
      </c>
      <c r="DH5" s="1121"/>
      <c r="DI5" s="1121"/>
      <c r="DJ5" s="1121"/>
      <c r="DK5" s="1122"/>
      <c r="DL5" s="1120" t="s">
        <v>386</v>
      </c>
      <c r="DM5" s="1121"/>
      <c r="DN5" s="1121"/>
      <c r="DO5" s="1121"/>
      <c r="DP5" s="1122"/>
      <c r="DQ5" s="1037" t="s">
        <v>387</v>
      </c>
      <c r="DR5" s="1038"/>
      <c r="DS5" s="1038"/>
      <c r="DT5" s="1038"/>
      <c r="DU5" s="1039"/>
      <c r="DV5" s="1037" t="s">
        <v>378</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2">
      <c r="A7" s="236">
        <v>1</v>
      </c>
      <c r="B7" s="1083" t="s">
        <v>388</v>
      </c>
      <c r="C7" s="1084"/>
      <c r="D7" s="1084"/>
      <c r="E7" s="1084"/>
      <c r="F7" s="1084"/>
      <c r="G7" s="1084"/>
      <c r="H7" s="1084"/>
      <c r="I7" s="1084"/>
      <c r="J7" s="1084"/>
      <c r="K7" s="1084"/>
      <c r="L7" s="1084"/>
      <c r="M7" s="1084"/>
      <c r="N7" s="1084"/>
      <c r="O7" s="1084"/>
      <c r="P7" s="1085"/>
      <c r="Q7" s="1138">
        <v>20737</v>
      </c>
      <c r="R7" s="1139"/>
      <c r="S7" s="1139"/>
      <c r="T7" s="1139"/>
      <c r="U7" s="1139"/>
      <c r="V7" s="1139">
        <v>19880</v>
      </c>
      <c r="W7" s="1139"/>
      <c r="X7" s="1139"/>
      <c r="Y7" s="1139"/>
      <c r="Z7" s="1139"/>
      <c r="AA7" s="1139">
        <v>857</v>
      </c>
      <c r="AB7" s="1139"/>
      <c r="AC7" s="1139"/>
      <c r="AD7" s="1139"/>
      <c r="AE7" s="1140"/>
      <c r="AF7" s="1141">
        <v>789</v>
      </c>
      <c r="AG7" s="1142"/>
      <c r="AH7" s="1142"/>
      <c r="AI7" s="1142"/>
      <c r="AJ7" s="1143"/>
      <c r="AK7" s="1144">
        <v>442</v>
      </c>
      <c r="AL7" s="1145"/>
      <c r="AM7" s="1145"/>
      <c r="AN7" s="1145"/>
      <c r="AO7" s="1145"/>
      <c r="AP7" s="1145">
        <v>16693</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583</v>
      </c>
      <c r="BT7" s="1136"/>
      <c r="BU7" s="1136"/>
      <c r="BV7" s="1136"/>
      <c r="BW7" s="1136"/>
      <c r="BX7" s="1136"/>
      <c r="BY7" s="1136"/>
      <c r="BZ7" s="1136"/>
      <c r="CA7" s="1136"/>
      <c r="CB7" s="1136"/>
      <c r="CC7" s="1136"/>
      <c r="CD7" s="1136"/>
      <c r="CE7" s="1136"/>
      <c r="CF7" s="1136"/>
      <c r="CG7" s="1148"/>
      <c r="CH7" s="1132">
        <v>5</v>
      </c>
      <c r="CI7" s="1133"/>
      <c r="CJ7" s="1133"/>
      <c r="CK7" s="1133"/>
      <c r="CL7" s="1134"/>
      <c r="CM7" s="1132">
        <v>52</v>
      </c>
      <c r="CN7" s="1133"/>
      <c r="CO7" s="1133"/>
      <c r="CP7" s="1133"/>
      <c r="CQ7" s="1134"/>
      <c r="CR7" s="1132">
        <v>15</v>
      </c>
      <c r="CS7" s="1133"/>
      <c r="CT7" s="1133"/>
      <c r="CU7" s="1133"/>
      <c r="CV7" s="1134"/>
      <c r="CW7" s="1132">
        <v>11</v>
      </c>
      <c r="CX7" s="1133"/>
      <c r="CY7" s="1133"/>
      <c r="CZ7" s="1133"/>
      <c r="DA7" s="1134"/>
      <c r="DB7" s="1132" t="s">
        <v>576</v>
      </c>
      <c r="DC7" s="1133"/>
      <c r="DD7" s="1133"/>
      <c r="DE7" s="1133"/>
      <c r="DF7" s="1134"/>
      <c r="DG7" s="1132" t="s">
        <v>576</v>
      </c>
      <c r="DH7" s="1133"/>
      <c r="DI7" s="1133"/>
      <c r="DJ7" s="1133"/>
      <c r="DK7" s="1134"/>
      <c r="DL7" s="1132" t="s">
        <v>576</v>
      </c>
      <c r="DM7" s="1133"/>
      <c r="DN7" s="1133"/>
      <c r="DO7" s="1133"/>
      <c r="DP7" s="1134"/>
      <c r="DQ7" s="1132" t="s">
        <v>576</v>
      </c>
      <c r="DR7" s="1133"/>
      <c r="DS7" s="1133"/>
      <c r="DT7" s="1133"/>
      <c r="DU7" s="1134"/>
      <c r="DV7" s="1135"/>
      <c r="DW7" s="1136"/>
      <c r="DX7" s="1136"/>
      <c r="DY7" s="1136"/>
      <c r="DZ7" s="1137"/>
      <c r="EA7" s="234"/>
    </row>
    <row r="8" spans="1:131" s="235" customFormat="1" ht="26.25" customHeight="1" x14ac:dyDescent="0.2">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t="s">
        <v>590</v>
      </c>
      <c r="BS8" s="1028" t="s">
        <v>584</v>
      </c>
      <c r="BT8" s="1029"/>
      <c r="BU8" s="1029"/>
      <c r="BV8" s="1029"/>
      <c r="BW8" s="1029"/>
      <c r="BX8" s="1029"/>
      <c r="BY8" s="1029"/>
      <c r="BZ8" s="1029"/>
      <c r="CA8" s="1029"/>
      <c r="CB8" s="1029"/>
      <c r="CC8" s="1029"/>
      <c r="CD8" s="1029"/>
      <c r="CE8" s="1029"/>
      <c r="CF8" s="1029"/>
      <c r="CG8" s="1050"/>
      <c r="CH8" s="1025">
        <v>0</v>
      </c>
      <c r="CI8" s="1026"/>
      <c r="CJ8" s="1026"/>
      <c r="CK8" s="1026"/>
      <c r="CL8" s="1027"/>
      <c r="CM8" s="1025">
        <v>236</v>
      </c>
      <c r="CN8" s="1026"/>
      <c r="CO8" s="1026"/>
      <c r="CP8" s="1026"/>
      <c r="CQ8" s="1027"/>
      <c r="CR8" s="1025">
        <v>5</v>
      </c>
      <c r="CS8" s="1026"/>
      <c r="CT8" s="1026"/>
      <c r="CU8" s="1026"/>
      <c r="CV8" s="1027"/>
      <c r="CW8" s="1025" t="s">
        <v>576</v>
      </c>
      <c r="CX8" s="1026"/>
      <c r="CY8" s="1026"/>
      <c r="CZ8" s="1026"/>
      <c r="DA8" s="1027"/>
      <c r="DB8" s="1025" t="s">
        <v>576</v>
      </c>
      <c r="DC8" s="1026"/>
      <c r="DD8" s="1026"/>
      <c r="DE8" s="1026"/>
      <c r="DF8" s="1027"/>
      <c r="DG8" s="1025" t="s">
        <v>576</v>
      </c>
      <c r="DH8" s="1026"/>
      <c r="DI8" s="1026"/>
      <c r="DJ8" s="1026"/>
      <c r="DK8" s="1027"/>
      <c r="DL8" s="1025" t="s">
        <v>576</v>
      </c>
      <c r="DM8" s="1026"/>
      <c r="DN8" s="1026"/>
      <c r="DO8" s="1026"/>
      <c r="DP8" s="1027"/>
      <c r="DQ8" s="1025" t="s">
        <v>576</v>
      </c>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389</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390</v>
      </c>
      <c r="B23" s="973" t="s">
        <v>391</v>
      </c>
      <c r="C23" s="974"/>
      <c r="D23" s="974"/>
      <c r="E23" s="974"/>
      <c r="F23" s="974"/>
      <c r="G23" s="974"/>
      <c r="H23" s="974"/>
      <c r="I23" s="974"/>
      <c r="J23" s="974"/>
      <c r="K23" s="974"/>
      <c r="L23" s="974"/>
      <c r="M23" s="974"/>
      <c r="N23" s="974"/>
      <c r="O23" s="974"/>
      <c r="P23" s="984"/>
      <c r="Q23" s="1103">
        <v>20737</v>
      </c>
      <c r="R23" s="1097"/>
      <c r="S23" s="1097"/>
      <c r="T23" s="1097"/>
      <c r="U23" s="1097"/>
      <c r="V23" s="1097">
        <v>19880</v>
      </c>
      <c r="W23" s="1097"/>
      <c r="X23" s="1097"/>
      <c r="Y23" s="1097"/>
      <c r="Z23" s="1097"/>
      <c r="AA23" s="1097">
        <v>857</v>
      </c>
      <c r="AB23" s="1097"/>
      <c r="AC23" s="1097"/>
      <c r="AD23" s="1097"/>
      <c r="AE23" s="1104"/>
      <c r="AF23" s="1105">
        <v>789</v>
      </c>
      <c r="AG23" s="1097"/>
      <c r="AH23" s="1097"/>
      <c r="AI23" s="1097"/>
      <c r="AJ23" s="1106"/>
      <c r="AK23" s="1107"/>
      <c r="AL23" s="1108"/>
      <c r="AM23" s="1108"/>
      <c r="AN23" s="1108"/>
      <c r="AO23" s="1108"/>
      <c r="AP23" s="1097">
        <v>16693</v>
      </c>
      <c r="AQ23" s="1097"/>
      <c r="AR23" s="1097"/>
      <c r="AS23" s="1097"/>
      <c r="AT23" s="1097"/>
      <c r="AU23" s="1098"/>
      <c r="AV23" s="1098"/>
      <c r="AW23" s="1098"/>
      <c r="AX23" s="1098"/>
      <c r="AY23" s="1099"/>
      <c r="AZ23" s="1100" t="s">
        <v>130</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096" t="s">
        <v>392</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095" t="s">
        <v>393</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371</v>
      </c>
      <c r="B26" s="1032"/>
      <c r="C26" s="1032"/>
      <c r="D26" s="1032"/>
      <c r="E26" s="1032"/>
      <c r="F26" s="1032"/>
      <c r="G26" s="1032"/>
      <c r="H26" s="1032"/>
      <c r="I26" s="1032"/>
      <c r="J26" s="1032"/>
      <c r="K26" s="1032"/>
      <c r="L26" s="1032"/>
      <c r="M26" s="1032"/>
      <c r="N26" s="1032"/>
      <c r="O26" s="1032"/>
      <c r="P26" s="1033"/>
      <c r="Q26" s="1037" t="s">
        <v>394</v>
      </c>
      <c r="R26" s="1038"/>
      <c r="S26" s="1038"/>
      <c r="T26" s="1038"/>
      <c r="U26" s="1039"/>
      <c r="V26" s="1037" t="s">
        <v>395</v>
      </c>
      <c r="W26" s="1038"/>
      <c r="X26" s="1038"/>
      <c r="Y26" s="1038"/>
      <c r="Z26" s="1039"/>
      <c r="AA26" s="1037" t="s">
        <v>396</v>
      </c>
      <c r="AB26" s="1038"/>
      <c r="AC26" s="1038"/>
      <c r="AD26" s="1038"/>
      <c r="AE26" s="1038"/>
      <c r="AF26" s="1091" t="s">
        <v>397</v>
      </c>
      <c r="AG26" s="1044"/>
      <c r="AH26" s="1044"/>
      <c r="AI26" s="1044"/>
      <c r="AJ26" s="1092"/>
      <c r="AK26" s="1038" t="s">
        <v>398</v>
      </c>
      <c r="AL26" s="1038"/>
      <c r="AM26" s="1038"/>
      <c r="AN26" s="1038"/>
      <c r="AO26" s="1039"/>
      <c r="AP26" s="1037" t="s">
        <v>399</v>
      </c>
      <c r="AQ26" s="1038"/>
      <c r="AR26" s="1038"/>
      <c r="AS26" s="1038"/>
      <c r="AT26" s="1039"/>
      <c r="AU26" s="1037" t="s">
        <v>400</v>
      </c>
      <c r="AV26" s="1038"/>
      <c r="AW26" s="1038"/>
      <c r="AX26" s="1038"/>
      <c r="AY26" s="1039"/>
      <c r="AZ26" s="1037" t="s">
        <v>401</v>
      </c>
      <c r="BA26" s="1038"/>
      <c r="BB26" s="1038"/>
      <c r="BC26" s="1038"/>
      <c r="BD26" s="1039"/>
      <c r="BE26" s="1037" t="s">
        <v>378</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83" t="s">
        <v>402</v>
      </c>
      <c r="C28" s="1084"/>
      <c r="D28" s="1084"/>
      <c r="E28" s="1084"/>
      <c r="F28" s="1084"/>
      <c r="G28" s="1084"/>
      <c r="H28" s="1084"/>
      <c r="I28" s="1084"/>
      <c r="J28" s="1084"/>
      <c r="K28" s="1084"/>
      <c r="L28" s="1084"/>
      <c r="M28" s="1084"/>
      <c r="N28" s="1084"/>
      <c r="O28" s="1084"/>
      <c r="P28" s="1085"/>
      <c r="Q28" s="1086">
        <v>3688</v>
      </c>
      <c r="R28" s="1087"/>
      <c r="S28" s="1087"/>
      <c r="T28" s="1087"/>
      <c r="U28" s="1087"/>
      <c r="V28" s="1087">
        <v>3226</v>
      </c>
      <c r="W28" s="1087"/>
      <c r="X28" s="1087"/>
      <c r="Y28" s="1087"/>
      <c r="Z28" s="1087"/>
      <c r="AA28" s="1087">
        <v>462</v>
      </c>
      <c r="AB28" s="1087"/>
      <c r="AC28" s="1087"/>
      <c r="AD28" s="1087"/>
      <c r="AE28" s="1088"/>
      <c r="AF28" s="1089">
        <v>462</v>
      </c>
      <c r="AG28" s="1087"/>
      <c r="AH28" s="1087"/>
      <c r="AI28" s="1087"/>
      <c r="AJ28" s="1090"/>
      <c r="AK28" s="1078">
        <v>213</v>
      </c>
      <c r="AL28" s="1079"/>
      <c r="AM28" s="1079"/>
      <c r="AN28" s="1079"/>
      <c r="AO28" s="1079"/>
      <c r="AP28" s="1079" t="s">
        <v>576</v>
      </c>
      <c r="AQ28" s="1079"/>
      <c r="AR28" s="1079"/>
      <c r="AS28" s="1079"/>
      <c r="AT28" s="1079"/>
      <c r="AU28" s="1079" t="s">
        <v>576</v>
      </c>
      <c r="AV28" s="1079"/>
      <c r="AW28" s="1079"/>
      <c r="AX28" s="1079"/>
      <c r="AY28" s="1079"/>
      <c r="AZ28" s="1080" t="s">
        <v>576</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403</v>
      </c>
      <c r="C29" s="1067"/>
      <c r="D29" s="1067"/>
      <c r="E29" s="1067"/>
      <c r="F29" s="1067"/>
      <c r="G29" s="1067"/>
      <c r="H29" s="1067"/>
      <c r="I29" s="1067"/>
      <c r="J29" s="1067"/>
      <c r="K29" s="1067"/>
      <c r="L29" s="1067"/>
      <c r="M29" s="1067"/>
      <c r="N29" s="1067"/>
      <c r="O29" s="1067"/>
      <c r="P29" s="1068"/>
      <c r="Q29" s="1074">
        <v>3875</v>
      </c>
      <c r="R29" s="1075"/>
      <c r="S29" s="1075"/>
      <c r="T29" s="1075"/>
      <c r="U29" s="1075"/>
      <c r="V29" s="1075">
        <v>3753</v>
      </c>
      <c r="W29" s="1075"/>
      <c r="X29" s="1075"/>
      <c r="Y29" s="1075"/>
      <c r="Z29" s="1075"/>
      <c r="AA29" s="1075">
        <v>122</v>
      </c>
      <c r="AB29" s="1075"/>
      <c r="AC29" s="1075"/>
      <c r="AD29" s="1075"/>
      <c r="AE29" s="1076"/>
      <c r="AF29" s="1071">
        <v>122</v>
      </c>
      <c r="AG29" s="1072"/>
      <c r="AH29" s="1072"/>
      <c r="AI29" s="1072"/>
      <c r="AJ29" s="1073"/>
      <c r="AK29" s="1016">
        <v>521</v>
      </c>
      <c r="AL29" s="1007"/>
      <c r="AM29" s="1007"/>
      <c r="AN29" s="1007"/>
      <c r="AO29" s="1007"/>
      <c r="AP29" s="1007" t="s">
        <v>576</v>
      </c>
      <c r="AQ29" s="1007"/>
      <c r="AR29" s="1007"/>
      <c r="AS29" s="1007"/>
      <c r="AT29" s="1007"/>
      <c r="AU29" s="1007" t="s">
        <v>576</v>
      </c>
      <c r="AV29" s="1007"/>
      <c r="AW29" s="1007"/>
      <c r="AX29" s="1007"/>
      <c r="AY29" s="1007"/>
      <c r="AZ29" s="1077" t="s">
        <v>576</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404</v>
      </c>
      <c r="C30" s="1067"/>
      <c r="D30" s="1067"/>
      <c r="E30" s="1067"/>
      <c r="F30" s="1067"/>
      <c r="G30" s="1067"/>
      <c r="H30" s="1067"/>
      <c r="I30" s="1067"/>
      <c r="J30" s="1067"/>
      <c r="K30" s="1067"/>
      <c r="L30" s="1067"/>
      <c r="M30" s="1067"/>
      <c r="N30" s="1067"/>
      <c r="O30" s="1067"/>
      <c r="P30" s="1068"/>
      <c r="Q30" s="1074">
        <v>468</v>
      </c>
      <c r="R30" s="1075"/>
      <c r="S30" s="1075"/>
      <c r="T30" s="1075"/>
      <c r="U30" s="1075"/>
      <c r="V30" s="1075">
        <v>454</v>
      </c>
      <c r="W30" s="1075"/>
      <c r="X30" s="1075"/>
      <c r="Y30" s="1075"/>
      <c r="Z30" s="1075"/>
      <c r="AA30" s="1075">
        <v>14</v>
      </c>
      <c r="AB30" s="1075"/>
      <c r="AC30" s="1075"/>
      <c r="AD30" s="1075"/>
      <c r="AE30" s="1076"/>
      <c r="AF30" s="1071">
        <v>14</v>
      </c>
      <c r="AG30" s="1072"/>
      <c r="AH30" s="1072"/>
      <c r="AI30" s="1072"/>
      <c r="AJ30" s="1073"/>
      <c r="AK30" s="1016">
        <v>126</v>
      </c>
      <c r="AL30" s="1007"/>
      <c r="AM30" s="1007"/>
      <c r="AN30" s="1007"/>
      <c r="AO30" s="1007"/>
      <c r="AP30" s="1007" t="s">
        <v>576</v>
      </c>
      <c r="AQ30" s="1007"/>
      <c r="AR30" s="1007"/>
      <c r="AS30" s="1007"/>
      <c r="AT30" s="1007"/>
      <c r="AU30" s="1007" t="s">
        <v>576</v>
      </c>
      <c r="AV30" s="1007"/>
      <c r="AW30" s="1007"/>
      <c r="AX30" s="1007"/>
      <c r="AY30" s="1007"/>
      <c r="AZ30" s="1077" t="s">
        <v>576</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405</v>
      </c>
      <c r="C31" s="1067"/>
      <c r="D31" s="1067"/>
      <c r="E31" s="1067"/>
      <c r="F31" s="1067"/>
      <c r="G31" s="1067"/>
      <c r="H31" s="1067"/>
      <c r="I31" s="1067"/>
      <c r="J31" s="1067"/>
      <c r="K31" s="1067"/>
      <c r="L31" s="1067"/>
      <c r="M31" s="1067"/>
      <c r="N31" s="1067"/>
      <c r="O31" s="1067"/>
      <c r="P31" s="1068"/>
      <c r="Q31" s="1074">
        <v>4</v>
      </c>
      <c r="R31" s="1075"/>
      <c r="S31" s="1075"/>
      <c r="T31" s="1075"/>
      <c r="U31" s="1075"/>
      <c r="V31" s="1075">
        <v>2</v>
      </c>
      <c r="W31" s="1075"/>
      <c r="X31" s="1075"/>
      <c r="Y31" s="1075"/>
      <c r="Z31" s="1075"/>
      <c r="AA31" s="1075">
        <v>2</v>
      </c>
      <c r="AB31" s="1075"/>
      <c r="AC31" s="1075"/>
      <c r="AD31" s="1075"/>
      <c r="AE31" s="1076"/>
      <c r="AF31" s="1071">
        <v>2</v>
      </c>
      <c r="AG31" s="1072"/>
      <c r="AH31" s="1072"/>
      <c r="AI31" s="1072"/>
      <c r="AJ31" s="1073"/>
      <c r="AK31" s="1016">
        <v>0</v>
      </c>
      <c r="AL31" s="1007"/>
      <c r="AM31" s="1007"/>
      <c r="AN31" s="1007"/>
      <c r="AO31" s="1007"/>
      <c r="AP31" s="1007" t="s">
        <v>576</v>
      </c>
      <c r="AQ31" s="1007"/>
      <c r="AR31" s="1007"/>
      <c r="AS31" s="1007"/>
      <c r="AT31" s="1007"/>
      <c r="AU31" s="1007" t="s">
        <v>576</v>
      </c>
      <c r="AV31" s="1007"/>
      <c r="AW31" s="1007"/>
      <c r="AX31" s="1007"/>
      <c r="AY31" s="1007"/>
      <c r="AZ31" s="1077" t="s">
        <v>576</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406</v>
      </c>
      <c r="C32" s="1067"/>
      <c r="D32" s="1067"/>
      <c r="E32" s="1067"/>
      <c r="F32" s="1067"/>
      <c r="G32" s="1067"/>
      <c r="H32" s="1067"/>
      <c r="I32" s="1067"/>
      <c r="J32" s="1067"/>
      <c r="K32" s="1067"/>
      <c r="L32" s="1067"/>
      <c r="M32" s="1067"/>
      <c r="N32" s="1067"/>
      <c r="O32" s="1067"/>
      <c r="P32" s="1068"/>
      <c r="Q32" s="1074">
        <v>1014</v>
      </c>
      <c r="R32" s="1075"/>
      <c r="S32" s="1075"/>
      <c r="T32" s="1075"/>
      <c r="U32" s="1075"/>
      <c r="V32" s="1075">
        <v>999</v>
      </c>
      <c r="W32" s="1075"/>
      <c r="X32" s="1075"/>
      <c r="Y32" s="1075"/>
      <c r="Z32" s="1075"/>
      <c r="AA32" s="1075">
        <v>15</v>
      </c>
      <c r="AB32" s="1075"/>
      <c r="AC32" s="1075"/>
      <c r="AD32" s="1075"/>
      <c r="AE32" s="1076"/>
      <c r="AF32" s="1071">
        <v>953</v>
      </c>
      <c r="AG32" s="1072"/>
      <c r="AH32" s="1072"/>
      <c r="AI32" s="1072"/>
      <c r="AJ32" s="1073"/>
      <c r="AK32" s="1016">
        <v>37</v>
      </c>
      <c r="AL32" s="1007"/>
      <c r="AM32" s="1007"/>
      <c r="AN32" s="1007"/>
      <c r="AO32" s="1007"/>
      <c r="AP32" s="1007">
        <v>574</v>
      </c>
      <c r="AQ32" s="1007"/>
      <c r="AR32" s="1007"/>
      <c r="AS32" s="1007"/>
      <c r="AT32" s="1007"/>
      <c r="AU32" s="1007">
        <v>82</v>
      </c>
      <c r="AV32" s="1007"/>
      <c r="AW32" s="1007"/>
      <c r="AX32" s="1007"/>
      <c r="AY32" s="1007"/>
      <c r="AZ32" s="1077" t="s">
        <v>576</v>
      </c>
      <c r="BA32" s="1077"/>
      <c r="BB32" s="1077"/>
      <c r="BC32" s="1077"/>
      <c r="BD32" s="1077"/>
      <c r="BE32" s="1008" t="s">
        <v>407</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408</v>
      </c>
      <c r="C33" s="1067"/>
      <c r="D33" s="1067"/>
      <c r="E33" s="1067"/>
      <c r="F33" s="1067"/>
      <c r="G33" s="1067"/>
      <c r="H33" s="1067"/>
      <c r="I33" s="1067"/>
      <c r="J33" s="1067"/>
      <c r="K33" s="1067"/>
      <c r="L33" s="1067"/>
      <c r="M33" s="1067"/>
      <c r="N33" s="1067"/>
      <c r="O33" s="1067"/>
      <c r="P33" s="1068"/>
      <c r="Q33" s="1074">
        <v>958</v>
      </c>
      <c r="R33" s="1075"/>
      <c r="S33" s="1075"/>
      <c r="T33" s="1075"/>
      <c r="U33" s="1075"/>
      <c r="V33" s="1075">
        <v>925</v>
      </c>
      <c r="W33" s="1075"/>
      <c r="X33" s="1075"/>
      <c r="Y33" s="1075"/>
      <c r="Z33" s="1075"/>
      <c r="AA33" s="1075">
        <v>33</v>
      </c>
      <c r="AB33" s="1075"/>
      <c r="AC33" s="1075"/>
      <c r="AD33" s="1075"/>
      <c r="AE33" s="1076"/>
      <c r="AF33" s="1071">
        <v>144</v>
      </c>
      <c r="AG33" s="1072"/>
      <c r="AH33" s="1072"/>
      <c r="AI33" s="1072"/>
      <c r="AJ33" s="1073"/>
      <c r="AK33" s="1016">
        <v>510</v>
      </c>
      <c r="AL33" s="1007"/>
      <c r="AM33" s="1007"/>
      <c r="AN33" s="1007"/>
      <c r="AO33" s="1007"/>
      <c r="AP33" s="1007">
        <v>5991</v>
      </c>
      <c r="AQ33" s="1007"/>
      <c r="AR33" s="1007"/>
      <c r="AS33" s="1007"/>
      <c r="AT33" s="1007"/>
      <c r="AU33" s="1007">
        <v>4002</v>
      </c>
      <c r="AV33" s="1007"/>
      <c r="AW33" s="1007"/>
      <c r="AX33" s="1007"/>
      <c r="AY33" s="1007"/>
      <c r="AZ33" s="1077" t="s">
        <v>576</v>
      </c>
      <c r="BA33" s="1077"/>
      <c r="BB33" s="1077"/>
      <c r="BC33" s="1077"/>
      <c r="BD33" s="1077"/>
      <c r="BE33" s="1008" t="s">
        <v>407</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409</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390</v>
      </c>
      <c r="B63" s="973" t="s">
        <v>410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1697</v>
      </c>
      <c r="AG63" s="995"/>
      <c r="AH63" s="995"/>
      <c r="AI63" s="995"/>
      <c r="AJ63" s="1058"/>
      <c r="AK63" s="1059"/>
      <c r="AL63" s="999"/>
      <c r="AM63" s="999"/>
      <c r="AN63" s="999"/>
      <c r="AO63" s="999"/>
      <c r="AP63" s="995">
        <v>6565</v>
      </c>
      <c r="AQ63" s="995"/>
      <c r="AR63" s="995"/>
      <c r="AS63" s="995"/>
      <c r="AT63" s="995"/>
      <c r="AU63" s="995">
        <v>4084</v>
      </c>
      <c r="AV63" s="995"/>
      <c r="AW63" s="995"/>
      <c r="AX63" s="995"/>
      <c r="AY63" s="995"/>
      <c r="AZ63" s="1053"/>
      <c r="BA63" s="1053"/>
      <c r="BB63" s="1053"/>
      <c r="BC63" s="1053"/>
      <c r="BD63" s="1053"/>
      <c r="BE63" s="996"/>
      <c r="BF63" s="996"/>
      <c r="BG63" s="996"/>
      <c r="BH63" s="996"/>
      <c r="BI63" s="997"/>
      <c r="BJ63" s="1054" t="s">
        <v>411</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412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413</v>
      </c>
      <c r="B66" s="1032"/>
      <c r="C66" s="1032"/>
      <c r="D66" s="1032"/>
      <c r="E66" s="1032"/>
      <c r="F66" s="1032"/>
      <c r="G66" s="1032"/>
      <c r="H66" s="1032"/>
      <c r="I66" s="1032"/>
      <c r="J66" s="1032"/>
      <c r="K66" s="1032"/>
      <c r="L66" s="1032"/>
      <c r="M66" s="1032"/>
      <c r="N66" s="1032"/>
      <c r="O66" s="1032"/>
      <c r="P66" s="1033"/>
      <c r="Q66" s="1037" t="s">
        <v>414</v>
      </c>
      <c r="R66" s="1038"/>
      <c r="S66" s="1038"/>
      <c r="T66" s="1038"/>
      <c r="U66" s="1039"/>
      <c r="V66" s="1037" t="s">
        <v>415</v>
      </c>
      <c r="W66" s="1038"/>
      <c r="X66" s="1038"/>
      <c r="Y66" s="1038"/>
      <c r="Z66" s="1039"/>
      <c r="AA66" s="1037" t="s">
        <v>416</v>
      </c>
      <c r="AB66" s="1038"/>
      <c r="AC66" s="1038"/>
      <c r="AD66" s="1038"/>
      <c r="AE66" s="1039"/>
      <c r="AF66" s="1043" t="s">
        <v>417</v>
      </c>
      <c r="AG66" s="1044"/>
      <c r="AH66" s="1044"/>
      <c r="AI66" s="1044"/>
      <c r="AJ66" s="1045"/>
      <c r="AK66" s="1037" t="s">
        <v>418</v>
      </c>
      <c r="AL66" s="1032"/>
      <c r="AM66" s="1032"/>
      <c r="AN66" s="1032"/>
      <c r="AO66" s="1033"/>
      <c r="AP66" s="1037" t="s">
        <v>419</v>
      </c>
      <c r="AQ66" s="1038"/>
      <c r="AR66" s="1038"/>
      <c r="AS66" s="1038"/>
      <c r="AT66" s="1039"/>
      <c r="AU66" s="1037" t="s">
        <v>420</v>
      </c>
      <c r="AV66" s="1038"/>
      <c r="AW66" s="1038"/>
      <c r="AX66" s="1038"/>
      <c r="AY66" s="1039"/>
      <c r="AZ66" s="1037" t="s">
        <v>378</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577</v>
      </c>
      <c r="C68" s="1022"/>
      <c r="D68" s="1022"/>
      <c r="E68" s="1022"/>
      <c r="F68" s="1022"/>
      <c r="G68" s="1022"/>
      <c r="H68" s="1022"/>
      <c r="I68" s="1022"/>
      <c r="J68" s="1022"/>
      <c r="K68" s="1022"/>
      <c r="L68" s="1022"/>
      <c r="M68" s="1022"/>
      <c r="N68" s="1022"/>
      <c r="O68" s="1022"/>
      <c r="P68" s="1023"/>
      <c r="Q68" s="1024">
        <v>1108</v>
      </c>
      <c r="R68" s="1018"/>
      <c r="S68" s="1018"/>
      <c r="T68" s="1018"/>
      <c r="U68" s="1018"/>
      <c r="V68" s="1018">
        <v>1104</v>
      </c>
      <c r="W68" s="1018"/>
      <c r="X68" s="1018"/>
      <c r="Y68" s="1018"/>
      <c r="Z68" s="1018"/>
      <c r="AA68" s="1018">
        <v>3</v>
      </c>
      <c r="AB68" s="1018"/>
      <c r="AC68" s="1018"/>
      <c r="AD68" s="1018"/>
      <c r="AE68" s="1018"/>
      <c r="AF68" s="1018">
        <v>3</v>
      </c>
      <c r="AG68" s="1018"/>
      <c r="AH68" s="1018"/>
      <c r="AI68" s="1018"/>
      <c r="AJ68" s="1018"/>
      <c r="AK68" s="1018" t="s">
        <v>576</v>
      </c>
      <c r="AL68" s="1018"/>
      <c r="AM68" s="1018"/>
      <c r="AN68" s="1018"/>
      <c r="AO68" s="1018"/>
      <c r="AP68" s="1018" t="s">
        <v>576</v>
      </c>
      <c r="AQ68" s="1018"/>
      <c r="AR68" s="1018"/>
      <c r="AS68" s="1018"/>
      <c r="AT68" s="1018"/>
      <c r="AU68" s="1018" t="s">
        <v>576</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578</v>
      </c>
      <c r="C69" s="1011"/>
      <c r="D69" s="1011"/>
      <c r="E69" s="1011"/>
      <c r="F69" s="1011"/>
      <c r="G69" s="1011"/>
      <c r="H69" s="1011"/>
      <c r="I69" s="1011"/>
      <c r="J69" s="1011"/>
      <c r="K69" s="1011"/>
      <c r="L69" s="1011"/>
      <c r="M69" s="1011"/>
      <c r="N69" s="1011"/>
      <c r="O69" s="1011"/>
      <c r="P69" s="1012"/>
      <c r="Q69" s="1013">
        <v>85</v>
      </c>
      <c r="R69" s="1007"/>
      <c r="S69" s="1007"/>
      <c r="T69" s="1007"/>
      <c r="U69" s="1007"/>
      <c r="V69" s="1007">
        <v>71</v>
      </c>
      <c r="W69" s="1007"/>
      <c r="X69" s="1007"/>
      <c r="Y69" s="1007"/>
      <c r="Z69" s="1007"/>
      <c r="AA69" s="1007">
        <v>14</v>
      </c>
      <c r="AB69" s="1007"/>
      <c r="AC69" s="1007"/>
      <c r="AD69" s="1007"/>
      <c r="AE69" s="1007"/>
      <c r="AF69" s="1007">
        <v>14</v>
      </c>
      <c r="AG69" s="1007"/>
      <c r="AH69" s="1007"/>
      <c r="AI69" s="1007"/>
      <c r="AJ69" s="1007"/>
      <c r="AK69" s="1007" t="s">
        <v>576</v>
      </c>
      <c r="AL69" s="1007"/>
      <c r="AM69" s="1007"/>
      <c r="AN69" s="1007"/>
      <c r="AO69" s="1007"/>
      <c r="AP69" s="1007" t="s">
        <v>576</v>
      </c>
      <c r="AQ69" s="1007"/>
      <c r="AR69" s="1007"/>
      <c r="AS69" s="1007"/>
      <c r="AT69" s="1007"/>
      <c r="AU69" s="1007" t="s">
        <v>576</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579</v>
      </c>
      <c r="C70" s="1011"/>
      <c r="D70" s="1011"/>
      <c r="E70" s="1011"/>
      <c r="F70" s="1011"/>
      <c r="G70" s="1011"/>
      <c r="H70" s="1011"/>
      <c r="I70" s="1011"/>
      <c r="J70" s="1011"/>
      <c r="K70" s="1011"/>
      <c r="L70" s="1011"/>
      <c r="M70" s="1011"/>
      <c r="N70" s="1011"/>
      <c r="O70" s="1011"/>
      <c r="P70" s="1012"/>
      <c r="Q70" s="1013">
        <v>6733</v>
      </c>
      <c r="R70" s="1007"/>
      <c r="S70" s="1007"/>
      <c r="T70" s="1007"/>
      <c r="U70" s="1007"/>
      <c r="V70" s="1007">
        <v>6652</v>
      </c>
      <c r="W70" s="1007"/>
      <c r="X70" s="1007"/>
      <c r="Y70" s="1007"/>
      <c r="Z70" s="1007"/>
      <c r="AA70" s="1007">
        <v>82</v>
      </c>
      <c r="AB70" s="1007"/>
      <c r="AC70" s="1007"/>
      <c r="AD70" s="1007"/>
      <c r="AE70" s="1007"/>
      <c r="AF70" s="1007">
        <v>82</v>
      </c>
      <c r="AG70" s="1007"/>
      <c r="AH70" s="1007"/>
      <c r="AI70" s="1007"/>
      <c r="AJ70" s="1007"/>
      <c r="AK70" s="1007" t="s">
        <v>576</v>
      </c>
      <c r="AL70" s="1007"/>
      <c r="AM70" s="1007"/>
      <c r="AN70" s="1007"/>
      <c r="AO70" s="1007"/>
      <c r="AP70" s="1007" t="s">
        <v>576</v>
      </c>
      <c r="AQ70" s="1007"/>
      <c r="AR70" s="1007"/>
      <c r="AS70" s="1007"/>
      <c r="AT70" s="1007"/>
      <c r="AU70" s="1007" t="s">
        <v>576</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580</v>
      </c>
      <c r="C71" s="1011"/>
      <c r="D71" s="1011"/>
      <c r="E71" s="1011"/>
      <c r="F71" s="1011"/>
      <c r="G71" s="1011"/>
      <c r="H71" s="1011"/>
      <c r="I71" s="1011"/>
      <c r="J71" s="1011"/>
      <c r="K71" s="1011"/>
      <c r="L71" s="1011"/>
      <c r="M71" s="1011"/>
      <c r="N71" s="1011"/>
      <c r="O71" s="1011"/>
      <c r="P71" s="1012"/>
      <c r="Q71" s="1013">
        <v>3007</v>
      </c>
      <c r="R71" s="1007"/>
      <c r="S71" s="1007"/>
      <c r="T71" s="1007"/>
      <c r="U71" s="1007"/>
      <c r="V71" s="1007">
        <v>2923</v>
      </c>
      <c r="W71" s="1007"/>
      <c r="X71" s="1007"/>
      <c r="Y71" s="1007"/>
      <c r="Z71" s="1007"/>
      <c r="AA71" s="1007">
        <v>84</v>
      </c>
      <c r="AB71" s="1007"/>
      <c r="AC71" s="1007"/>
      <c r="AD71" s="1007"/>
      <c r="AE71" s="1007"/>
      <c r="AF71" s="1007">
        <v>79</v>
      </c>
      <c r="AG71" s="1007"/>
      <c r="AH71" s="1007"/>
      <c r="AI71" s="1007"/>
      <c r="AJ71" s="1007"/>
      <c r="AK71" s="1007">
        <v>65</v>
      </c>
      <c r="AL71" s="1007"/>
      <c r="AM71" s="1007"/>
      <c r="AN71" s="1007"/>
      <c r="AO71" s="1007"/>
      <c r="AP71" s="1007">
        <v>667</v>
      </c>
      <c r="AQ71" s="1007"/>
      <c r="AR71" s="1007"/>
      <c r="AS71" s="1007"/>
      <c r="AT71" s="1007"/>
      <c r="AU71" s="1007">
        <v>665</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581</v>
      </c>
      <c r="C72" s="1011"/>
      <c r="D72" s="1011"/>
      <c r="E72" s="1011"/>
      <c r="F72" s="1011"/>
      <c r="G72" s="1011"/>
      <c r="H72" s="1011"/>
      <c r="I72" s="1011"/>
      <c r="J72" s="1011"/>
      <c r="K72" s="1011"/>
      <c r="L72" s="1011"/>
      <c r="M72" s="1011"/>
      <c r="N72" s="1011"/>
      <c r="O72" s="1011"/>
      <c r="P72" s="1012"/>
      <c r="Q72" s="1013">
        <v>259</v>
      </c>
      <c r="R72" s="1007"/>
      <c r="S72" s="1007"/>
      <c r="T72" s="1007"/>
      <c r="U72" s="1007"/>
      <c r="V72" s="1007">
        <v>167</v>
      </c>
      <c r="W72" s="1007"/>
      <c r="X72" s="1007"/>
      <c r="Y72" s="1007"/>
      <c r="Z72" s="1007"/>
      <c r="AA72" s="1007">
        <v>92</v>
      </c>
      <c r="AB72" s="1007"/>
      <c r="AC72" s="1007"/>
      <c r="AD72" s="1007"/>
      <c r="AE72" s="1007"/>
      <c r="AF72" s="1007">
        <v>92</v>
      </c>
      <c r="AG72" s="1007"/>
      <c r="AH72" s="1007"/>
      <c r="AI72" s="1007"/>
      <c r="AJ72" s="1007"/>
      <c r="AK72" s="1007" t="s">
        <v>576</v>
      </c>
      <c r="AL72" s="1007"/>
      <c r="AM72" s="1007"/>
      <c r="AN72" s="1007"/>
      <c r="AO72" s="1007"/>
      <c r="AP72" s="1007" t="s">
        <v>576</v>
      </c>
      <c r="AQ72" s="1007"/>
      <c r="AR72" s="1007"/>
      <c r="AS72" s="1007"/>
      <c r="AT72" s="1007"/>
      <c r="AU72" s="1007" t="s">
        <v>576</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582</v>
      </c>
      <c r="C73" s="1011"/>
      <c r="D73" s="1011"/>
      <c r="E73" s="1011"/>
      <c r="F73" s="1011"/>
      <c r="G73" s="1011"/>
      <c r="H73" s="1011"/>
      <c r="I73" s="1011"/>
      <c r="J73" s="1011"/>
      <c r="K73" s="1011"/>
      <c r="L73" s="1011"/>
      <c r="M73" s="1011"/>
      <c r="N73" s="1011"/>
      <c r="O73" s="1011"/>
      <c r="P73" s="1012"/>
      <c r="Q73" s="1013">
        <v>157883</v>
      </c>
      <c r="R73" s="1007"/>
      <c r="S73" s="1007"/>
      <c r="T73" s="1007"/>
      <c r="U73" s="1007"/>
      <c r="V73" s="1007">
        <v>155213</v>
      </c>
      <c r="W73" s="1007"/>
      <c r="X73" s="1007"/>
      <c r="Y73" s="1007"/>
      <c r="Z73" s="1007"/>
      <c r="AA73" s="1007">
        <v>2669</v>
      </c>
      <c r="AB73" s="1007"/>
      <c r="AC73" s="1007"/>
      <c r="AD73" s="1007"/>
      <c r="AE73" s="1007"/>
      <c r="AF73" s="1007">
        <v>2669</v>
      </c>
      <c r="AG73" s="1007"/>
      <c r="AH73" s="1007"/>
      <c r="AI73" s="1007"/>
      <c r="AJ73" s="1007"/>
      <c r="AK73" s="1007">
        <v>1728</v>
      </c>
      <c r="AL73" s="1007"/>
      <c r="AM73" s="1007"/>
      <c r="AN73" s="1007"/>
      <c r="AO73" s="1007"/>
      <c r="AP73" s="1007" t="s">
        <v>576</v>
      </c>
      <c r="AQ73" s="1007"/>
      <c r="AR73" s="1007"/>
      <c r="AS73" s="1007"/>
      <c r="AT73" s="1007"/>
      <c r="AU73" s="1007" t="s">
        <v>576</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390</v>
      </c>
      <c r="B88" s="973" t="s">
        <v>421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2939</v>
      </c>
      <c r="AG88" s="995"/>
      <c r="AH88" s="995"/>
      <c r="AI88" s="995"/>
      <c r="AJ88" s="995"/>
      <c r="AK88" s="999"/>
      <c r="AL88" s="999"/>
      <c r="AM88" s="999"/>
      <c r="AN88" s="999"/>
      <c r="AO88" s="999"/>
      <c r="AP88" s="995">
        <v>667</v>
      </c>
      <c r="AQ88" s="995"/>
      <c r="AR88" s="995"/>
      <c r="AS88" s="995"/>
      <c r="AT88" s="995"/>
      <c r="AU88" s="995">
        <v>665</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390</v>
      </c>
      <c r="BR102" s="973" t="s">
        <v>422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20</v>
      </c>
      <c r="CS102" s="989"/>
      <c r="CT102" s="989"/>
      <c r="CU102" s="989"/>
      <c r="CV102" s="990"/>
      <c r="CW102" s="988">
        <v>11</v>
      </c>
      <c r="CX102" s="989"/>
      <c r="CY102" s="989"/>
      <c r="CZ102" s="989"/>
      <c r="DA102" s="990"/>
      <c r="DB102" s="988" t="s">
        <v>576</v>
      </c>
      <c r="DC102" s="989"/>
      <c r="DD102" s="989"/>
      <c r="DE102" s="989"/>
      <c r="DF102" s="990"/>
      <c r="DG102" s="988" t="s">
        <v>576</v>
      </c>
      <c r="DH102" s="989"/>
      <c r="DI102" s="989"/>
      <c r="DJ102" s="989"/>
      <c r="DK102" s="990"/>
      <c r="DL102" s="988" t="s">
        <v>576</v>
      </c>
      <c r="DM102" s="989"/>
      <c r="DN102" s="989"/>
      <c r="DO102" s="989"/>
      <c r="DP102" s="990"/>
      <c r="DQ102" s="988" t="s">
        <v>576</v>
      </c>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423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424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425</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426</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427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428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429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430</v>
      </c>
      <c r="AB109" s="932"/>
      <c r="AC109" s="932"/>
      <c r="AD109" s="932"/>
      <c r="AE109" s="933"/>
      <c r="AF109" s="934" t="s">
        <v>431</v>
      </c>
      <c r="AG109" s="932"/>
      <c r="AH109" s="932"/>
      <c r="AI109" s="932"/>
      <c r="AJ109" s="933"/>
      <c r="AK109" s="934" t="s">
        <v>308</v>
      </c>
      <c r="AL109" s="932"/>
      <c r="AM109" s="932"/>
      <c r="AN109" s="932"/>
      <c r="AO109" s="933"/>
      <c r="AP109" s="934" t="s">
        <v>432</v>
      </c>
      <c r="AQ109" s="932"/>
      <c r="AR109" s="932"/>
      <c r="AS109" s="932"/>
      <c r="AT109" s="965"/>
      <c r="AU109" s="931" t="s">
        <v>429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430</v>
      </c>
      <c r="BR109" s="932"/>
      <c r="BS109" s="932"/>
      <c r="BT109" s="932"/>
      <c r="BU109" s="933"/>
      <c r="BV109" s="934" t="s">
        <v>431</v>
      </c>
      <c r="BW109" s="932"/>
      <c r="BX109" s="932"/>
      <c r="BY109" s="932"/>
      <c r="BZ109" s="933"/>
      <c r="CA109" s="934" t="s">
        <v>308</v>
      </c>
      <c r="CB109" s="932"/>
      <c r="CC109" s="932"/>
      <c r="CD109" s="932"/>
      <c r="CE109" s="933"/>
      <c r="CF109" s="972" t="s">
        <v>432</v>
      </c>
      <c r="CG109" s="972"/>
      <c r="CH109" s="972"/>
      <c r="CI109" s="972"/>
      <c r="CJ109" s="972"/>
      <c r="CK109" s="934" t="s">
        <v>433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430</v>
      </c>
      <c r="DH109" s="932"/>
      <c r="DI109" s="932"/>
      <c r="DJ109" s="932"/>
      <c r="DK109" s="933"/>
      <c r="DL109" s="934" t="s">
        <v>431</v>
      </c>
      <c r="DM109" s="932"/>
      <c r="DN109" s="932"/>
      <c r="DO109" s="932"/>
      <c r="DP109" s="933"/>
      <c r="DQ109" s="934" t="s">
        <v>308</v>
      </c>
      <c r="DR109" s="932"/>
      <c r="DS109" s="932"/>
      <c r="DT109" s="932"/>
      <c r="DU109" s="933"/>
      <c r="DV109" s="934" t="s">
        <v>432</v>
      </c>
      <c r="DW109" s="932"/>
      <c r="DX109" s="932"/>
      <c r="DY109" s="932"/>
      <c r="DZ109" s="965"/>
    </row>
    <row r="110" spans="1:131" s="230" customFormat="1" ht="26.25" customHeight="1" x14ac:dyDescent="0.2">
      <c r="A110" s="843" t="s">
        <v>434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1451542</v>
      </c>
      <c r="AB110" s="925"/>
      <c r="AC110" s="925"/>
      <c r="AD110" s="925"/>
      <c r="AE110" s="926"/>
      <c r="AF110" s="927">
        <v>1456485</v>
      </c>
      <c r="AG110" s="925"/>
      <c r="AH110" s="925"/>
      <c r="AI110" s="925"/>
      <c r="AJ110" s="926"/>
      <c r="AK110" s="927">
        <v>1510687</v>
      </c>
      <c r="AL110" s="925"/>
      <c r="AM110" s="925"/>
      <c r="AN110" s="925"/>
      <c r="AO110" s="926"/>
      <c r="AP110" s="928">
        <v>17.3</v>
      </c>
      <c r="AQ110" s="929"/>
      <c r="AR110" s="929"/>
      <c r="AS110" s="929"/>
      <c r="AT110" s="930"/>
      <c r="AU110" s="966" t="s">
        <v>75</v>
      </c>
      <c r="AV110" s="967"/>
      <c r="AW110" s="967"/>
      <c r="AX110" s="967"/>
      <c r="AY110" s="967"/>
      <c r="AZ110" s="896" t="s">
        <v>435</v>
      </c>
      <c r="BA110" s="844"/>
      <c r="BB110" s="844"/>
      <c r="BC110" s="844"/>
      <c r="BD110" s="844"/>
      <c r="BE110" s="844"/>
      <c r="BF110" s="844"/>
      <c r="BG110" s="844"/>
      <c r="BH110" s="844"/>
      <c r="BI110" s="844"/>
      <c r="BJ110" s="844"/>
      <c r="BK110" s="844"/>
      <c r="BL110" s="844"/>
      <c r="BM110" s="844"/>
      <c r="BN110" s="844"/>
      <c r="BO110" s="844"/>
      <c r="BP110" s="845"/>
      <c r="BQ110" s="897">
        <v>15487945</v>
      </c>
      <c r="BR110" s="878"/>
      <c r="BS110" s="878"/>
      <c r="BT110" s="878"/>
      <c r="BU110" s="878"/>
      <c r="BV110" s="878">
        <v>17206897</v>
      </c>
      <c r="BW110" s="878"/>
      <c r="BX110" s="878"/>
      <c r="BY110" s="878"/>
      <c r="BZ110" s="878"/>
      <c r="CA110" s="878">
        <v>16693348</v>
      </c>
      <c r="CB110" s="878"/>
      <c r="CC110" s="878"/>
      <c r="CD110" s="878"/>
      <c r="CE110" s="878"/>
      <c r="CF110" s="902">
        <v>190.7</v>
      </c>
      <c r="CG110" s="903"/>
      <c r="CH110" s="903"/>
      <c r="CI110" s="903"/>
      <c r="CJ110" s="903"/>
      <c r="CK110" s="962" t="s">
        <v>436</v>
      </c>
      <c r="CL110" s="855"/>
      <c r="CM110" s="896" t="s">
        <v>437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130</v>
      </c>
      <c r="DH110" s="878"/>
      <c r="DI110" s="878"/>
      <c r="DJ110" s="878"/>
      <c r="DK110" s="878"/>
      <c r="DL110" s="878" t="s">
        <v>438</v>
      </c>
      <c r="DM110" s="878"/>
      <c r="DN110" s="878"/>
      <c r="DO110" s="878"/>
      <c r="DP110" s="878"/>
      <c r="DQ110" s="878" t="s">
        <v>130</v>
      </c>
      <c r="DR110" s="878"/>
      <c r="DS110" s="878"/>
      <c r="DT110" s="878"/>
      <c r="DU110" s="878"/>
      <c r="DV110" s="879" t="s">
        <v>130</v>
      </c>
      <c r="DW110" s="879"/>
      <c r="DX110" s="879"/>
      <c r="DY110" s="879"/>
      <c r="DZ110" s="880"/>
    </row>
    <row r="111" spans="1:131" s="230" customFormat="1" ht="26.25" customHeight="1" x14ac:dyDescent="0.2">
      <c r="A111" s="810" t="s">
        <v>439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438</v>
      </c>
      <c r="AB111" s="955"/>
      <c r="AC111" s="955"/>
      <c r="AD111" s="955"/>
      <c r="AE111" s="956"/>
      <c r="AF111" s="957" t="s">
        <v>130</v>
      </c>
      <c r="AG111" s="955"/>
      <c r="AH111" s="955"/>
      <c r="AI111" s="955"/>
      <c r="AJ111" s="956"/>
      <c r="AK111" s="957" t="s">
        <v>130</v>
      </c>
      <c r="AL111" s="955"/>
      <c r="AM111" s="955"/>
      <c r="AN111" s="955"/>
      <c r="AO111" s="956"/>
      <c r="AP111" s="958" t="s">
        <v>130</v>
      </c>
      <c r="AQ111" s="959"/>
      <c r="AR111" s="959"/>
      <c r="AS111" s="959"/>
      <c r="AT111" s="960"/>
      <c r="AU111" s="968"/>
      <c r="AV111" s="969"/>
      <c r="AW111" s="969"/>
      <c r="AX111" s="969"/>
      <c r="AY111" s="969"/>
      <c r="AZ111" s="851" t="s">
        <v>440</v>
      </c>
      <c r="BA111" s="788"/>
      <c r="BB111" s="788"/>
      <c r="BC111" s="788"/>
      <c r="BD111" s="788"/>
      <c r="BE111" s="788"/>
      <c r="BF111" s="788"/>
      <c r="BG111" s="788"/>
      <c r="BH111" s="788"/>
      <c r="BI111" s="788"/>
      <c r="BJ111" s="788"/>
      <c r="BK111" s="788"/>
      <c r="BL111" s="788"/>
      <c r="BM111" s="788"/>
      <c r="BN111" s="788"/>
      <c r="BO111" s="788"/>
      <c r="BP111" s="789"/>
      <c r="BQ111" s="852">
        <v>102280</v>
      </c>
      <c r="BR111" s="853"/>
      <c r="BS111" s="853"/>
      <c r="BT111" s="853"/>
      <c r="BU111" s="853"/>
      <c r="BV111" s="853">
        <v>50690</v>
      </c>
      <c r="BW111" s="853"/>
      <c r="BX111" s="853"/>
      <c r="BY111" s="853"/>
      <c r="BZ111" s="853"/>
      <c r="CA111" s="853">
        <v>25345</v>
      </c>
      <c r="CB111" s="853"/>
      <c r="CC111" s="853"/>
      <c r="CD111" s="853"/>
      <c r="CE111" s="853"/>
      <c r="CF111" s="911">
        <v>0.3</v>
      </c>
      <c r="CG111" s="912"/>
      <c r="CH111" s="912"/>
      <c r="CI111" s="912"/>
      <c r="CJ111" s="912"/>
      <c r="CK111" s="963"/>
      <c r="CL111" s="857"/>
      <c r="CM111" s="851" t="s">
        <v>441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130</v>
      </c>
      <c r="DH111" s="853"/>
      <c r="DI111" s="853"/>
      <c r="DJ111" s="853"/>
      <c r="DK111" s="853"/>
      <c r="DL111" s="853" t="s">
        <v>438</v>
      </c>
      <c r="DM111" s="853"/>
      <c r="DN111" s="853"/>
      <c r="DO111" s="853"/>
      <c r="DP111" s="853"/>
      <c r="DQ111" s="853" t="s">
        <v>130</v>
      </c>
      <c r="DR111" s="853"/>
      <c r="DS111" s="853"/>
      <c r="DT111" s="853"/>
      <c r="DU111" s="853"/>
      <c r="DV111" s="830" t="s">
        <v>130</v>
      </c>
      <c r="DW111" s="830"/>
      <c r="DX111" s="830"/>
      <c r="DY111" s="830"/>
      <c r="DZ111" s="831"/>
    </row>
    <row r="112" spans="1:131" s="230" customFormat="1" ht="26.25" customHeight="1" x14ac:dyDescent="0.2">
      <c r="A112" s="948" t="s">
        <v>442</v>
      </c>
      <c r="B112" s="949"/>
      <c r="C112" s="788" t="s">
        <v>443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130</v>
      </c>
      <c r="AB112" s="816"/>
      <c r="AC112" s="816"/>
      <c r="AD112" s="816"/>
      <c r="AE112" s="817"/>
      <c r="AF112" s="818" t="s">
        <v>438</v>
      </c>
      <c r="AG112" s="816"/>
      <c r="AH112" s="816"/>
      <c r="AI112" s="816"/>
      <c r="AJ112" s="817"/>
      <c r="AK112" s="818" t="s">
        <v>130</v>
      </c>
      <c r="AL112" s="816"/>
      <c r="AM112" s="816"/>
      <c r="AN112" s="816"/>
      <c r="AO112" s="817"/>
      <c r="AP112" s="860" t="s">
        <v>438</v>
      </c>
      <c r="AQ112" s="861"/>
      <c r="AR112" s="861"/>
      <c r="AS112" s="861"/>
      <c r="AT112" s="862"/>
      <c r="AU112" s="968"/>
      <c r="AV112" s="969"/>
      <c r="AW112" s="969"/>
      <c r="AX112" s="969"/>
      <c r="AY112" s="969"/>
      <c r="AZ112" s="851" t="s">
        <v>444</v>
      </c>
      <c r="BA112" s="788"/>
      <c r="BB112" s="788"/>
      <c r="BC112" s="788"/>
      <c r="BD112" s="788"/>
      <c r="BE112" s="788"/>
      <c r="BF112" s="788"/>
      <c r="BG112" s="788"/>
      <c r="BH112" s="788"/>
      <c r="BI112" s="788"/>
      <c r="BJ112" s="788"/>
      <c r="BK112" s="788"/>
      <c r="BL112" s="788"/>
      <c r="BM112" s="788"/>
      <c r="BN112" s="788"/>
      <c r="BO112" s="788"/>
      <c r="BP112" s="789"/>
      <c r="BQ112" s="852">
        <v>4815847</v>
      </c>
      <c r="BR112" s="853"/>
      <c r="BS112" s="853"/>
      <c r="BT112" s="853"/>
      <c r="BU112" s="853"/>
      <c r="BV112" s="853">
        <v>4482392</v>
      </c>
      <c r="BW112" s="853"/>
      <c r="BX112" s="853"/>
      <c r="BY112" s="853"/>
      <c r="BZ112" s="853"/>
      <c r="CA112" s="853">
        <v>4083965</v>
      </c>
      <c r="CB112" s="853"/>
      <c r="CC112" s="853"/>
      <c r="CD112" s="853"/>
      <c r="CE112" s="853"/>
      <c r="CF112" s="911">
        <v>46.7</v>
      </c>
      <c r="CG112" s="912"/>
      <c r="CH112" s="912"/>
      <c r="CI112" s="912"/>
      <c r="CJ112" s="912"/>
      <c r="CK112" s="963"/>
      <c r="CL112" s="857"/>
      <c r="CM112" s="851" t="s">
        <v>445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130</v>
      </c>
      <c r="DH112" s="853"/>
      <c r="DI112" s="853"/>
      <c r="DJ112" s="853"/>
      <c r="DK112" s="853"/>
      <c r="DL112" s="853" t="s">
        <v>438</v>
      </c>
      <c r="DM112" s="853"/>
      <c r="DN112" s="853"/>
      <c r="DO112" s="853"/>
      <c r="DP112" s="853"/>
      <c r="DQ112" s="853" t="s">
        <v>130</v>
      </c>
      <c r="DR112" s="853"/>
      <c r="DS112" s="853"/>
      <c r="DT112" s="853"/>
      <c r="DU112" s="853"/>
      <c r="DV112" s="830" t="s">
        <v>130</v>
      </c>
      <c r="DW112" s="830"/>
      <c r="DX112" s="830"/>
      <c r="DY112" s="830"/>
      <c r="DZ112" s="831"/>
    </row>
    <row r="113" spans="1:130" s="230" customFormat="1" ht="26.25" customHeight="1" x14ac:dyDescent="0.2">
      <c r="A113" s="950"/>
      <c r="B113" s="951"/>
      <c r="C113" s="788" t="s">
        <v>446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437913</v>
      </c>
      <c r="AB113" s="955"/>
      <c r="AC113" s="955"/>
      <c r="AD113" s="955"/>
      <c r="AE113" s="956"/>
      <c r="AF113" s="957">
        <v>424629</v>
      </c>
      <c r="AG113" s="955"/>
      <c r="AH113" s="955"/>
      <c r="AI113" s="955"/>
      <c r="AJ113" s="956"/>
      <c r="AK113" s="957">
        <v>420269</v>
      </c>
      <c r="AL113" s="955"/>
      <c r="AM113" s="955"/>
      <c r="AN113" s="955"/>
      <c r="AO113" s="956"/>
      <c r="AP113" s="958">
        <v>4.8</v>
      </c>
      <c r="AQ113" s="959"/>
      <c r="AR113" s="959"/>
      <c r="AS113" s="959"/>
      <c r="AT113" s="960"/>
      <c r="AU113" s="968"/>
      <c r="AV113" s="969"/>
      <c r="AW113" s="969"/>
      <c r="AX113" s="969"/>
      <c r="AY113" s="969"/>
      <c r="AZ113" s="851" t="s">
        <v>447</v>
      </c>
      <c r="BA113" s="788"/>
      <c r="BB113" s="788"/>
      <c r="BC113" s="788"/>
      <c r="BD113" s="788"/>
      <c r="BE113" s="788"/>
      <c r="BF113" s="788"/>
      <c r="BG113" s="788"/>
      <c r="BH113" s="788"/>
      <c r="BI113" s="788"/>
      <c r="BJ113" s="788"/>
      <c r="BK113" s="788"/>
      <c r="BL113" s="788"/>
      <c r="BM113" s="788"/>
      <c r="BN113" s="788"/>
      <c r="BO113" s="788"/>
      <c r="BP113" s="789"/>
      <c r="BQ113" s="852">
        <v>796811</v>
      </c>
      <c r="BR113" s="853"/>
      <c r="BS113" s="853"/>
      <c r="BT113" s="853"/>
      <c r="BU113" s="853"/>
      <c r="BV113" s="853">
        <v>762721</v>
      </c>
      <c r="BW113" s="853"/>
      <c r="BX113" s="853"/>
      <c r="BY113" s="853"/>
      <c r="BZ113" s="853"/>
      <c r="CA113" s="853">
        <v>665209</v>
      </c>
      <c r="CB113" s="853"/>
      <c r="CC113" s="853"/>
      <c r="CD113" s="853"/>
      <c r="CE113" s="853"/>
      <c r="CF113" s="911">
        <v>7.6</v>
      </c>
      <c r="CG113" s="912"/>
      <c r="CH113" s="912"/>
      <c r="CI113" s="912"/>
      <c r="CJ113" s="912"/>
      <c r="CK113" s="963"/>
      <c r="CL113" s="857"/>
      <c r="CM113" s="851" t="s">
        <v>448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438</v>
      </c>
      <c r="DH113" s="816"/>
      <c r="DI113" s="816"/>
      <c r="DJ113" s="816"/>
      <c r="DK113" s="817"/>
      <c r="DL113" s="818" t="s">
        <v>438</v>
      </c>
      <c r="DM113" s="816"/>
      <c r="DN113" s="816"/>
      <c r="DO113" s="816"/>
      <c r="DP113" s="817"/>
      <c r="DQ113" s="818" t="s">
        <v>130</v>
      </c>
      <c r="DR113" s="816"/>
      <c r="DS113" s="816"/>
      <c r="DT113" s="816"/>
      <c r="DU113" s="817"/>
      <c r="DV113" s="860" t="s">
        <v>438</v>
      </c>
      <c r="DW113" s="861"/>
      <c r="DX113" s="861"/>
      <c r="DY113" s="861"/>
      <c r="DZ113" s="862"/>
    </row>
    <row r="114" spans="1:130" s="230" customFormat="1" ht="26.25" customHeight="1" x14ac:dyDescent="0.2">
      <c r="A114" s="950"/>
      <c r="B114" s="951"/>
      <c r="C114" s="788" t="s">
        <v>449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119730</v>
      </c>
      <c r="AB114" s="816"/>
      <c r="AC114" s="816"/>
      <c r="AD114" s="816"/>
      <c r="AE114" s="817"/>
      <c r="AF114" s="818">
        <v>112139</v>
      </c>
      <c r="AG114" s="816"/>
      <c r="AH114" s="816"/>
      <c r="AI114" s="816"/>
      <c r="AJ114" s="817"/>
      <c r="AK114" s="818">
        <v>107676</v>
      </c>
      <c r="AL114" s="816"/>
      <c r="AM114" s="816"/>
      <c r="AN114" s="816"/>
      <c r="AO114" s="817"/>
      <c r="AP114" s="860">
        <v>1.2</v>
      </c>
      <c r="AQ114" s="861"/>
      <c r="AR114" s="861"/>
      <c r="AS114" s="861"/>
      <c r="AT114" s="862"/>
      <c r="AU114" s="968"/>
      <c r="AV114" s="969"/>
      <c r="AW114" s="969"/>
      <c r="AX114" s="969"/>
      <c r="AY114" s="969"/>
      <c r="AZ114" s="851" t="s">
        <v>450</v>
      </c>
      <c r="BA114" s="788"/>
      <c r="BB114" s="788"/>
      <c r="BC114" s="788"/>
      <c r="BD114" s="788"/>
      <c r="BE114" s="788"/>
      <c r="BF114" s="788"/>
      <c r="BG114" s="788"/>
      <c r="BH114" s="788"/>
      <c r="BI114" s="788"/>
      <c r="BJ114" s="788"/>
      <c r="BK114" s="788"/>
      <c r="BL114" s="788"/>
      <c r="BM114" s="788"/>
      <c r="BN114" s="788"/>
      <c r="BO114" s="788"/>
      <c r="BP114" s="789"/>
      <c r="BQ114" s="852">
        <v>2186677</v>
      </c>
      <c r="BR114" s="853"/>
      <c r="BS114" s="853"/>
      <c r="BT114" s="853"/>
      <c r="BU114" s="853"/>
      <c r="BV114" s="853">
        <v>2164912</v>
      </c>
      <c r="BW114" s="853"/>
      <c r="BX114" s="853"/>
      <c r="BY114" s="853"/>
      <c r="BZ114" s="853"/>
      <c r="CA114" s="853">
        <v>2142573</v>
      </c>
      <c r="CB114" s="853"/>
      <c r="CC114" s="853"/>
      <c r="CD114" s="853"/>
      <c r="CE114" s="853"/>
      <c r="CF114" s="911">
        <v>24.5</v>
      </c>
      <c r="CG114" s="912"/>
      <c r="CH114" s="912"/>
      <c r="CI114" s="912"/>
      <c r="CJ114" s="912"/>
      <c r="CK114" s="963"/>
      <c r="CL114" s="857"/>
      <c r="CM114" s="851" t="s">
        <v>451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130</v>
      </c>
      <c r="DH114" s="816"/>
      <c r="DI114" s="816"/>
      <c r="DJ114" s="816"/>
      <c r="DK114" s="817"/>
      <c r="DL114" s="818" t="s">
        <v>130</v>
      </c>
      <c r="DM114" s="816"/>
      <c r="DN114" s="816"/>
      <c r="DO114" s="816"/>
      <c r="DP114" s="817"/>
      <c r="DQ114" s="818" t="s">
        <v>130</v>
      </c>
      <c r="DR114" s="816"/>
      <c r="DS114" s="816"/>
      <c r="DT114" s="816"/>
      <c r="DU114" s="817"/>
      <c r="DV114" s="860" t="s">
        <v>130</v>
      </c>
      <c r="DW114" s="861"/>
      <c r="DX114" s="861"/>
      <c r="DY114" s="861"/>
      <c r="DZ114" s="862"/>
    </row>
    <row r="115" spans="1:130" s="230" customFormat="1" ht="26.25" customHeight="1" x14ac:dyDescent="0.2">
      <c r="A115" s="950"/>
      <c r="B115" s="951"/>
      <c r="C115" s="788" t="s">
        <v>452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52623</v>
      </c>
      <c r="AB115" s="955"/>
      <c r="AC115" s="955"/>
      <c r="AD115" s="955"/>
      <c r="AE115" s="956"/>
      <c r="AF115" s="957">
        <v>25971</v>
      </c>
      <c r="AG115" s="955"/>
      <c r="AH115" s="955"/>
      <c r="AI115" s="955"/>
      <c r="AJ115" s="956"/>
      <c r="AK115" s="957">
        <v>25762</v>
      </c>
      <c r="AL115" s="955"/>
      <c r="AM115" s="955"/>
      <c r="AN115" s="955"/>
      <c r="AO115" s="956"/>
      <c r="AP115" s="958">
        <v>0.3</v>
      </c>
      <c r="AQ115" s="959"/>
      <c r="AR115" s="959"/>
      <c r="AS115" s="959"/>
      <c r="AT115" s="960"/>
      <c r="AU115" s="968"/>
      <c r="AV115" s="969"/>
      <c r="AW115" s="969"/>
      <c r="AX115" s="969"/>
      <c r="AY115" s="969"/>
      <c r="AZ115" s="851" t="s">
        <v>453</v>
      </c>
      <c r="BA115" s="788"/>
      <c r="BB115" s="788"/>
      <c r="BC115" s="788"/>
      <c r="BD115" s="788"/>
      <c r="BE115" s="788"/>
      <c r="BF115" s="788"/>
      <c r="BG115" s="788"/>
      <c r="BH115" s="788"/>
      <c r="BI115" s="788"/>
      <c r="BJ115" s="788"/>
      <c r="BK115" s="788"/>
      <c r="BL115" s="788"/>
      <c r="BM115" s="788"/>
      <c r="BN115" s="788"/>
      <c r="BO115" s="788"/>
      <c r="BP115" s="789"/>
      <c r="BQ115" s="852" t="s">
        <v>130</v>
      </c>
      <c r="BR115" s="853"/>
      <c r="BS115" s="853"/>
      <c r="BT115" s="853"/>
      <c r="BU115" s="853"/>
      <c r="BV115" s="853" t="s">
        <v>130</v>
      </c>
      <c r="BW115" s="853"/>
      <c r="BX115" s="853"/>
      <c r="BY115" s="853"/>
      <c r="BZ115" s="853"/>
      <c r="CA115" s="853" t="s">
        <v>438</v>
      </c>
      <c r="CB115" s="853"/>
      <c r="CC115" s="853"/>
      <c r="CD115" s="853"/>
      <c r="CE115" s="853"/>
      <c r="CF115" s="911" t="s">
        <v>438</v>
      </c>
      <c r="CG115" s="912"/>
      <c r="CH115" s="912"/>
      <c r="CI115" s="912"/>
      <c r="CJ115" s="912"/>
      <c r="CK115" s="963"/>
      <c r="CL115" s="857"/>
      <c r="CM115" s="851" t="s">
        <v>454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130</v>
      </c>
      <c r="DH115" s="816"/>
      <c r="DI115" s="816"/>
      <c r="DJ115" s="816"/>
      <c r="DK115" s="817"/>
      <c r="DL115" s="818" t="s">
        <v>438</v>
      </c>
      <c r="DM115" s="816"/>
      <c r="DN115" s="816"/>
      <c r="DO115" s="816"/>
      <c r="DP115" s="817"/>
      <c r="DQ115" s="818" t="s">
        <v>130</v>
      </c>
      <c r="DR115" s="816"/>
      <c r="DS115" s="816"/>
      <c r="DT115" s="816"/>
      <c r="DU115" s="817"/>
      <c r="DV115" s="860" t="s">
        <v>438</v>
      </c>
      <c r="DW115" s="861"/>
      <c r="DX115" s="861"/>
      <c r="DY115" s="861"/>
      <c r="DZ115" s="862"/>
    </row>
    <row r="116" spans="1:130" s="230" customFormat="1" ht="26.25" customHeight="1" x14ac:dyDescent="0.2">
      <c r="A116" s="952"/>
      <c r="B116" s="953"/>
      <c r="C116" s="875" t="s">
        <v>455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130</v>
      </c>
      <c r="AB116" s="816"/>
      <c r="AC116" s="816"/>
      <c r="AD116" s="816"/>
      <c r="AE116" s="817"/>
      <c r="AF116" s="818" t="s">
        <v>130</v>
      </c>
      <c r="AG116" s="816"/>
      <c r="AH116" s="816"/>
      <c r="AI116" s="816"/>
      <c r="AJ116" s="817"/>
      <c r="AK116" s="818" t="s">
        <v>130</v>
      </c>
      <c r="AL116" s="816"/>
      <c r="AM116" s="816"/>
      <c r="AN116" s="816"/>
      <c r="AO116" s="817"/>
      <c r="AP116" s="860" t="s">
        <v>130</v>
      </c>
      <c r="AQ116" s="861"/>
      <c r="AR116" s="861"/>
      <c r="AS116" s="861"/>
      <c r="AT116" s="862"/>
      <c r="AU116" s="968"/>
      <c r="AV116" s="969"/>
      <c r="AW116" s="969"/>
      <c r="AX116" s="969"/>
      <c r="AY116" s="969"/>
      <c r="AZ116" s="945" t="s">
        <v>456</v>
      </c>
      <c r="BA116" s="946"/>
      <c r="BB116" s="946"/>
      <c r="BC116" s="946"/>
      <c r="BD116" s="946"/>
      <c r="BE116" s="946"/>
      <c r="BF116" s="946"/>
      <c r="BG116" s="946"/>
      <c r="BH116" s="946"/>
      <c r="BI116" s="946"/>
      <c r="BJ116" s="946"/>
      <c r="BK116" s="946"/>
      <c r="BL116" s="946"/>
      <c r="BM116" s="946"/>
      <c r="BN116" s="946"/>
      <c r="BO116" s="946"/>
      <c r="BP116" s="947"/>
      <c r="BQ116" s="852" t="s">
        <v>130</v>
      </c>
      <c r="BR116" s="853"/>
      <c r="BS116" s="853"/>
      <c r="BT116" s="853"/>
      <c r="BU116" s="853"/>
      <c r="BV116" s="853" t="s">
        <v>130</v>
      </c>
      <c r="BW116" s="853"/>
      <c r="BX116" s="853"/>
      <c r="BY116" s="853"/>
      <c r="BZ116" s="853"/>
      <c r="CA116" s="853" t="s">
        <v>130</v>
      </c>
      <c r="CB116" s="853"/>
      <c r="CC116" s="853"/>
      <c r="CD116" s="853"/>
      <c r="CE116" s="853"/>
      <c r="CF116" s="911" t="s">
        <v>438</v>
      </c>
      <c r="CG116" s="912"/>
      <c r="CH116" s="912"/>
      <c r="CI116" s="912"/>
      <c r="CJ116" s="912"/>
      <c r="CK116" s="963"/>
      <c r="CL116" s="857"/>
      <c r="CM116" s="851" t="s">
        <v>457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76035</v>
      </c>
      <c r="DH116" s="816"/>
      <c r="DI116" s="816"/>
      <c r="DJ116" s="816"/>
      <c r="DK116" s="817"/>
      <c r="DL116" s="818">
        <v>50690</v>
      </c>
      <c r="DM116" s="816"/>
      <c r="DN116" s="816"/>
      <c r="DO116" s="816"/>
      <c r="DP116" s="817"/>
      <c r="DQ116" s="818">
        <v>25345</v>
      </c>
      <c r="DR116" s="816"/>
      <c r="DS116" s="816"/>
      <c r="DT116" s="816"/>
      <c r="DU116" s="817"/>
      <c r="DV116" s="860">
        <v>0.3</v>
      </c>
      <c r="DW116" s="861"/>
      <c r="DX116" s="861"/>
      <c r="DY116" s="861"/>
      <c r="DZ116" s="862"/>
    </row>
    <row r="117" spans="1:130" s="230" customFormat="1" ht="26.25" customHeight="1" x14ac:dyDescent="0.2">
      <c r="A117" s="931" t="s">
        <v>188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458</v>
      </c>
      <c r="Z117" s="933"/>
      <c r="AA117" s="938">
        <v>2061808</v>
      </c>
      <c r="AB117" s="939"/>
      <c r="AC117" s="939"/>
      <c r="AD117" s="939"/>
      <c r="AE117" s="940"/>
      <c r="AF117" s="941">
        <v>2019224</v>
      </c>
      <c r="AG117" s="939"/>
      <c r="AH117" s="939"/>
      <c r="AI117" s="939"/>
      <c r="AJ117" s="940"/>
      <c r="AK117" s="941">
        <v>2064394</v>
      </c>
      <c r="AL117" s="939"/>
      <c r="AM117" s="939"/>
      <c r="AN117" s="939"/>
      <c r="AO117" s="940"/>
      <c r="AP117" s="942"/>
      <c r="AQ117" s="943"/>
      <c r="AR117" s="943"/>
      <c r="AS117" s="943"/>
      <c r="AT117" s="944"/>
      <c r="AU117" s="968"/>
      <c r="AV117" s="969"/>
      <c r="AW117" s="969"/>
      <c r="AX117" s="969"/>
      <c r="AY117" s="969"/>
      <c r="AZ117" s="899" t="s">
        <v>459</v>
      </c>
      <c r="BA117" s="900"/>
      <c r="BB117" s="900"/>
      <c r="BC117" s="900"/>
      <c r="BD117" s="900"/>
      <c r="BE117" s="900"/>
      <c r="BF117" s="900"/>
      <c r="BG117" s="900"/>
      <c r="BH117" s="900"/>
      <c r="BI117" s="900"/>
      <c r="BJ117" s="900"/>
      <c r="BK117" s="900"/>
      <c r="BL117" s="900"/>
      <c r="BM117" s="900"/>
      <c r="BN117" s="900"/>
      <c r="BO117" s="900"/>
      <c r="BP117" s="901"/>
      <c r="BQ117" s="852" t="s">
        <v>130</v>
      </c>
      <c r="BR117" s="853"/>
      <c r="BS117" s="853"/>
      <c r="BT117" s="853"/>
      <c r="BU117" s="853"/>
      <c r="BV117" s="853" t="s">
        <v>130</v>
      </c>
      <c r="BW117" s="853"/>
      <c r="BX117" s="853"/>
      <c r="BY117" s="853"/>
      <c r="BZ117" s="853"/>
      <c r="CA117" s="853" t="s">
        <v>130</v>
      </c>
      <c r="CB117" s="853"/>
      <c r="CC117" s="853"/>
      <c r="CD117" s="853"/>
      <c r="CE117" s="853"/>
      <c r="CF117" s="911" t="s">
        <v>130</v>
      </c>
      <c r="CG117" s="912"/>
      <c r="CH117" s="912"/>
      <c r="CI117" s="912"/>
      <c r="CJ117" s="912"/>
      <c r="CK117" s="963"/>
      <c r="CL117" s="857"/>
      <c r="CM117" s="851" t="s">
        <v>460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130</v>
      </c>
      <c r="DH117" s="816"/>
      <c r="DI117" s="816"/>
      <c r="DJ117" s="816"/>
      <c r="DK117" s="817"/>
      <c r="DL117" s="818" t="s">
        <v>438</v>
      </c>
      <c r="DM117" s="816"/>
      <c r="DN117" s="816"/>
      <c r="DO117" s="816"/>
      <c r="DP117" s="817"/>
      <c r="DQ117" s="818" t="s">
        <v>130</v>
      </c>
      <c r="DR117" s="816"/>
      <c r="DS117" s="816"/>
      <c r="DT117" s="816"/>
      <c r="DU117" s="817"/>
      <c r="DV117" s="860" t="s">
        <v>130</v>
      </c>
      <c r="DW117" s="861"/>
      <c r="DX117" s="861"/>
      <c r="DY117" s="861"/>
      <c r="DZ117" s="862"/>
    </row>
    <row r="118" spans="1:130" s="230" customFormat="1" ht="26.25" customHeight="1" x14ac:dyDescent="0.2">
      <c r="A118" s="931" t="s">
        <v>433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430</v>
      </c>
      <c r="AB118" s="932"/>
      <c r="AC118" s="932"/>
      <c r="AD118" s="932"/>
      <c r="AE118" s="933"/>
      <c r="AF118" s="934" t="s">
        <v>431</v>
      </c>
      <c r="AG118" s="932"/>
      <c r="AH118" s="932"/>
      <c r="AI118" s="932"/>
      <c r="AJ118" s="933"/>
      <c r="AK118" s="934" t="s">
        <v>308</v>
      </c>
      <c r="AL118" s="932"/>
      <c r="AM118" s="932"/>
      <c r="AN118" s="932"/>
      <c r="AO118" s="933"/>
      <c r="AP118" s="935" t="s">
        <v>432</v>
      </c>
      <c r="AQ118" s="936"/>
      <c r="AR118" s="936"/>
      <c r="AS118" s="936"/>
      <c r="AT118" s="937"/>
      <c r="AU118" s="968"/>
      <c r="AV118" s="969"/>
      <c r="AW118" s="969"/>
      <c r="AX118" s="969"/>
      <c r="AY118" s="969"/>
      <c r="AZ118" s="874" t="s">
        <v>461</v>
      </c>
      <c r="BA118" s="875"/>
      <c r="BB118" s="875"/>
      <c r="BC118" s="875"/>
      <c r="BD118" s="875"/>
      <c r="BE118" s="875"/>
      <c r="BF118" s="875"/>
      <c r="BG118" s="875"/>
      <c r="BH118" s="875"/>
      <c r="BI118" s="875"/>
      <c r="BJ118" s="875"/>
      <c r="BK118" s="875"/>
      <c r="BL118" s="875"/>
      <c r="BM118" s="875"/>
      <c r="BN118" s="875"/>
      <c r="BO118" s="875"/>
      <c r="BP118" s="876"/>
      <c r="BQ118" s="915" t="s">
        <v>130</v>
      </c>
      <c r="BR118" s="881"/>
      <c r="BS118" s="881"/>
      <c r="BT118" s="881"/>
      <c r="BU118" s="881"/>
      <c r="BV118" s="881" t="s">
        <v>130</v>
      </c>
      <c r="BW118" s="881"/>
      <c r="BX118" s="881"/>
      <c r="BY118" s="881"/>
      <c r="BZ118" s="881"/>
      <c r="CA118" s="881" t="s">
        <v>130</v>
      </c>
      <c r="CB118" s="881"/>
      <c r="CC118" s="881"/>
      <c r="CD118" s="881"/>
      <c r="CE118" s="881"/>
      <c r="CF118" s="911" t="s">
        <v>438</v>
      </c>
      <c r="CG118" s="912"/>
      <c r="CH118" s="912"/>
      <c r="CI118" s="912"/>
      <c r="CJ118" s="912"/>
      <c r="CK118" s="963"/>
      <c r="CL118" s="857"/>
      <c r="CM118" s="851" t="s">
        <v>462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130</v>
      </c>
      <c r="DH118" s="816"/>
      <c r="DI118" s="816"/>
      <c r="DJ118" s="816"/>
      <c r="DK118" s="817"/>
      <c r="DL118" s="818" t="s">
        <v>130</v>
      </c>
      <c r="DM118" s="816"/>
      <c r="DN118" s="816"/>
      <c r="DO118" s="816"/>
      <c r="DP118" s="817"/>
      <c r="DQ118" s="818" t="s">
        <v>130</v>
      </c>
      <c r="DR118" s="816"/>
      <c r="DS118" s="816"/>
      <c r="DT118" s="816"/>
      <c r="DU118" s="817"/>
      <c r="DV118" s="860" t="s">
        <v>130</v>
      </c>
      <c r="DW118" s="861"/>
      <c r="DX118" s="861"/>
      <c r="DY118" s="861"/>
      <c r="DZ118" s="862"/>
    </row>
    <row r="119" spans="1:130" s="230" customFormat="1" ht="26.25" customHeight="1" x14ac:dyDescent="0.2">
      <c r="A119" s="854" t="s">
        <v>436</v>
      </c>
      <c r="B119" s="855"/>
      <c r="C119" s="896" t="s">
        <v>437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130</v>
      </c>
      <c r="AB119" s="925"/>
      <c r="AC119" s="925"/>
      <c r="AD119" s="925"/>
      <c r="AE119" s="926"/>
      <c r="AF119" s="927" t="s">
        <v>130</v>
      </c>
      <c r="AG119" s="925"/>
      <c r="AH119" s="925"/>
      <c r="AI119" s="925"/>
      <c r="AJ119" s="926"/>
      <c r="AK119" s="927" t="s">
        <v>130</v>
      </c>
      <c r="AL119" s="925"/>
      <c r="AM119" s="925"/>
      <c r="AN119" s="925"/>
      <c r="AO119" s="926"/>
      <c r="AP119" s="928" t="s">
        <v>438</v>
      </c>
      <c r="AQ119" s="929"/>
      <c r="AR119" s="929"/>
      <c r="AS119" s="929"/>
      <c r="AT119" s="930"/>
      <c r="AU119" s="970"/>
      <c r="AV119" s="971"/>
      <c r="AW119" s="971"/>
      <c r="AX119" s="971"/>
      <c r="AY119" s="971"/>
      <c r="AZ119" s="251" t="s">
        <v>188</v>
      </c>
      <c r="BA119" s="251"/>
      <c r="BB119" s="251"/>
      <c r="BC119" s="251"/>
      <c r="BD119" s="251"/>
      <c r="BE119" s="251"/>
      <c r="BF119" s="251"/>
      <c r="BG119" s="251"/>
      <c r="BH119" s="251"/>
      <c r="BI119" s="251"/>
      <c r="BJ119" s="251"/>
      <c r="BK119" s="251"/>
      <c r="BL119" s="251"/>
      <c r="BM119" s="251"/>
      <c r="BN119" s="251"/>
      <c r="BO119" s="913" t="s">
        <v>463</v>
      </c>
      <c r="BP119" s="914"/>
      <c r="BQ119" s="915">
        <v>23389560</v>
      </c>
      <c r="BR119" s="881"/>
      <c r="BS119" s="881"/>
      <c r="BT119" s="881"/>
      <c r="BU119" s="881"/>
      <c r="BV119" s="881">
        <v>24667612</v>
      </c>
      <c r="BW119" s="881"/>
      <c r="BX119" s="881"/>
      <c r="BY119" s="881"/>
      <c r="BZ119" s="881"/>
      <c r="CA119" s="881">
        <v>23610440</v>
      </c>
      <c r="CB119" s="881"/>
      <c r="CC119" s="881"/>
      <c r="CD119" s="881"/>
      <c r="CE119" s="881"/>
      <c r="CF119" s="784"/>
      <c r="CG119" s="785"/>
      <c r="CH119" s="785"/>
      <c r="CI119" s="785"/>
      <c r="CJ119" s="870"/>
      <c r="CK119" s="964"/>
      <c r="CL119" s="859"/>
      <c r="CM119" s="874" t="s">
        <v>464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26245</v>
      </c>
      <c r="DH119" s="800"/>
      <c r="DI119" s="800"/>
      <c r="DJ119" s="800"/>
      <c r="DK119" s="801"/>
      <c r="DL119" s="802" t="s">
        <v>130</v>
      </c>
      <c r="DM119" s="800"/>
      <c r="DN119" s="800"/>
      <c r="DO119" s="800"/>
      <c r="DP119" s="801"/>
      <c r="DQ119" s="802" t="s">
        <v>438</v>
      </c>
      <c r="DR119" s="800"/>
      <c r="DS119" s="800"/>
      <c r="DT119" s="800"/>
      <c r="DU119" s="801"/>
      <c r="DV119" s="884" t="s">
        <v>130</v>
      </c>
      <c r="DW119" s="885"/>
      <c r="DX119" s="885"/>
      <c r="DY119" s="885"/>
      <c r="DZ119" s="886"/>
    </row>
    <row r="120" spans="1:130" s="230" customFormat="1" ht="26.25" customHeight="1" x14ac:dyDescent="0.2">
      <c r="A120" s="856"/>
      <c r="B120" s="857"/>
      <c r="C120" s="851" t="s">
        <v>441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130</v>
      </c>
      <c r="AB120" s="816"/>
      <c r="AC120" s="816"/>
      <c r="AD120" s="816"/>
      <c r="AE120" s="817"/>
      <c r="AF120" s="818" t="s">
        <v>438</v>
      </c>
      <c r="AG120" s="816"/>
      <c r="AH120" s="816"/>
      <c r="AI120" s="816"/>
      <c r="AJ120" s="817"/>
      <c r="AK120" s="818" t="s">
        <v>130</v>
      </c>
      <c r="AL120" s="816"/>
      <c r="AM120" s="816"/>
      <c r="AN120" s="816"/>
      <c r="AO120" s="817"/>
      <c r="AP120" s="860" t="s">
        <v>130</v>
      </c>
      <c r="AQ120" s="861"/>
      <c r="AR120" s="861"/>
      <c r="AS120" s="861"/>
      <c r="AT120" s="862"/>
      <c r="AU120" s="916" t="s">
        <v>465</v>
      </c>
      <c r="AV120" s="917"/>
      <c r="AW120" s="917"/>
      <c r="AX120" s="917"/>
      <c r="AY120" s="918"/>
      <c r="AZ120" s="896" t="s">
        <v>466</v>
      </c>
      <c r="BA120" s="844"/>
      <c r="BB120" s="844"/>
      <c r="BC120" s="844"/>
      <c r="BD120" s="844"/>
      <c r="BE120" s="844"/>
      <c r="BF120" s="844"/>
      <c r="BG120" s="844"/>
      <c r="BH120" s="844"/>
      <c r="BI120" s="844"/>
      <c r="BJ120" s="844"/>
      <c r="BK120" s="844"/>
      <c r="BL120" s="844"/>
      <c r="BM120" s="844"/>
      <c r="BN120" s="844"/>
      <c r="BO120" s="844"/>
      <c r="BP120" s="845"/>
      <c r="BQ120" s="897">
        <v>4866920</v>
      </c>
      <c r="BR120" s="878"/>
      <c r="BS120" s="878"/>
      <c r="BT120" s="878"/>
      <c r="BU120" s="878"/>
      <c r="BV120" s="878">
        <v>6110772</v>
      </c>
      <c r="BW120" s="878"/>
      <c r="BX120" s="878"/>
      <c r="BY120" s="878"/>
      <c r="BZ120" s="878"/>
      <c r="CA120" s="878">
        <v>7275238</v>
      </c>
      <c r="CB120" s="878"/>
      <c r="CC120" s="878"/>
      <c r="CD120" s="878"/>
      <c r="CE120" s="878"/>
      <c r="CF120" s="902">
        <v>83.1</v>
      </c>
      <c r="CG120" s="903"/>
      <c r="CH120" s="903"/>
      <c r="CI120" s="903"/>
      <c r="CJ120" s="903"/>
      <c r="CK120" s="904" t="s">
        <v>467</v>
      </c>
      <c r="CL120" s="888"/>
      <c r="CM120" s="888"/>
      <c r="CN120" s="888"/>
      <c r="CO120" s="889"/>
      <c r="CP120" s="908" t="s">
        <v>468</v>
      </c>
      <c r="CQ120" s="909"/>
      <c r="CR120" s="909"/>
      <c r="CS120" s="909"/>
      <c r="CT120" s="909"/>
      <c r="CU120" s="909"/>
      <c r="CV120" s="909"/>
      <c r="CW120" s="909"/>
      <c r="CX120" s="909"/>
      <c r="CY120" s="909"/>
      <c r="CZ120" s="909"/>
      <c r="DA120" s="909"/>
      <c r="DB120" s="909"/>
      <c r="DC120" s="909"/>
      <c r="DD120" s="909"/>
      <c r="DE120" s="909"/>
      <c r="DF120" s="910"/>
      <c r="DG120" s="897">
        <v>4627992</v>
      </c>
      <c r="DH120" s="878"/>
      <c r="DI120" s="878"/>
      <c r="DJ120" s="878"/>
      <c r="DK120" s="878"/>
      <c r="DL120" s="878">
        <v>4344973</v>
      </c>
      <c r="DM120" s="878"/>
      <c r="DN120" s="878"/>
      <c r="DO120" s="878"/>
      <c r="DP120" s="878"/>
      <c r="DQ120" s="878">
        <v>4001836</v>
      </c>
      <c r="DR120" s="878"/>
      <c r="DS120" s="878"/>
      <c r="DT120" s="878"/>
      <c r="DU120" s="878"/>
      <c r="DV120" s="879">
        <v>45.7</v>
      </c>
      <c r="DW120" s="879"/>
      <c r="DX120" s="879"/>
      <c r="DY120" s="879"/>
      <c r="DZ120" s="880"/>
    </row>
    <row r="121" spans="1:130" s="230" customFormat="1" ht="26.25" customHeight="1" x14ac:dyDescent="0.2">
      <c r="A121" s="856"/>
      <c r="B121" s="857"/>
      <c r="C121" s="899" t="s">
        <v>469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130</v>
      </c>
      <c r="AB121" s="816"/>
      <c r="AC121" s="816"/>
      <c r="AD121" s="816"/>
      <c r="AE121" s="817"/>
      <c r="AF121" s="818" t="s">
        <v>130</v>
      </c>
      <c r="AG121" s="816"/>
      <c r="AH121" s="816"/>
      <c r="AI121" s="816"/>
      <c r="AJ121" s="817"/>
      <c r="AK121" s="818" t="s">
        <v>130</v>
      </c>
      <c r="AL121" s="816"/>
      <c r="AM121" s="816"/>
      <c r="AN121" s="816"/>
      <c r="AO121" s="817"/>
      <c r="AP121" s="860" t="s">
        <v>130</v>
      </c>
      <c r="AQ121" s="861"/>
      <c r="AR121" s="861"/>
      <c r="AS121" s="861"/>
      <c r="AT121" s="862"/>
      <c r="AU121" s="919"/>
      <c r="AV121" s="920"/>
      <c r="AW121" s="920"/>
      <c r="AX121" s="920"/>
      <c r="AY121" s="921"/>
      <c r="AZ121" s="851" t="s">
        <v>470</v>
      </c>
      <c r="BA121" s="788"/>
      <c r="BB121" s="788"/>
      <c r="BC121" s="788"/>
      <c r="BD121" s="788"/>
      <c r="BE121" s="788"/>
      <c r="BF121" s="788"/>
      <c r="BG121" s="788"/>
      <c r="BH121" s="788"/>
      <c r="BI121" s="788"/>
      <c r="BJ121" s="788"/>
      <c r="BK121" s="788"/>
      <c r="BL121" s="788"/>
      <c r="BM121" s="788"/>
      <c r="BN121" s="788"/>
      <c r="BO121" s="788"/>
      <c r="BP121" s="789"/>
      <c r="BQ121" s="852">
        <v>2324417</v>
      </c>
      <c r="BR121" s="853"/>
      <c r="BS121" s="853"/>
      <c r="BT121" s="853"/>
      <c r="BU121" s="853"/>
      <c r="BV121" s="853">
        <v>2007626</v>
      </c>
      <c r="BW121" s="853"/>
      <c r="BX121" s="853"/>
      <c r="BY121" s="853"/>
      <c r="BZ121" s="853"/>
      <c r="CA121" s="853">
        <v>1747594</v>
      </c>
      <c r="CB121" s="853"/>
      <c r="CC121" s="853"/>
      <c r="CD121" s="853"/>
      <c r="CE121" s="853"/>
      <c r="CF121" s="911">
        <v>20</v>
      </c>
      <c r="CG121" s="912"/>
      <c r="CH121" s="912"/>
      <c r="CI121" s="912"/>
      <c r="CJ121" s="912"/>
      <c r="CK121" s="905"/>
      <c r="CL121" s="891"/>
      <c r="CM121" s="891"/>
      <c r="CN121" s="891"/>
      <c r="CO121" s="892"/>
      <c r="CP121" s="871" t="s">
        <v>406</v>
      </c>
      <c r="CQ121" s="872"/>
      <c r="CR121" s="872"/>
      <c r="CS121" s="872"/>
      <c r="CT121" s="872"/>
      <c r="CU121" s="872"/>
      <c r="CV121" s="872"/>
      <c r="CW121" s="872"/>
      <c r="CX121" s="872"/>
      <c r="CY121" s="872"/>
      <c r="CZ121" s="872"/>
      <c r="DA121" s="872"/>
      <c r="DB121" s="872"/>
      <c r="DC121" s="872"/>
      <c r="DD121" s="872"/>
      <c r="DE121" s="872"/>
      <c r="DF121" s="873"/>
      <c r="DG121" s="852">
        <v>187855</v>
      </c>
      <c r="DH121" s="853"/>
      <c r="DI121" s="853"/>
      <c r="DJ121" s="853"/>
      <c r="DK121" s="853"/>
      <c r="DL121" s="853">
        <v>137419</v>
      </c>
      <c r="DM121" s="853"/>
      <c r="DN121" s="853"/>
      <c r="DO121" s="853"/>
      <c r="DP121" s="853"/>
      <c r="DQ121" s="853">
        <v>82129</v>
      </c>
      <c r="DR121" s="853"/>
      <c r="DS121" s="853"/>
      <c r="DT121" s="853"/>
      <c r="DU121" s="853"/>
      <c r="DV121" s="830">
        <v>0.9</v>
      </c>
      <c r="DW121" s="830"/>
      <c r="DX121" s="830"/>
      <c r="DY121" s="830"/>
      <c r="DZ121" s="831"/>
    </row>
    <row r="122" spans="1:130" s="230" customFormat="1" ht="26.25" customHeight="1" x14ac:dyDescent="0.2">
      <c r="A122" s="856"/>
      <c r="B122" s="857"/>
      <c r="C122" s="851" t="s">
        <v>451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130</v>
      </c>
      <c r="AB122" s="816"/>
      <c r="AC122" s="816"/>
      <c r="AD122" s="816"/>
      <c r="AE122" s="817"/>
      <c r="AF122" s="818" t="s">
        <v>130</v>
      </c>
      <c r="AG122" s="816"/>
      <c r="AH122" s="816"/>
      <c r="AI122" s="816"/>
      <c r="AJ122" s="817"/>
      <c r="AK122" s="818" t="s">
        <v>130</v>
      </c>
      <c r="AL122" s="816"/>
      <c r="AM122" s="816"/>
      <c r="AN122" s="816"/>
      <c r="AO122" s="817"/>
      <c r="AP122" s="860" t="s">
        <v>130</v>
      </c>
      <c r="AQ122" s="861"/>
      <c r="AR122" s="861"/>
      <c r="AS122" s="861"/>
      <c r="AT122" s="862"/>
      <c r="AU122" s="919"/>
      <c r="AV122" s="920"/>
      <c r="AW122" s="920"/>
      <c r="AX122" s="920"/>
      <c r="AY122" s="921"/>
      <c r="AZ122" s="874" t="s">
        <v>471</v>
      </c>
      <c r="BA122" s="875"/>
      <c r="BB122" s="875"/>
      <c r="BC122" s="875"/>
      <c r="BD122" s="875"/>
      <c r="BE122" s="875"/>
      <c r="BF122" s="875"/>
      <c r="BG122" s="875"/>
      <c r="BH122" s="875"/>
      <c r="BI122" s="875"/>
      <c r="BJ122" s="875"/>
      <c r="BK122" s="875"/>
      <c r="BL122" s="875"/>
      <c r="BM122" s="875"/>
      <c r="BN122" s="875"/>
      <c r="BO122" s="875"/>
      <c r="BP122" s="876"/>
      <c r="BQ122" s="915">
        <v>14675910</v>
      </c>
      <c r="BR122" s="881"/>
      <c r="BS122" s="881"/>
      <c r="BT122" s="881"/>
      <c r="BU122" s="881"/>
      <c r="BV122" s="881">
        <v>14829673</v>
      </c>
      <c r="BW122" s="881"/>
      <c r="BX122" s="881"/>
      <c r="BY122" s="881"/>
      <c r="BZ122" s="881"/>
      <c r="CA122" s="881">
        <v>14406895</v>
      </c>
      <c r="CB122" s="881"/>
      <c r="CC122" s="881"/>
      <c r="CD122" s="881"/>
      <c r="CE122" s="881"/>
      <c r="CF122" s="882">
        <v>164.6</v>
      </c>
      <c r="CG122" s="883"/>
      <c r="CH122" s="883"/>
      <c r="CI122" s="883"/>
      <c r="CJ122" s="883"/>
      <c r="CK122" s="905"/>
      <c r="CL122" s="891"/>
      <c r="CM122" s="891"/>
      <c r="CN122" s="891"/>
      <c r="CO122" s="892"/>
      <c r="CP122" s="871" t="s">
        <v>403</v>
      </c>
      <c r="CQ122" s="872"/>
      <c r="CR122" s="872"/>
      <c r="CS122" s="872"/>
      <c r="CT122" s="872"/>
      <c r="CU122" s="872"/>
      <c r="CV122" s="872"/>
      <c r="CW122" s="872"/>
      <c r="CX122" s="872"/>
      <c r="CY122" s="872"/>
      <c r="CZ122" s="872"/>
      <c r="DA122" s="872"/>
      <c r="DB122" s="872"/>
      <c r="DC122" s="872"/>
      <c r="DD122" s="872"/>
      <c r="DE122" s="872"/>
      <c r="DF122" s="873"/>
      <c r="DG122" s="852" t="s">
        <v>130</v>
      </c>
      <c r="DH122" s="853"/>
      <c r="DI122" s="853"/>
      <c r="DJ122" s="853"/>
      <c r="DK122" s="853"/>
      <c r="DL122" s="853" t="s">
        <v>130</v>
      </c>
      <c r="DM122" s="853"/>
      <c r="DN122" s="853"/>
      <c r="DO122" s="853"/>
      <c r="DP122" s="853"/>
      <c r="DQ122" s="853" t="s">
        <v>130</v>
      </c>
      <c r="DR122" s="853"/>
      <c r="DS122" s="853"/>
      <c r="DT122" s="853"/>
      <c r="DU122" s="853"/>
      <c r="DV122" s="830" t="s">
        <v>130</v>
      </c>
      <c r="DW122" s="830"/>
      <c r="DX122" s="830"/>
      <c r="DY122" s="830"/>
      <c r="DZ122" s="831"/>
    </row>
    <row r="123" spans="1:130" s="230" customFormat="1" ht="26.25" customHeight="1" x14ac:dyDescent="0.2">
      <c r="A123" s="856"/>
      <c r="B123" s="857"/>
      <c r="C123" s="851" t="s">
        <v>457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26181</v>
      </c>
      <c r="AB123" s="816"/>
      <c r="AC123" s="816"/>
      <c r="AD123" s="816"/>
      <c r="AE123" s="817"/>
      <c r="AF123" s="818">
        <v>25971</v>
      </c>
      <c r="AG123" s="816"/>
      <c r="AH123" s="816"/>
      <c r="AI123" s="816"/>
      <c r="AJ123" s="817"/>
      <c r="AK123" s="818">
        <v>25762</v>
      </c>
      <c r="AL123" s="816"/>
      <c r="AM123" s="816"/>
      <c r="AN123" s="816"/>
      <c r="AO123" s="817"/>
      <c r="AP123" s="860">
        <v>0.3</v>
      </c>
      <c r="AQ123" s="861"/>
      <c r="AR123" s="861"/>
      <c r="AS123" s="861"/>
      <c r="AT123" s="862"/>
      <c r="AU123" s="922"/>
      <c r="AV123" s="923"/>
      <c r="AW123" s="923"/>
      <c r="AX123" s="923"/>
      <c r="AY123" s="923"/>
      <c r="AZ123" s="251" t="s">
        <v>188</v>
      </c>
      <c r="BA123" s="251"/>
      <c r="BB123" s="251"/>
      <c r="BC123" s="251"/>
      <c r="BD123" s="251"/>
      <c r="BE123" s="251"/>
      <c r="BF123" s="251"/>
      <c r="BG123" s="251"/>
      <c r="BH123" s="251"/>
      <c r="BI123" s="251"/>
      <c r="BJ123" s="251"/>
      <c r="BK123" s="251"/>
      <c r="BL123" s="251"/>
      <c r="BM123" s="251"/>
      <c r="BN123" s="251"/>
      <c r="BO123" s="913" t="s">
        <v>472</v>
      </c>
      <c r="BP123" s="914"/>
      <c r="BQ123" s="868">
        <v>21867247</v>
      </c>
      <c r="BR123" s="869"/>
      <c r="BS123" s="869"/>
      <c r="BT123" s="869"/>
      <c r="BU123" s="869"/>
      <c r="BV123" s="869">
        <v>22948071</v>
      </c>
      <c r="BW123" s="869"/>
      <c r="BX123" s="869"/>
      <c r="BY123" s="869"/>
      <c r="BZ123" s="869"/>
      <c r="CA123" s="869">
        <v>23429727</v>
      </c>
      <c r="CB123" s="869"/>
      <c r="CC123" s="869"/>
      <c r="CD123" s="869"/>
      <c r="CE123" s="869"/>
      <c r="CF123" s="784"/>
      <c r="CG123" s="785"/>
      <c r="CH123" s="785"/>
      <c r="CI123" s="785"/>
      <c r="CJ123" s="870"/>
      <c r="CK123" s="905"/>
      <c r="CL123" s="891"/>
      <c r="CM123" s="891"/>
      <c r="CN123" s="891"/>
      <c r="CO123" s="892"/>
      <c r="CP123" s="871" t="s">
        <v>404</v>
      </c>
      <c r="CQ123" s="872"/>
      <c r="CR123" s="872"/>
      <c r="CS123" s="872"/>
      <c r="CT123" s="872"/>
      <c r="CU123" s="872"/>
      <c r="CV123" s="872"/>
      <c r="CW123" s="872"/>
      <c r="CX123" s="872"/>
      <c r="CY123" s="872"/>
      <c r="CZ123" s="872"/>
      <c r="DA123" s="872"/>
      <c r="DB123" s="872"/>
      <c r="DC123" s="872"/>
      <c r="DD123" s="872"/>
      <c r="DE123" s="872"/>
      <c r="DF123" s="873"/>
      <c r="DG123" s="815" t="s">
        <v>130</v>
      </c>
      <c r="DH123" s="816"/>
      <c r="DI123" s="816"/>
      <c r="DJ123" s="816"/>
      <c r="DK123" s="817"/>
      <c r="DL123" s="818" t="s">
        <v>438</v>
      </c>
      <c r="DM123" s="816"/>
      <c r="DN123" s="816"/>
      <c r="DO123" s="816"/>
      <c r="DP123" s="817"/>
      <c r="DQ123" s="818" t="s">
        <v>130</v>
      </c>
      <c r="DR123" s="816"/>
      <c r="DS123" s="816"/>
      <c r="DT123" s="816"/>
      <c r="DU123" s="817"/>
      <c r="DV123" s="860" t="s">
        <v>438</v>
      </c>
      <c r="DW123" s="861"/>
      <c r="DX123" s="861"/>
      <c r="DY123" s="861"/>
      <c r="DZ123" s="862"/>
    </row>
    <row r="124" spans="1:130" s="230" customFormat="1" ht="26.25" customHeight="1" thickBot="1" x14ac:dyDescent="0.25">
      <c r="A124" s="856"/>
      <c r="B124" s="857"/>
      <c r="C124" s="851" t="s">
        <v>460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130</v>
      </c>
      <c r="AB124" s="816"/>
      <c r="AC124" s="816"/>
      <c r="AD124" s="816"/>
      <c r="AE124" s="817"/>
      <c r="AF124" s="818" t="s">
        <v>130</v>
      </c>
      <c r="AG124" s="816"/>
      <c r="AH124" s="816"/>
      <c r="AI124" s="816"/>
      <c r="AJ124" s="817"/>
      <c r="AK124" s="818" t="s">
        <v>130</v>
      </c>
      <c r="AL124" s="816"/>
      <c r="AM124" s="816"/>
      <c r="AN124" s="816"/>
      <c r="AO124" s="817"/>
      <c r="AP124" s="860" t="s">
        <v>130</v>
      </c>
      <c r="AQ124" s="861"/>
      <c r="AR124" s="861"/>
      <c r="AS124" s="861"/>
      <c r="AT124" s="862"/>
      <c r="AU124" s="863" t="s">
        <v>473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18</v>
      </c>
      <c r="BR124" s="867"/>
      <c r="BS124" s="867"/>
      <c r="BT124" s="867"/>
      <c r="BU124" s="867"/>
      <c r="BV124" s="867">
        <v>19.3</v>
      </c>
      <c r="BW124" s="867"/>
      <c r="BX124" s="867"/>
      <c r="BY124" s="867"/>
      <c r="BZ124" s="867"/>
      <c r="CA124" s="867">
        <v>2</v>
      </c>
      <c r="CB124" s="867"/>
      <c r="CC124" s="867"/>
      <c r="CD124" s="867"/>
      <c r="CE124" s="867"/>
      <c r="CF124" s="762"/>
      <c r="CG124" s="763"/>
      <c r="CH124" s="763"/>
      <c r="CI124" s="763"/>
      <c r="CJ124" s="898"/>
      <c r="CK124" s="906"/>
      <c r="CL124" s="906"/>
      <c r="CM124" s="906"/>
      <c r="CN124" s="906"/>
      <c r="CO124" s="907"/>
      <c r="CP124" s="871" t="s">
        <v>474</v>
      </c>
      <c r="CQ124" s="872"/>
      <c r="CR124" s="872"/>
      <c r="CS124" s="872"/>
      <c r="CT124" s="872"/>
      <c r="CU124" s="872"/>
      <c r="CV124" s="872"/>
      <c r="CW124" s="872"/>
      <c r="CX124" s="872"/>
      <c r="CY124" s="872"/>
      <c r="CZ124" s="872"/>
      <c r="DA124" s="872"/>
      <c r="DB124" s="872"/>
      <c r="DC124" s="872"/>
      <c r="DD124" s="872"/>
      <c r="DE124" s="872"/>
      <c r="DF124" s="873"/>
      <c r="DG124" s="799" t="s">
        <v>438</v>
      </c>
      <c r="DH124" s="800"/>
      <c r="DI124" s="800"/>
      <c r="DJ124" s="800"/>
      <c r="DK124" s="801"/>
      <c r="DL124" s="802" t="s">
        <v>130</v>
      </c>
      <c r="DM124" s="800"/>
      <c r="DN124" s="800"/>
      <c r="DO124" s="800"/>
      <c r="DP124" s="801"/>
      <c r="DQ124" s="802" t="s">
        <v>130</v>
      </c>
      <c r="DR124" s="800"/>
      <c r="DS124" s="800"/>
      <c r="DT124" s="800"/>
      <c r="DU124" s="801"/>
      <c r="DV124" s="884" t="s">
        <v>130</v>
      </c>
      <c r="DW124" s="885"/>
      <c r="DX124" s="885"/>
      <c r="DY124" s="885"/>
      <c r="DZ124" s="886"/>
    </row>
    <row r="125" spans="1:130" s="230" customFormat="1" ht="26.25" customHeight="1" x14ac:dyDescent="0.2">
      <c r="A125" s="856"/>
      <c r="B125" s="857"/>
      <c r="C125" s="851" t="s">
        <v>462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438</v>
      </c>
      <c r="AB125" s="816"/>
      <c r="AC125" s="816"/>
      <c r="AD125" s="816"/>
      <c r="AE125" s="817"/>
      <c r="AF125" s="818" t="s">
        <v>130</v>
      </c>
      <c r="AG125" s="816"/>
      <c r="AH125" s="816"/>
      <c r="AI125" s="816"/>
      <c r="AJ125" s="817"/>
      <c r="AK125" s="818" t="s">
        <v>130</v>
      </c>
      <c r="AL125" s="816"/>
      <c r="AM125" s="816"/>
      <c r="AN125" s="816"/>
      <c r="AO125" s="817"/>
      <c r="AP125" s="860" t="s">
        <v>130</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475</v>
      </c>
      <c r="CL125" s="888"/>
      <c r="CM125" s="888"/>
      <c r="CN125" s="888"/>
      <c r="CO125" s="889"/>
      <c r="CP125" s="896" t="s">
        <v>476</v>
      </c>
      <c r="CQ125" s="844"/>
      <c r="CR125" s="844"/>
      <c r="CS125" s="844"/>
      <c r="CT125" s="844"/>
      <c r="CU125" s="844"/>
      <c r="CV125" s="844"/>
      <c r="CW125" s="844"/>
      <c r="CX125" s="844"/>
      <c r="CY125" s="844"/>
      <c r="CZ125" s="844"/>
      <c r="DA125" s="844"/>
      <c r="DB125" s="844"/>
      <c r="DC125" s="844"/>
      <c r="DD125" s="844"/>
      <c r="DE125" s="844"/>
      <c r="DF125" s="845"/>
      <c r="DG125" s="897" t="s">
        <v>438</v>
      </c>
      <c r="DH125" s="878"/>
      <c r="DI125" s="878"/>
      <c r="DJ125" s="878"/>
      <c r="DK125" s="878"/>
      <c r="DL125" s="878" t="s">
        <v>130</v>
      </c>
      <c r="DM125" s="878"/>
      <c r="DN125" s="878"/>
      <c r="DO125" s="878"/>
      <c r="DP125" s="878"/>
      <c r="DQ125" s="878" t="s">
        <v>130</v>
      </c>
      <c r="DR125" s="878"/>
      <c r="DS125" s="878"/>
      <c r="DT125" s="878"/>
      <c r="DU125" s="878"/>
      <c r="DV125" s="879" t="s">
        <v>438</v>
      </c>
      <c r="DW125" s="879"/>
      <c r="DX125" s="879"/>
      <c r="DY125" s="879"/>
      <c r="DZ125" s="880"/>
    </row>
    <row r="126" spans="1:130" s="230" customFormat="1" ht="26.25" customHeight="1" thickBot="1" x14ac:dyDescent="0.25">
      <c r="A126" s="856"/>
      <c r="B126" s="857"/>
      <c r="C126" s="851" t="s">
        <v>464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26442</v>
      </c>
      <c r="AB126" s="816"/>
      <c r="AC126" s="816"/>
      <c r="AD126" s="816"/>
      <c r="AE126" s="817"/>
      <c r="AF126" s="818" t="s">
        <v>438</v>
      </c>
      <c r="AG126" s="816"/>
      <c r="AH126" s="816"/>
      <c r="AI126" s="816"/>
      <c r="AJ126" s="817"/>
      <c r="AK126" s="818" t="s">
        <v>438</v>
      </c>
      <c r="AL126" s="816"/>
      <c r="AM126" s="816"/>
      <c r="AN126" s="816"/>
      <c r="AO126" s="817"/>
      <c r="AP126" s="860" t="s">
        <v>438</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477</v>
      </c>
      <c r="CQ126" s="788"/>
      <c r="CR126" s="788"/>
      <c r="CS126" s="788"/>
      <c r="CT126" s="788"/>
      <c r="CU126" s="788"/>
      <c r="CV126" s="788"/>
      <c r="CW126" s="788"/>
      <c r="CX126" s="788"/>
      <c r="CY126" s="788"/>
      <c r="CZ126" s="788"/>
      <c r="DA126" s="788"/>
      <c r="DB126" s="788"/>
      <c r="DC126" s="788"/>
      <c r="DD126" s="788"/>
      <c r="DE126" s="788"/>
      <c r="DF126" s="789"/>
      <c r="DG126" s="852" t="s">
        <v>130</v>
      </c>
      <c r="DH126" s="853"/>
      <c r="DI126" s="853"/>
      <c r="DJ126" s="853"/>
      <c r="DK126" s="853"/>
      <c r="DL126" s="853" t="s">
        <v>130</v>
      </c>
      <c r="DM126" s="853"/>
      <c r="DN126" s="853"/>
      <c r="DO126" s="853"/>
      <c r="DP126" s="853"/>
      <c r="DQ126" s="853" t="s">
        <v>130</v>
      </c>
      <c r="DR126" s="853"/>
      <c r="DS126" s="853"/>
      <c r="DT126" s="853"/>
      <c r="DU126" s="853"/>
      <c r="DV126" s="830" t="s">
        <v>130</v>
      </c>
      <c r="DW126" s="830"/>
      <c r="DX126" s="830"/>
      <c r="DY126" s="830"/>
      <c r="DZ126" s="831"/>
    </row>
    <row r="127" spans="1:130" s="230" customFormat="1" ht="26.25" customHeight="1" x14ac:dyDescent="0.2">
      <c r="A127" s="858"/>
      <c r="B127" s="859"/>
      <c r="C127" s="874" t="s">
        <v>478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130</v>
      </c>
      <c r="AB127" s="816"/>
      <c r="AC127" s="816"/>
      <c r="AD127" s="816"/>
      <c r="AE127" s="817"/>
      <c r="AF127" s="818" t="s">
        <v>130</v>
      </c>
      <c r="AG127" s="816"/>
      <c r="AH127" s="816"/>
      <c r="AI127" s="816"/>
      <c r="AJ127" s="817"/>
      <c r="AK127" s="818" t="s">
        <v>438</v>
      </c>
      <c r="AL127" s="816"/>
      <c r="AM127" s="816"/>
      <c r="AN127" s="816"/>
      <c r="AO127" s="817"/>
      <c r="AP127" s="860" t="s">
        <v>438</v>
      </c>
      <c r="AQ127" s="861"/>
      <c r="AR127" s="861"/>
      <c r="AS127" s="861"/>
      <c r="AT127" s="862"/>
      <c r="AU127" s="232"/>
      <c r="AV127" s="232"/>
      <c r="AW127" s="232"/>
      <c r="AX127" s="877" t="s">
        <v>479</v>
      </c>
      <c r="AY127" s="848"/>
      <c r="AZ127" s="848"/>
      <c r="BA127" s="848"/>
      <c r="BB127" s="848"/>
      <c r="BC127" s="848"/>
      <c r="BD127" s="848"/>
      <c r="BE127" s="849"/>
      <c r="BF127" s="847" t="s">
        <v>480</v>
      </c>
      <c r="BG127" s="848"/>
      <c r="BH127" s="848"/>
      <c r="BI127" s="848"/>
      <c r="BJ127" s="848"/>
      <c r="BK127" s="848"/>
      <c r="BL127" s="849"/>
      <c r="BM127" s="847" t="s">
        <v>481</v>
      </c>
      <c r="BN127" s="848"/>
      <c r="BO127" s="848"/>
      <c r="BP127" s="848"/>
      <c r="BQ127" s="848"/>
      <c r="BR127" s="848"/>
      <c r="BS127" s="849"/>
      <c r="BT127" s="847" t="s">
        <v>482</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483</v>
      </c>
      <c r="CQ127" s="788"/>
      <c r="CR127" s="788"/>
      <c r="CS127" s="788"/>
      <c r="CT127" s="788"/>
      <c r="CU127" s="788"/>
      <c r="CV127" s="788"/>
      <c r="CW127" s="788"/>
      <c r="CX127" s="788"/>
      <c r="CY127" s="788"/>
      <c r="CZ127" s="788"/>
      <c r="DA127" s="788"/>
      <c r="DB127" s="788"/>
      <c r="DC127" s="788"/>
      <c r="DD127" s="788"/>
      <c r="DE127" s="788"/>
      <c r="DF127" s="789"/>
      <c r="DG127" s="852" t="s">
        <v>130</v>
      </c>
      <c r="DH127" s="853"/>
      <c r="DI127" s="853"/>
      <c r="DJ127" s="853"/>
      <c r="DK127" s="853"/>
      <c r="DL127" s="853" t="s">
        <v>130</v>
      </c>
      <c r="DM127" s="853"/>
      <c r="DN127" s="853"/>
      <c r="DO127" s="853"/>
      <c r="DP127" s="853"/>
      <c r="DQ127" s="853" t="s">
        <v>130</v>
      </c>
      <c r="DR127" s="853"/>
      <c r="DS127" s="853"/>
      <c r="DT127" s="853"/>
      <c r="DU127" s="853"/>
      <c r="DV127" s="830" t="s">
        <v>438</v>
      </c>
      <c r="DW127" s="830"/>
      <c r="DX127" s="830"/>
      <c r="DY127" s="830"/>
      <c r="DZ127" s="831"/>
    </row>
    <row r="128" spans="1:130" s="230" customFormat="1" ht="26.25" customHeight="1" thickBot="1" x14ac:dyDescent="0.25">
      <c r="A128" s="832" t="s">
        <v>484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485</v>
      </c>
      <c r="X128" s="834"/>
      <c r="Y128" s="834"/>
      <c r="Z128" s="835"/>
      <c r="AA128" s="836">
        <v>245293</v>
      </c>
      <c r="AB128" s="837"/>
      <c r="AC128" s="837"/>
      <c r="AD128" s="837"/>
      <c r="AE128" s="838"/>
      <c r="AF128" s="839">
        <v>239861</v>
      </c>
      <c r="AG128" s="837"/>
      <c r="AH128" s="837"/>
      <c r="AI128" s="837"/>
      <c r="AJ128" s="838"/>
      <c r="AK128" s="839">
        <v>233415</v>
      </c>
      <c r="AL128" s="837"/>
      <c r="AM128" s="837"/>
      <c r="AN128" s="837"/>
      <c r="AO128" s="838"/>
      <c r="AP128" s="840"/>
      <c r="AQ128" s="841"/>
      <c r="AR128" s="841"/>
      <c r="AS128" s="841"/>
      <c r="AT128" s="842"/>
      <c r="AU128" s="232"/>
      <c r="AV128" s="232"/>
      <c r="AW128" s="232"/>
      <c r="AX128" s="843" t="s">
        <v>486</v>
      </c>
      <c r="AY128" s="844"/>
      <c r="AZ128" s="844"/>
      <c r="BA128" s="844"/>
      <c r="BB128" s="844"/>
      <c r="BC128" s="844"/>
      <c r="BD128" s="844"/>
      <c r="BE128" s="845"/>
      <c r="BF128" s="822" t="s">
        <v>438</v>
      </c>
      <c r="BG128" s="823"/>
      <c r="BH128" s="823"/>
      <c r="BI128" s="823"/>
      <c r="BJ128" s="823"/>
      <c r="BK128" s="823"/>
      <c r="BL128" s="846"/>
      <c r="BM128" s="822">
        <v>13.35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487</v>
      </c>
      <c r="CQ128" s="766"/>
      <c r="CR128" s="766"/>
      <c r="CS128" s="766"/>
      <c r="CT128" s="766"/>
      <c r="CU128" s="766"/>
      <c r="CV128" s="766"/>
      <c r="CW128" s="766"/>
      <c r="CX128" s="766"/>
      <c r="CY128" s="766"/>
      <c r="CZ128" s="766"/>
      <c r="DA128" s="766"/>
      <c r="DB128" s="766"/>
      <c r="DC128" s="766"/>
      <c r="DD128" s="766"/>
      <c r="DE128" s="766"/>
      <c r="DF128" s="767"/>
      <c r="DG128" s="826" t="s">
        <v>130</v>
      </c>
      <c r="DH128" s="827"/>
      <c r="DI128" s="827"/>
      <c r="DJ128" s="827"/>
      <c r="DK128" s="827"/>
      <c r="DL128" s="827" t="s">
        <v>488</v>
      </c>
      <c r="DM128" s="827"/>
      <c r="DN128" s="827"/>
      <c r="DO128" s="827"/>
      <c r="DP128" s="827"/>
      <c r="DQ128" s="827" t="s">
        <v>130</v>
      </c>
      <c r="DR128" s="827"/>
      <c r="DS128" s="827"/>
      <c r="DT128" s="827"/>
      <c r="DU128" s="827"/>
      <c r="DV128" s="828" t="s">
        <v>130</v>
      </c>
      <c r="DW128" s="828"/>
      <c r="DX128" s="828"/>
      <c r="DY128" s="828"/>
      <c r="DZ128" s="829"/>
    </row>
    <row r="129" spans="1:131" s="230" customFormat="1" ht="26.25" customHeight="1" x14ac:dyDescent="0.2">
      <c r="A129" s="810" t="s">
        <v>109</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489</v>
      </c>
      <c r="X129" s="813"/>
      <c r="Y129" s="813"/>
      <c r="Z129" s="814"/>
      <c r="AA129" s="815">
        <v>9650318</v>
      </c>
      <c r="AB129" s="816"/>
      <c r="AC129" s="816"/>
      <c r="AD129" s="816"/>
      <c r="AE129" s="817"/>
      <c r="AF129" s="818">
        <v>10091878</v>
      </c>
      <c r="AG129" s="816"/>
      <c r="AH129" s="816"/>
      <c r="AI129" s="816"/>
      <c r="AJ129" s="817"/>
      <c r="AK129" s="818">
        <v>9908886</v>
      </c>
      <c r="AL129" s="816"/>
      <c r="AM129" s="816"/>
      <c r="AN129" s="816"/>
      <c r="AO129" s="817"/>
      <c r="AP129" s="819"/>
      <c r="AQ129" s="820"/>
      <c r="AR129" s="820"/>
      <c r="AS129" s="820"/>
      <c r="AT129" s="821"/>
      <c r="AU129" s="233"/>
      <c r="AV129" s="233"/>
      <c r="AW129" s="233"/>
      <c r="AX129" s="787" t="s">
        <v>490</v>
      </c>
      <c r="AY129" s="788"/>
      <c r="AZ129" s="788"/>
      <c r="BA129" s="788"/>
      <c r="BB129" s="788"/>
      <c r="BC129" s="788"/>
      <c r="BD129" s="788"/>
      <c r="BE129" s="789"/>
      <c r="BF129" s="806" t="s">
        <v>130</v>
      </c>
      <c r="BG129" s="807"/>
      <c r="BH129" s="807"/>
      <c r="BI129" s="807"/>
      <c r="BJ129" s="807"/>
      <c r="BK129" s="807"/>
      <c r="BL129" s="808"/>
      <c r="BM129" s="806">
        <v>18.350000000000001</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491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492</v>
      </c>
      <c r="X130" s="813"/>
      <c r="Y130" s="813"/>
      <c r="Z130" s="814"/>
      <c r="AA130" s="815">
        <v>1218875</v>
      </c>
      <c r="AB130" s="816"/>
      <c r="AC130" s="816"/>
      <c r="AD130" s="816"/>
      <c r="AE130" s="817"/>
      <c r="AF130" s="818">
        <v>1196348</v>
      </c>
      <c r="AG130" s="816"/>
      <c r="AH130" s="816"/>
      <c r="AI130" s="816"/>
      <c r="AJ130" s="817"/>
      <c r="AK130" s="818">
        <v>1156963</v>
      </c>
      <c r="AL130" s="816"/>
      <c r="AM130" s="816"/>
      <c r="AN130" s="816"/>
      <c r="AO130" s="817"/>
      <c r="AP130" s="819"/>
      <c r="AQ130" s="820"/>
      <c r="AR130" s="820"/>
      <c r="AS130" s="820"/>
      <c r="AT130" s="821"/>
      <c r="AU130" s="233"/>
      <c r="AV130" s="233"/>
      <c r="AW130" s="233"/>
      <c r="AX130" s="787" t="s">
        <v>493</v>
      </c>
      <c r="AY130" s="788"/>
      <c r="AZ130" s="788"/>
      <c r="BA130" s="788"/>
      <c r="BB130" s="788"/>
      <c r="BC130" s="788"/>
      <c r="BD130" s="788"/>
      <c r="BE130" s="789"/>
      <c r="BF130" s="790">
        <v>7.1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494</v>
      </c>
      <c r="X131" s="797"/>
      <c r="Y131" s="797"/>
      <c r="Z131" s="798"/>
      <c r="AA131" s="799">
        <v>8431443</v>
      </c>
      <c r="AB131" s="800"/>
      <c r="AC131" s="800"/>
      <c r="AD131" s="800"/>
      <c r="AE131" s="801"/>
      <c r="AF131" s="802">
        <v>8895530</v>
      </c>
      <c r="AG131" s="800"/>
      <c r="AH131" s="800"/>
      <c r="AI131" s="800"/>
      <c r="AJ131" s="801"/>
      <c r="AK131" s="802">
        <v>8751923</v>
      </c>
      <c r="AL131" s="800"/>
      <c r="AM131" s="800"/>
      <c r="AN131" s="800"/>
      <c r="AO131" s="801"/>
      <c r="AP131" s="803"/>
      <c r="AQ131" s="804"/>
      <c r="AR131" s="804"/>
      <c r="AS131" s="804"/>
      <c r="AT131" s="805"/>
      <c r="AU131" s="233"/>
      <c r="AV131" s="233"/>
      <c r="AW131" s="233"/>
      <c r="AX131" s="765" t="s">
        <v>495</v>
      </c>
      <c r="AY131" s="766"/>
      <c r="AZ131" s="766"/>
      <c r="BA131" s="766"/>
      <c r="BB131" s="766"/>
      <c r="BC131" s="766"/>
      <c r="BD131" s="766"/>
      <c r="BE131" s="767"/>
      <c r="BF131" s="768">
        <v>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496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497</v>
      </c>
      <c r="W132" s="778"/>
      <c r="X132" s="778"/>
      <c r="Y132" s="778"/>
      <c r="Z132" s="779"/>
      <c r="AA132" s="780">
        <v>7.0882291439999996</v>
      </c>
      <c r="AB132" s="781"/>
      <c r="AC132" s="781"/>
      <c r="AD132" s="781"/>
      <c r="AE132" s="782"/>
      <c r="AF132" s="783">
        <v>6.5540220759999999</v>
      </c>
      <c r="AG132" s="781"/>
      <c r="AH132" s="781"/>
      <c r="AI132" s="781"/>
      <c r="AJ132" s="782"/>
      <c r="AK132" s="783">
        <v>7.7013474640000004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498</v>
      </c>
      <c r="W133" s="757"/>
      <c r="X133" s="757"/>
      <c r="Y133" s="757"/>
      <c r="Z133" s="758"/>
      <c r="AA133" s="759">
        <v>7.2</v>
      </c>
      <c r="AB133" s="760"/>
      <c r="AC133" s="760"/>
      <c r="AD133" s="760"/>
      <c r="AE133" s="761"/>
      <c r="AF133" s="759">
        <v>7.1</v>
      </c>
      <c r="AG133" s="760"/>
      <c r="AH133" s="760"/>
      <c r="AI133" s="760"/>
      <c r="AJ133" s="761"/>
      <c r="AK133" s="759">
        <v>7.1</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vHQ9og8gSuTMcxNMRLVfhM0smcYrnpKTP4oRA+GYGNS7dcm2lTrun9/l9pSzYemTY+xQBF5Fknn92wuSwfa74g==" saltValue="lDFTh1XxwqaGH1zDJkpY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499</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zRK3PDgqD0rNfMqtxntDR9+2dxHExyXtTbgodCuSWqnBd/sxYYe0MKLUiT7tlU4REN25oUbgfXMJkjsWrgLlA==" saltValue="RVrIcojU5GjHQwzTyy0gu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37wO3GNJCQ0pwXcCd9dxFZ74KgtnIGZNWtWQpsoh8dAH6xAkAVyaUnq6Sdl9CCsa/dGZMBMjyT/jWHu0avgbA==" saltValue="MX7Wp/2W9bz0lqV4w3J+G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501</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502</v>
      </c>
      <c r="AP7" s="272"/>
      <c r="AQ7" s="273" t="s">
        <v>503</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504</v>
      </c>
      <c r="AQ8" s="279" t="s">
        <v>505</v>
      </c>
      <c r="AR8" s="280" t="s">
        <v>506</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507</v>
      </c>
      <c r="AL9" s="1167"/>
      <c r="AM9" s="1167"/>
      <c r="AN9" s="1168"/>
      <c r="AO9" s="281">
        <v>2485893</v>
      </c>
      <c r="AP9" s="281">
        <v>74486</v>
      </c>
      <c r="AQ9" s="282">
        <v>105319</v>
      </c>
      <c r="AR9" s="283">
        <v>-29.3</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508</v>
      </c>
      <c r="AL10" s="1167"/>
      <c r="AM10" s="1167"/>
      <c r="AN10" s="1168"/>
      <c r="AO10" s="284">
        <v>427325</v>
      </c>
      <c r="AP10" s="284">
        <v>12804</v>
      </c>
      <c r="AQ10" s="285">
        <v>9860</v>
      </c>
      <c r="AR10" s="286">
        <v>29.9</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509</v>
      </c>
      <c r="AL11" s="1167"/>
      <c r="AM11" s="1167"/>
      <c r="AN11" s="1168"/>
      <c r="AO11" s="284" t="s">
        <v>510</v>
      </c>
      <c r="AP11" s="284" t="s">
        <v>510</v>
      </c>
      <c r="AQ11" s="285">
        <v>1656</v>
      </c>
      <c r="AR11" s="286" t="s">
        <v>510</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511</v>
      </c>
      <c r="AL12" s="1167"/>
      <c r="AM12" s="1167"/>
      <c r="AN12" s="1168"/>
      <c r="AO12" s="284" t="s">
        <v>510</v>
      </c>
      <c r="AP12" s="284" t="s">
        <v>510</v>
      </c>
      <c r="AQ12" s="285">
        <v>3</v>
      </c>
      <c r="AR12" s="286" t="s">
        <v>510</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512</v>
      </c>
      <c r="AL13" s="1167"/>
      <c r="AM13" s="1167"/>
      <c r="AN13" s="1168"/>
      <c r="AO13" s="284">
        <v>121253</v>
      </c>
      <c r="AP13" s="284">
        <v>3633</v>
      </c>
      <c r="AQ13" s="285">
        <v>4056</v>
      </c>
      <c r="AR13" s="286">
        <v>-10.4</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513</v>
      </c>
      <c r="AL14" s="1167"/>
      <c r="AM14" s="1167"/>
      <c r="AN14" s="1168"/>
      <c r="AO14" s="284">
        <v>36429</v>
      </c>
      <c r="AP14" s="284">
        <v>1092</v>
      </c>
      <c r="AQ14" s="285">
        <v>2339</v>
      </c>
      <c r="AR14" s="286">
        <v>-53.3</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514</v>
      </c>
      <c r="AL15" s="1170"/>
      <c r="AM15" s="1170"/>
      <c r="AN15" s="1171"/>
      <c r="AO15" s="284">
        <v>-194337</v>
      </c>
      <c r="AP15" s="284">
        <v>-5823</v>
      </c>
      <c r="AQ15" s="285">
        <v>-7717</v>
      </c>
      <c r="AR15" s="286">
        <v>-24.5</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188</v>
      </c>
      <c r="AL16" s="1170"/>
      <c r="AM16" s="1170"/>
      <c r="AN16" s="1171"/>
      <c r="AO16" s="284">
        <v>2876563</v>
      </c>
      <c r="AP16" s="284">
        <v>86192</v>
      </c>
      <c r="AQ16" s="285">
        <v>115515</v>
      </c>
      <c r="AR16" s="286">
        <v>-25.4</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515</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516</v>
      </c>
      <c r="AP20" s="293" t="s">
        <v>517</v>
      </c>
      <c r="AQ20" s="294" t="s">
        <v>518</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519</v>
      </c>
      <c r="AL21" s="1173"/>
      <c r="AM21" s="1173"/>
      <c r="AN21" s="1174"/>
      <c r="AO21" s="297">
        <v>7.16</v>
      </c>
      <c r="AP21" s="298">
        <v>10.69</v>
      </c>
      <c r="AQ21" s="299">
        <v>-3.53</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520</v>
      </c>
      <c r="AL22" s="1173"/>
      <c r="AM22" s="1173"/>
      <c r="AN22" s="1174"/>
      <c r="AO22" s="302">
        <v>99.2</v>
      </c>
      <c r="AP22" s="303">
        <v>97.4</v>
      </c>
      <c r="AQ22" s="304">
        <v>1.8</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5" t="s">
        <v>521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2" x14ac:dyDescent="0.2">
      <c r="A27" s="309"/>
      <c r="AO27" s="262"/>
      <c r="AP27" s="262"/>
      <c r="AQ27" s="262"/>
      <c r="AR27" s="262"/>
      <c r="AS27" s="262"/>
      <c r="AT27" s="262"/>
    </row>
    <row r="28" spans="1:46" ht="16.2" x14ac:dyDescent="0.2">
      <c r="A28" s="263" t="s">
        <v>522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523</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502</v>
      </c>
      <c r="AP30" s="272"/>
      <c r="AQ30" s="273" t="s">
        <v>503</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504</v>
      </c>
      <c r="AQ31" s="279" t="s">
        <v>505</v>
      </c>
      <c r="AR31" s="280" t="s">
        <v>506</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524</v>
      </c>
      <c r="AL32" s="1157"/>
      <c r="AM32" s="1157"/>
      <c r="AN32" s="1158"/>
      <c r="AO32" s="312">
        <v>1510687</v>
      </c>
      <c r="AP32" s="312">
        <v>45265</v>
      </c>
      <c r="AQ32" s="313">
        <v>74824</v>
      </c>
      <c r="AR32" s="314">
        <v>-39.5</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525</v>
      </c>
      <c r="AL33" s="1157"/>
      <c r="AM33" s="1157"/>
      <c r="AN33" s="1158"/>
      <c r="AO33" s="312" t="s">
        <v>510</v>
      </c>
      <c r="AP33" s="312" t="s">
        <v>510</v>
      </c>
      <c r="AQ33" s="313" t="s">
        <v>510</v>
      </c>
      <c r="AR33" s="314" t="s">
        <v>510</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526</v>
      </c>
      <c r="AL34" s="1157"/>
      <c r="AM34" s="1157"/>
      <c r="AN34" s="1158"/>
      <c r="AO34" s="312" t="s">
        <v>510</v>
      </c>
      <c r="AP34" s="312" t="s">
        <v>510</v>
      </c>
      <c r="AQ34" s="313">
        <v>1</v>
      </c>
      <c r="AR34" s="314" t="s">
        <v>510</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527</v>
      </c>
      <c r="AL35" s="1157"/>
      <c r="AM35" s="1157"/>
      <c r="AN35" s="1158"/>
      <c r="AO35" s="312">
        <v>420269</v>
      </c>
      <c r="AP35" s="312">
        <v>12593</v>
      </c>
      <c r="AQ35" s="313">
        <v>17427</v>
      </c>
      <c r="AR35" s="314">
        <v>-27.7</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528</v>
      </c>
      <c r="AL36" s="1157"/>
      <c r="AM36" s="1157"/>
      <c r="AN36" s="1158"/>
      <c r="AO36" s="312">
        <v>107676</v>
      </c>
      <c r="AP36" s="312">
        <v>3226</v>
      </c>
      <c r="AQ36" s="313">
        <v>2447</v>
      </c>
      <c r="AR36" s="314">
        <v>31.8</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529</v>
      </c>
      <c r="AL37" s="1157"/>
      <c r="AM37" s="1157"/>
      <c r="AN37" s="1158"/>
      <c r="AO37" s="312">
        <v>25762</v>
      </c>
      <c r="AP37" s="312">
        <v>772</v>
      </c>
      <c r="AQ37" s="313">
        <v>591</v>
      </c>
      <c r="AR37" s="314">
        <v>30.6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530</v>
      </c>
      <c r="AL38" s="1160"/>
      <c r="AM38" s="1160"/>
      <c r="AN38" s="1161"/>
      <c r="AO38" s="315" t="s">
        <v>510</v>
      </c>
      <c r="AP38" s="315" t="s">
        <v>510</v>
      </c>
      <c r="AQ38" s="316">
        <v>2</v>
      </c>
      <c r="AR38" s="304" t="s">
        <v>510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531</v>
      </c>
      <c r="AL39" s="1160"/>
      <c r="AM39" s="1160"/>
      <c r="AN39" s="1161"/>
      <c r="AO39" s="312">
        <v>-233415</v>
      </c>
      <c r="AP39" s="312">
        <v>-6994</v>
      </c>
      <c r="AQ39" s="313">
        <v>-3618</v>
      </c>
      <c r="AR39" s="314">
        <v>93.3</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532</v>
      </c>
      <c r="AL40" s="1157"/>
      <c r="AM40" s="1157"/>
      <c r="AN40" s="1158"/>
      <c r="AO40" s="312">
        <v>-1156963</v>
      </c>
      <c r="AP40" s="312">
        <v>-34667</v>
      </c>
      <c r="AQ40" s="313">
        <v>-63812</v>
      </c>
      <c r="AR40" s="314">
        <v>-45.7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301</v>
      </c>
      <c r="AL41" s="1163"/>
      <c r="AM41" s="1163"/>
      <c r="AN41" s="1164"/>
      <c r="AO41" s="312">
        <v>674016</v>
      </c>
      <c r="AP41" s="312">
        <v>20196</v>
      </c>
      <c r="AQ41" s="313">
        <v>27863</v>
      </c>
      <c r="AR41" s="314">
        <v>-27.5</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533</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535</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502</v>
      </c>
      <c r="AN49" s="1151" t="s">
        <v>536</v>
      </c>
      <c r="AO49" s="1152"/>
      <c r="AP49" s="1152"/>
      <c r="AQ49" s="1152"/>
      <c r="AR49" s="115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537</v>
      </c>
      <c r="AO50" s="329" t="s">
        <v>538</v>
      </c>
      <c r="AP50" s="330" t="s">
        <v>539</v>
      </c>
      <c r="AQ50" s="331" t="s">
        <v>540</v>
      </c>
      <c r="AR50" s="332" t="s">
        <v>541</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542</v>
      </c>
      <c r="AL51" s="325"/>
      <c r="AM51" s="333">
        <v>1305010</v>
      </c>
      <c r="AN51" s="334">
        <v>36403</v>
      </c>
      <c r="AO51" s="335">
        <v>-16.600000000000001</v>
      </c>
      <c r="AP51" s="336">
        <v>85173</v>
      </c>
      <c r="AQ51" s="337">
        <v>-4.3</v>
      </c>
      <c r="AR51" s="338">
        <v>-12.3</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543</v>
      </c>
      <c r="AM52" s="341">
        <v>659747</v>
      </c>
      <c r="AN52" s="342">
        <v>18403</v>
      </c>
      <c r="AO52" s="343">
        <v>-13.2</v>
      </c>
      <c r="AP52" s="344">
        <v>43913</v>
      </c>
      <c r="AQ52" s="345">
        <v>-3.4</v>
      </c>
      <c r="AR52" s="346">
        <v>-9.8000000000000007</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544</v>
      </c>
      <c r="AL53" s="325"/>
      <c r="AM53" s="333">
        <v>2860487</v>
      </c>
      <c r="AN53" s="334">
        <v>80917</v>
      </c>
      <c r="AO53" s="335">
        <v>122.3</v>
      </c>
      <c r="AP53" s="336">
        <v>94081</v>
      </c>
      <c r="AQ53" s="337">
        <v>10.5</v>
      </c>
      <c r="AR53" s="338">
        <v>111.8</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543</v>
      </c>
      <c r="AM54" s="341">
        <v>1357239</v>
      </c>
      <c r="AN54" s="342">
        <v>38393</v>
      </c>
      <c r="AO54" s="343">
        <v>108.6</v>
      </c>
      <c r="AP54" s="344">
        <v>48949</v>
      </c>
      <c r="AQ54" s="345">
        <v>11.5</v>
      </c>
      <c r="AR54" s="346">
        <v>97.1</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545</v>
      </c>
      <c r="AL55" s="325"/>
      <c r="AM55" s="333">
        <v>2479670</v>
      </c>
      <c r="AN55" s="334">
        <v>71282</v>
      </c>
      <c r="AO55" s="335">
        <v>-11.9</v>
      </c>
      <c r="AP55" s="336">
        <v>92632</v>
      </c>
      <c r="AQ55" s="337">
        <v>-1.5</v>
      </c>
      <c r="AR55" s="338">
        <v>-10.4</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543</v>
      </c>
      <c r="AM56" s="341">
        <v>983646</v>
      </c>
      <c r="AN56" s="342">
        <v>28276</v>
      </c>
      <c r="AO56" s="343">
        <v>-26.4</v>
      </c>
      <c r="AP56" s="344">
        <v>47978</v>
      </c>
      <c r="AQ56" s="345">
        <v>-2</v>
      </c>
      <c r="AR56" s="346">
        <v>-24.4</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546</v>
      </c>
      <c r="AL57" s="325"/>
      <c r="AM57" s="333">
        <v>4106411</v>
      </c>
      <c r="AN57" s="334">
        <v>120327</v>
      </c>
      <c r="AO57" s="335">
        <v>68.8</v>
      </c>
      <c r="AP57" s="336">
        <v>96469</v>
      </c>
      <c r="AQ57" s="337">
        <v>4.0999999999999996</v>
      </c>
      <c r="AR57" s="338">
        <v>64.7</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543</v>
      </c>
      <c r="AM58" s="341">
        <v>2402379</v>
      </c>
      <c r="AN58" s="342">
        <v>70395</v>
      </c>
      <c r="AO58" s="343">
        <v>149</v>
      </c>
      <c r="AP58" s="344">
        <v>49775</v>
      </c>
      <c r="AQ58" s="345">
        <v>3.7</v>
      </c>
      <c r="AR58" s="346">
        <v>145.30000000000001</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547</v>
      </c>
      <c r="AL59" s="325"/>
      <c r="AM59" s="333">
        <v>1577409</v>
      </c>
      <c r="AN59" s="334">
        <v>47265</v>
      </c>
      <c r="AO59" s="335">
        <v>-60.7</v>
      </c>
      <c r="AP59" s="336">
        <v>85743</v>
      </c>
      <c r="AQ59" s="337">
        <v>-11.1</v>
      </c>
      <c r="AR59" s="338">
        <v>-49.6</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543</v>
      </c>
      <c r="AM60" s="341">
        <v>1081926</v>
      </c>
      <c r="AN60" s="342">
        <v>32418</v>
      </c>
      <c r="AO60" s="343">
        <v>-53.9</v>
      </c>
      <c r="AP60" s="344">
        <v>45231</v>
      </c>
      <c r="AQ60" s="345">
        <v>-9.1</v>
      </c>
      <c r="AR60" s="346">
        <v>-44.8</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548</v>
      </c>
      <c r="AL61" s="347"/>
      <c r="AM61" s="348">
        <v>2465797</v>
      </c>
      <c r="AN61" s="349">
        <v>71239</v>
      </c>
      <c r="AO61" s="350">
        <v>20.399999999999999</v>
      </c>
      <c r="AP61" s="351">
        <v>90820</v>
      </c>
      <c r="AQ61" s="352">
        <v>-0.5</v>
      </c>
      <c r="AR61" s="338">
        <v>20.9</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543</v>
      </c>
      <c r="AM62" s="341">
        <v>1296987</v>
      </c>
      <c r="AN62" s="342">
        <v>37577</v>
      </c>
      <c r="AO62" s="343">
        <v>32.799999999999997</v>
      </c>
      <c r="AP62" s="344">
        <v>47169</v>
      </c>
      <c r="AQ62" s="345">
        <v>0.1</v>
      </c>
      <c r="AR62" s="346">
        <v>32.700000000000003</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r0o37Wg0G/92dIjQGa6PffnKbAvGlWiJtnuc34yCNUL7JzvpIpoOuvsVfkPJZ5k3dZzWWyb7peK8o0+/ScETWg==" saltValue="KqKOWpb2ZL3hO2ND8wBRj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550</v>
      </c>
    </row>
    <row r="121" spans="125:125" ht="13.5" hidden="1" customHeight="1" x14ac:dyDescent="0.2">
      <c r="DU121" s="259"/>
    </row>
  </sheetData>
  <sheetProtection algorithmName="SHA-512" hashValue="a2W2GttEvpabg4XmOnDJ4imdKFcTkid+/guRGnlYfhNHxV/sr9zEE1sVnNPY7pJRqBkpSq3PGD8cvdxgoZbmXA==" saltValue="spdvvYjkG4pO89OIjZY7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551</v>
      </c>
    </row>
  </sheetData>
  <sheetProtection algorithmName="SHA-512" hashValue="atmWlAqrxF1AIZBxIkqxy2K1ytmF1CiAQj9zaseC9PFjQanJl4u05OF8kEeO9GPiiSWFCx351dS6eW38PgD0CA==" saltValue="mwLLBZ+CVW1/tm2OyurR8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2">
      <c r="B47" s="10"/>
      <c r="C47" s="1175" t="s">
        <v>3</v>
      </c>
      <c r="D47" s="1175"/>
      <c r="E47" s="1176"/>
      <c r="F47" s="11">
        <v>22.22</v>
      </c>
      <c r="G47" s="12">
        <v>22.64</v>
      </c>
      <c r="H47" s="12">
        <v>9.75</v>
      </c>
      <c r="I47" s="12">
        <v>15.53</v>
      </c>
      <c r="J47" s="13">
        <v>24.6</v>
      </c>
    </row>
    <row r="48" spans="2:10" ht="57.75" customHeight="1" x14ac:dyDescent="0.2">
      <c r="B48" s="14"/>
      <c r="C48" s="1177" t="s">
        <v>4</v>
      </c>
      <c r="D48" s="1177"/>
      <c r="E48" s="1178"/>
      <c r="F48" s="15">
        <v>9.83</v>
      </c>
      <c r="G48" s="16">
        <v>7.89</v>
      </c>
      <c r="H48" s="16">
        <v>13.92</v>
      </c>
      <c r="I48" s="16">
        <v>12.1</v>
      </c>
      <c r="J48" s="17">
        <v>7.97</v>
      </c>
    </row>
    <row r="49" spans="2:10" ht="57.75" customHeight="1" thickBot="1" x14ac:dyDescent="0.25">
      <c r="B49" s="18"/>
      <c r="C49" s="1179" t="s">
        <v>5</v>
      </c>
      <c r="D49" s="1179"/>
      <c r="E49" s="1180"/>
      <c r="F49" s="19">
        <v>2.94</v>
      </c>
      <c r="G49" s="20" t="s">
        <v>557</v>
      </c>
      <c r="H49" s="20" t="s">
        <v>558</v>
      </c>
      <c r="I49" s="20" t="s">
        <v>559</v>
      </c>
      <c r="J49" s="21" t="s">
        <v>560</v>
      </c>
    </row>
    <row r="50" spans="2:10" ht="13.2" x14ac:dyDescent="0.2"/>
  </sheetData>
  <sheetProtection algorithmName="SHA-512" hashValue="85nBb+n063zIde/yi62103bbexgX5tWcGXHWH6DwGoRK98yny2bCSgKRdDo2bijxq7m0gN21kk/lKGS5pOQFDA==" saltValue="uzsXjAWCwZj2W907SFKj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2">
      <c r="A34" s="22"/>
      <c r="B34" s="31"/>
      <c r="C34" s="1187" t="s">
        <v>561</v>
      </c>
      <c r="D34" s="1187"/>
      <c r="E34" s="1188"/>
      <c r="F34" s="32">
        <v>10.18</v>
      </c>
      <c r="G34" s="33">
        <v>11.12</v>
      </c>
      <c r="H34" s="33">
        <v>11.45</v>
      </c>
      <c r="I34" s="33">
        <v>11.43</v>
      </c>
      <c r="J34" s="34">
        <v>9.61</v>
      </c>
      <c r="K34" s="22"/>
      <c r="L34" s="22"/>
      <c r="M34" s="22"/>
      <c r="N34" s="22"/>
      <c r="O34" s="22"/>
      <c r="P34" s="22"/>
    </row>
    <row r="35" spans="1:16" ht="39" customHeight="1" x14ac:dyDescent="0.2">
      <c r="A35" s="22"/>
      <c r="B35" s="35"/>
      <c r="C35" s="1181" t="s">
        <v>562</v>
      </c>
      <c r="D35" s="1182"/>
      <c r="E35" s="1183"/>
      <c r="F35" s="36">
        <v>9.82</v>
      </c>
      <c r="G35" s="37">
        <v>7.89</v>
      </c>
      <c r="H35" s="37">
        <v>13.92</v>
      </c>
      <c r="I35" s="37">
        <v>12.1</v>
      </c>
      <c r="J35" s="38">
        <v>7.96</v>
      </c>
      <c r="K35" s="22"/>
      <c r="L35" s="22"/>
      <c r="M35" s="22"/>
      <c r="N35" s="22"/>
      <c r="O35" s="22"/>
      <c r="P35" s="22"/>
    </row>
    <row r="36" spans="1:16" ht="39" customHeight="1" x14ac:dyDescent="0.2">
      <c r="A36" s="22"/>
      <c r="B36" s="35"/>
      <c r="C36" s="1181" t="s">
        <v>563</v>
      </c>
      <c r="D36" s="1182"/>
      <c r="E36" s="1183"/>
      <c r="F36" s="36">
        <v>6.05</v>
      </c>
      <c r="G36" s="37">
        <v>5.37</v>
      </c>
      <c r="H36" s="37">
        <v>5.93</v>
      </c>
      <c r="I36" s="37">
        <v>5.67</v>
      </c>
      <c r="J36" s="38">
        <v>4.6500000000000004</v>
      </c>
      <c r="K36" s="22"/>
      <c r="L36" s="22"/>
      <c r="M36" s="22"/>
      <c r="N36" s="22"/>
      <c r="O36" s="22"/>
      <c r="P36" s="22"/>
    </row>
    <row r="37" spans="1:16" ht="39" customHeight="1" x14ac:dyDescent="0.2">
      <c r="A37" s="22"/>
      <c r="B37" s="35"/>
      <c r="C37" s="1181" t="s">
        <v>564</v>
      </c>
      <c r="D37" s="1182"/>
      <c r="E37" s="1183"/>
      <c r="F37" s="36" t="s">
        <v>510</v>
      </c>
      <c r="G37" s="37" t="s">
        <v>510</v>
      </c>
      <c r="H37" s="37" t="s">
        <v>510</v>
      </c>
      <c r="I37" s="37">
        <v>1.03</v>
      </c>
      <c r="J37" s="38">
        <v>1.44</v>
      </c>
      <c r="K37" s="22"/>
      <c r="L37" s="22"/>
      <c r="M37" s="22"/>
      <c r="N37" s="22"/>
      <c r="O37" s="22"/>
      <c r="P37" s="22"/>
    </row>
    <row r="38" spans="1:16" ht="39" customHeight="1" x14ac:dyDescent="0.2">
      <c r="A38" s="22"/>
      <c r="B38" s="35"/>
      <c r="C38" s="1181" t="s">
        <v>565</v>
      </c>
      <c r="D38" s="1182"/>
      <c r="E38" s="1183"/>
      <c r="F38" s="36">
        <v>1.17</v>
      </c>
      <c r="G38" s="37">
        <v>0.57999999999999996</v>
      </c>
      <c r="H38" s="37">
        <v>0.72</v>
      </c>
      <c r="I38" s="37">
        <v>1.43</v>
      </c>
      <c r="J38" s="38">
        <v>1.23</v>
      </c>
      <c r="K38" s="22"/>
      <c r="L38" s="22"/>
      <c r="M38" s="22"/>
      <c r="N38" s="22"/>
      <c r="O38" s="22"/>
      <c r="P38" s="22"/>
    </row>
    <row r="39" spans="1:16" ht="39" customHeight="1" x14ac:dyDescent="0.2">
      <c r="A39" s="22"/>
      <c r="B39" s="35"/>
      <c r="C39" s="1181" t="s">
        <v>566</v>
      </c>
      <c r="D39" s="1182"/>
      <c r="E39" s="1183"/>
      <c r="F39" s="36">
        <v>0.11</v>
      </c>
      <c r="G39" s="37">
        <v>0.1</v>
      </c>
      <c r="H39" s="37">
        <v>0.12</v>
      </c>
      <c r="I39" s="37">
        <v>0.13</v>
      </c>
      <c r="J39" s="38">
        <v>0.13</v>
      </c>
      <c r="K39" s="22"/>
      <c r="L39" s="22"/>
      <c r="M39" s="22"/>
      <c r="N39" s="22"/>
      <c r="O39" s="22"/>
      <c r="P39" s="22"/>
    </row>
    <row r="40" spans="1:16" ht="39" customHeight="1" x14ac:dyDescent="0.2">
      <c r="A40" s="22"/>
      <c r="B40" s="35"/>
      <c r="C40" s="1181" t="s">
        <v>567</v>
      </c>
      <c r="D40" s="1182"/>
      <c r="E40" s="1183"/>
      <c r="F40" s="36">
        <v>0.02</v>
      </c>
      <c r="G40" s="37">
        <v>0.01</v>
      </c>
      <c r="H40" s="37">
        <v>0.02</v>
      </c>
      <c r="I40" s="37">
        <v>0.01</v>
      </c>
      <c r="J40" s="38">
        <v>0.02</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568</v>
      </c>
      <c r="D42" s="1182"/>
      <c r="E42" s="1183"/>
      <c r="F42" s="36" t="s">
        <v>510</v>
      </c>
      <c r="G42" s="37" t="s">
        <v>510</v>
      </c>
      <c r="H42" s="37" t="s">
        <v>510</v>
      </c>
      <c r="I42" s="37" t="s">
        <v>510</v>
      </c>
      <c r="J42" s="38" t="s">
        <v>510</v>
      </c>
      <c r="K42" s="22"/>
      <c r="L42" s="22"/>
      <c r="M42" s="22"/>
      <c r="N42" s="22"/>
      <c r="O42" s="22"/>
      <c r="P42" s="22"/>
    </row>
    <row r="43" spans="1:16" ht="39" customHeight="1" thickBot="1" x14ac:dyDescent="0.25">
      <c r="A43" s="22"/>
      <c r="B43" s="40"/>
      <c r="C43" s="1184" t="s">
        <v>569</v>
      </c>
      <c r="D43" s="1185"/>
      <c r="E43" s="1186"/>
      <c r="F43" s="41">
        <v>0.01</v>
      </c>
      <c r="G43" s="42">
        <v>0.02</v>
      </c>
      <c r="H43" s="42">
        <v>0.75</v>
      </c>
      <c r="I43" s="42" t="s">
        <v>510</v>
      </c>
      <c r="J43" s="43" t="s">
        <v>510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O/DWQFD+q9LJXKk/a6rSVu5qbodGo+hTvpc058bbX0LpyTLK5k0d0pE7RQEK6L1S079hLKaV5np7G2f7IiAeQ==" saltValue="X9UnXh6+l6rRNGC5j9lf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2">
      <c r="A45" s="48"/>
      <c r="B45" s="1212" t="s">
        <v>11</v>
      </c>
      <c r="C45" s="1213"/>
      <c r="D45" s="58"/>
      <c r="E45" s="1218" t="s">
        <v>12</v>
      </c>
      <c r="F45" s="1218"/>
      <c r="G45" s="1218"/>
      <c r="H45" s="1218"/>
      <c r="I45" s="1218"/>
      <c r="J45" s="1219"/>
      <c r="K45" s="59">
        <v>1441</v>
      </c>
      <c r="L45" s="60">
        <v>1458</v>
      </c>
      <c r="M45" s="60">
        <v>1452</v>
      </c>
      <c r="N45" s="60">
        <v>1456</v>
      </c>
      <c r="O45" s="61">
        <v>1511</v>
      </c>
      <c r="P45" s="48"/>
      <c r="Q45" s="48"/>
      <c r="R45" s="48"/>
      <c r="S45" s="48"/>
      <c r="T45" s="48"/>
      <c r="U45" s="48"/>
    </row>
    <row r="46" spans="1:21" ht="30.75" customHeight="1" x14ac:dyDescent="0.2">
      <c r="A46" s="48"/>
      <c r="B46" s="1214"/>
      <c r="C46" s="1215"/>
      <c r="D46" s="62"/>
      <c r="E46" s="1191" t="s">
        <v>13</v>
      </c>
      <c r="F46" s="1191"/>
      <c r="G46" s="1191"/>
      <c r="H46" s="1191"/>
      <c r="I46" s="1191"/>
      <c r="J46" s="1192"/>
      <c r="K46" s="63" t="s">
        <v>510</v>
      </c>
      <c r="L46" s="64" t="s">
        <v>510</v>
      </c>
      <c r="M46" s="64" t="s">
        <v>510</v>
      </c>
      <c r="N46" s="64" t="s">
        <v>510</v>
      </c>
      <c r="O46" s="65" t="s">
        <v>510</v>
      </c>
      <c r="P46" s="48"/>
      <c r="Q46" s="48"/>
      <c r="R46" s="48"/>
      <c r="S46" s="48"/>
      <c r="T46" s="48"/>
      <c r="U46" s="48"/>
    </row>
    <row r="47" spans="1:21" ht="30.75" customHeight="1" x14ac:dyDescent="0.2">
      <c r="A47" s="48"/>
      <c r="B47" s="1214"/>
      <c r="C47" s="1215"/>
      <c r="D47" s="62"/>
      <c r="E47" s="1191" t="s">
        <v>14</v>
      </c>
      <c r="F47" s="1191"/>
      <c r="G47" s="1191"/>
      <c r="H47" s="1191"/>
      <c r="I47" s="1191"/>
      <c r="J47" s="1192"/>
      <c r="K47" s="63" t="s">
        <v>510</v>
      </c>
      <c r="L47" s="64" t="s">
        <v>510</v>
      </c>
      <c r="M47" s="64" t="s">
        <v>510</v>
      </c>
      <c r="N47" s="64" t="s">
        <v>510</v>
      </c>
      <c r="O47" s="65" t="s">
        <v>510</v>
      </c>
      <c r="P47" s="48"/>
      <c r="Q47" s="48"/>
      <c r="R47" s="48"/>
      <c r="S47" s="48"/>
      <c r="T47" s="48"/>
      <c r="U47" s="48"/>
    </row>
    <row r="48" spans="1:21" ht="30.75" customHeight="1" x14ac:dyDescent="0.2">
      <c r="A48" s="48"/>
      <c r="B48" s="1214"/>
      <c r="C48" s="1215"/>
      <c r="D48" s="62"/>
      <c r="E48" s="1191" t="s">
        <v>15</v>
      </c>
      <c r="F48" s="1191"/>
      <c r="G48" s="1191"/>
      <c r="H48" s="1191"/>
      <c r="I48" s="1191"/>
      <c r="J48" s="1192"/>
      <c r="K48" s="63">
        <v>439</v>
      </c>
      <c r="L48" s="64">
        <v>472</v>
      </c>
      <c r="M48" s="64">
        <v>438</v>
      </c>
      <c r="N48" s="64">
        <v>425</v>
      </c>
      <c r="O48" s="65">
        <v>420</v>
      </c>
      <c r="P48" s="48"/>
      <c r="Q48" s="48"/>
      <c r="R48" s="48"/>
      <c r="S48" s="48"/>
      <c r="T48" s="48"/>
      <c r="U48" s="48"/>
    </row>
    <row r="49" spans="1:21" ht="30.75" customHeight="1" x14ac:dyDescent="0.2">
      <c r="A49" s="48"/>
      <c r="B49" s="1214"/>
      <c r="C49" s="1215"/>
      <c r="D49" s="62"/>
      <c r="E49" s="1191" t="s">
        <v>16</v>
      </c>
      <c r="F49" s="1191"/>
      <c r="G49" s="1191"/>
      <c r="H49" s="1191"/>
      <c r="I49" s="1191"/>
      <c r="J49" s="1192"/>
      <c r="K49" s="63">
        <v>112</v>
      </c>
      <c r="L49" s="64">
        <v>130</v>
      </c>
      <c r="M49" s="64">
        <v>120</v>
      </c>
      <c r="N49" s="64">
        <v>112</v>
      </c>
      <c r="O49" s="65">
        <v>108</v>
      </c>
      <c r="P49" s="48"/>
      <c r="Q49" s="48"/>
      <c r="R49" s="48"/>
      <c r="S49" s="48"/>
      <c r="T49" s="48"/>
      <c r="U49" s="48"/>
    </row>
    <row r="50" spans="1:21" ht="30.75" customHeight="1" x14ac:dyDescent="0.2">
      <c r="A50" s="48"/>
      <c r="B50" s="1214"/>
      <c r="C50" s="1215"/>
      <c r="D50" s="62"/>
      <c r="E50" s="1191" t="s">
        <v>17</v>
      </c>
      <c r="F50" s="1191"/>
      <c r="G50" s="1191"/>
      <c r="H50" s="1191"/>
      <c r="I50" s="1191"/>
      <c r="J50" s="1192"/>
      <c r="K50" s="63">
        <v>53</v>
      </c>
      <c r="L50" s="64">
        <v>53</v>
      </c>
      <c r="M50" s="64">
        <v>53</v>
      </c>
      <c r="N50" s="64">
        <v>26</v>
      </c>
      <c r="O50" s="65">
        <v>26</v>
      </c>
      <c r="P50" s="48"/>
      <c r="Q50" s="48"/>
      <c r="R50" s="48"/>
      <c r="S50" s="48"/>
      <c r="T50" s="48"/>
      <c r="U50" s="48"/>
    </row>
    <row r="51" spans="1:21" ht="30.75" customHeight="1" x14ac:dyDescent="0.2">
      <c r="A51" s="48"/>
      <c r="B51" s="1216"/>
      <c r="C51" s="1217"/>
      <c r="D51" s="66"/>
      <c r="E51" s="1191" t="s">
        <v>18</v>
      </c>
      <c r="F51" s="1191"/>
      <c r="G51" s="1191"/>
      <c r="H51" s="1191"/>
      <c r="I51" s="1191"/>
      <c r="J51" s="1192"/>
      <c r="K51" s="63" t="s">
        <v>510</v>
      </c>
      <c r="L51" s="64" t="s">
        <v>510</v>
      </c>
      <c r="M51" s="64" t="s">
        <v>510</v>
      </c>
      <c r="N51" s="64" t="s">
        <v>510</v>
      </c>
      <c r="O51" s="65" t="s">
        <v>510</v>
      </c>
      <c r="P51" s="48"/>
      <c r="Q51" s="48"/>
      <c r="R51" s="48"/>
      <c r="S51" s="48"/>
      <c r="T51" s="48"/>
      <c r="U51" s="48"/>
    </row>
    <row r="52" spans="1:21" ht="30.75" customHeight="1" x14ac:dyDescent="0.2">
      <c r="A52" s="48"/>
      <c r="B52" s="1189" t="s">
        <v>19</v>
      </c>
      <c r="C52" s="1190"/>
      <c r="D52" s="66"/>
      <c r="E52" s="1191" t="s">
        <v>20</v>
      </c>
      <c r="F52" s="1191"/>
      <c r="G52" s="1191"/>
      <c r="H52" s="1191"/>
      <c r="I52" s="1191"/>
      <c r="J52" s="1192"/>
      <c r="K52" s="63">
        <v>1480</v>
      </c>
      <c r="L52" s="64">
        <v>1470</v>
      </c>
      <c r="M52" s="64">
        <v>1464</v>
      </c>
      <c r="N52" s="64">
        <v>1437</v>
      </c>
      <c r="O52" s="65">
        <v>1390</v>
      </c>
      <c r="P52" s="48"/>
      <c r="Q52" s="48"/>
      <c r="R52" s="48"/>
      <c r="S52" s="48"/>
      <c r="T52" s="48"/>
      <c r="U52" s="48"/>
    </row>
    <row r="53" spans="1:21" ht="30.75" customHeight="1" thickBot="1" x14ac:dyDescent="0.25">
      <c r="A53" s="48"/>
      <c r="B53" s="1193" t="s">
        <v>21</v>
      </c>
      <c r="C53" s="1194"/>
      <c r="D53" s="67"/>
      <c r="E53" s="1195" t="s">
        <v>22</v>
      </c>
      <c r="F53" s="1195"/>
      <c r="G53" s="1195"/>
      <c r="H53" s="1195"/>
      <c r="I53" s="1195"/>
      <c r="J53" s="1196"/>
      <c r="K53" s="68">
        <v>565</v>
      </c>
      <c r="L53" s="69">
        <v>643</v>
      </c>
      <c r="M53" s="69">
        <v>599</v>
      </c>
      <c r="N53" s="69">
        <v>582</v>
      </c>
      <c r="O53" s="70">
        <v>675</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570</v>
      </c>
      <c r="P56" s="48"/>
      <c r="Q56" s="48"/>
      <c r="R56" s="48"/>
      <c r="S56" s="48"/>
      <c r="T56" s="48"/>
      <c r="U56" s="48"/>
    </row>
    <row r="57" spans="1:21" ht="31.5" customHeight="1" thickBot="1" x14ac:dyDescent="0.25">
      <c r="A57" s="48"/>
      <c r="B57" s="76"/>
      <c r="C57" s="77"/>
      <c r="D57" s="77"/>
      <c r="E57" s="78"/>
      <c r="F57" s="78"/>
      <c r="G57" s="78"/>
      <c r="H57" s="78"/>
      <c r="I57" s="78"/>
      <c r="J57" s="79" t="s">
        <v>2</v>
      </c>
      <c r="K57" s="80" t="s">
        <v>571</v>
      </c>
      <c r="L57" s="81" t="s">
        <v>572</v>
      </c>
      <c r="M57" s="81" t="s">
        <v>573</v>
      </c>
      <c r="N57" s="81" t="s">
        <v>574</v>
      </c>
      <c r="O57" s="82" t="s">
        <v>575</v>
      </c>
      <c r="P57" s="48"/>
      <c r="Q57" s="48"/>
      <c r="R57" s="48"/>
      <c r="S57" s="48"/>
      <c r="T57" s="48"/>
      <c r="U57" s="48"/>
    </row>
    <row r="58" spans="1:21" ht="31.5" customHeight="1" x14ac:dyDescent="0.2">
      <c r="B58" s="1197" t="s">
        <v>26</v>
      </c>
      <c r="C58" s="1198"/>
      <c r="D58" s="1203" t="s">
        <v>27</v>
      </c>
      <c r="E58" s="1204"/>
      <c r="F58" s="1204"/>
      <c r="G58" s="1204"/>
      <c r="H58" s="1204"/>
      <c r="I58" s="1204"/>
      <c r="J58" s="1205"/>
      <c r="K58" s="83" t="s">
        <v>576</v>
      </c>
      <c r="L58" s="84" t="s">
        <v>576</v>
      </c>
      <c r="M58" s="84" t="s">
        <v>576</v>
      </c>
      <c r="N58" s="84" t="s">
        <v>576</v>
      </c>
      <c r="O58" s="85" t="s">
        <v>576</v>
      </c>
    </row>
    <row r="59" spans="1:21" ht="31.5" customHeight="1" x14ac:dyDescent="0.2">
      <c r="B59" s="1199"/>
      <c r="C59" s="1200"/>
      <c r="D59" s="1206" t="s">
        <v>28</v>
      </c>
      <c r="E59" s="1207"/>
      <c r="F59" s="1207"/>
      <c r="G59" s="1207"/>
      <c r="H59" s="1207"/>
      <c r="I59" s="1207"/>
      <c r="J59" s="1208"/>
      <c r="K59" s="86" t="s">
        <v>576</v>
      </c>
      <c r="L59" s="87" t="s">
        <v>576</v>
      </c>
      <c r="M59" s="87" t="s">
        <v>576</v>
      </c>
      <c r="N59" s="87" t="s">
        <v>576</v>
      </c>
      <c r="O59" s="88" t="s">
        <v>576</v>
      </c>
    </row>
    <row r="60" spans="1:21" ht="31.5" customHeight="1" thickBot="1" x14ac:dyDescent="0.25">
      <c r="B60" s="1201"/>
      <c r="C60" s="1202"/>
      <c r="D60" s="1209" t="s">
        <v>29</v>
      </c>
      <c r="E60" s="1210"/>
      <c r="F60" s="1210"/>
      <c r="G60" s="1210"/>
      <c r="H60" s="1210"/>
      <c r="I60" s="1210"/>
      <c r="J60" s="1211"/>
      <c r="K60" s="89" t="s">
        <v>576</v>
      </c>
      <c r="L60" s="90" t="s">
        <v>576</v>
      </c>
      <c r="M60" s="90" t="s">
        <v>576</v>
      </c>
      <c r="N60" s="90" t="s">
        <v>576</v>
      </c>
      <c r="O60" s="91" t="s">
        <v>576</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8vCw0tOaAf7PexoC9vbtvvxounbj5BPCflRLrb+nnJ2djf0LyVX06/n4IX84COrVchuVMAiJ5ZH515y6ZPnhw==" saltValue="xOn3wb3/CoPAm9P7XSZy6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552</v>
      </c>
      <c r="J40" s="103" t="s">
        <v>553</v>
      </c>
      <c r="K40" s="103" t="s">
        <v>554</v>
      </c>
      <c r="L40" s="103" t="s">
        <v>555</v>
      </c>
      <c r="M40" s="104" t="s">
        <v>556</v>
      </c>
    </row>
    <row r="41" spans="2:13" ht="27.75" customHeight="1" x14ac:dyDescent="0.2">
      <c r="B41" s="1232" t="s">
        <v>32</v>
      </c>
      <c r="C41" s="1233"/>
      <c r="D41" s="105"/>
      <c r="E41" s="1234" t="s">
        <v>33</v>
      </c>
      <c r="F41" s="1234"/>
      <c r="G41" s="1234"/>
      <c r="H41" s="1235"/>
      <c r="I41" s="355">
        <v>14359</v>
      </c>
      <c r="J41" s="356">
        <v>15171</v>
      </c>
      <c r="K41" s="356">
        <v>15488</v>
      </c>
      <c r="L41" s="356">
        <v>17207</v>
      </c>
      <c r="M41" s="357">
        <v>16693</v>
      </c>
    </row>
    <row r="42" spans="2:13" ht="27.75" customHeight="1" x14ac:dyDescent="0.2">
      <c r="B42" s="1222"/>
      <c r="C42" s="1223"/>
      <c r="D42" s="106"/>
      <c r="E42" s="1226" t="s">
        <v>34</v>
      </c>
      <c r="F42" s="1226"/>
      <c r="G42" s="1226"/>
      <c r="H42" s="1227"/>
      <c r="I42" s="358">
        <v>207</v>
      </c>
      <c r="J42" s="359">
        <v>154</v>
      </c>
      <c r="K42" s="359">
        <v>102</v>
      </c>
      <c r="L42" s="359">
        <v>51</v>
      </c>
      <c r="M42" s="360">
        <v>25</v>
      </c>
    </row>
    <row r="43" spans="2:13" ht="27.75" customHeight="1" x14ac:dyDescent="0.2">
      <c r="B43" s="1222"/>
      <c r="C43" s="1223"/>
      <c r="D43" s="106"/>
      <c r="E43" s="1226" t="s">
        <v>35</v>
      </c>
      <c r="F43" s="1226"/>
      <c r="G43" s="1226"/>
      <c r="H43" s="1227"/>
      <c r="I43" s="358">
        <v>5379</v>
      </c>
      <c r="J43" s="359">
        <v>5604</v>
      </c>
      <c r="K43" s="359">
        <v>4816</v>
      </c>
      <c r="L43" s="359">
        <v>4482</v>
      </c>
      <c r="M43" s="360">
        <v>4084</v>
      </c>
    </row>
    <row r="44" spans="2:13" ht="27.75" customHeight="1" x14ac:dyDescent="0.2">
      <c r="B44" s="1222"/>
      <c r="C44" s="1223"/>
      <c r="D44" s="106"/>
      <c r="E44" s="1226" t="s">
        <v>36</v>
      </c>
      <c r="F44" s="1226"/>
      <c r="G44" s="1226"/>
      <c r="H44" s="1227"/>
      <c r="I44" s="358">
        <v>1043</v>
      </c>
      <c r="J44" s="359">
        <v>915</v>
      </c>
      <c r="K44" s="359">
        <v>797</v>
      </c>
      <c r="L44" s="359">
        <v>763</v>
      </c>
      <c r="M44" s="360">
        <v>665</v>
      </c>
    </row>
    <row r="45" spans="2:13" ht="27.75" customHeight="1" x14ac:dyDescent="0.2">
      <c r="B45" s="1222"/>
      <c r="C45" s="1223"/>
      <c r="D45" s="106"/>
      <c r="E45" s="1226" t="s">
        <v>37</v>
      </c>
      <c r="F45" s="1226"/>
      <c r="G45" s="1226"/>
      <c r="H45" s="1227"/>
      <c r="I45" s="358">
        <v>2348</v>
      </c>
      <c r="J45" s="359">
        <v>2271</v>
      </c>
      <c r="K45" s="359">
        <v>2187</v>
      </c>
      <c r="L45" s="359">
        <v>2165</v>
      </c>
      <c r="M45" s="360">
        <v>2143</v>
      </c>
    </row>
    <row r="46" spans="2:13" ht="27.75" customHeight="1" x14ac:dyDescent="0.2">
      <c r="B46" s="1222"/>
      <c r="C46" s="1223"/>
      <c r="D46" s="107"/>
      <c r="E46" s="1226" t="s">
        <v>38</v>
      </c>
      <c r="F46" s="1226"/>
      <c r="G46" s="1226"/>
      <c r="H46" s="1227"/>
      <c r="I46" s="358" t="s">
        <v>510</v>
      </c>
      <c r="J46" s="359" t="s">
        <v>510</v>
      </c>
      <c r="K46" s="359" t="s">
        <v>510</v>
      </c>
      <c r="L46" s="359" t="s">
        <v>510</v>
      </c>
      <c r="M46" s="360" t="s">
        <v>510</v>
      </c>
    </row>
    <row r="47" spans="2:13" ht="27.75" customHeight="1" x14ac:dyDescent="0.2">
      <c r="B47" s="1222"/>
      <c r="C47" s="1223"/>
      <c r="D47" s="108"/>
      <c r="E47" s="1236" t="s">
        <v>39</v>
      </c>
      <c r="F47" s="1237"/>
      <c r="G47" s="1237"/>
      <c r="H47" s="1238"/>
      <c r="I47" s="358" t="s">
        <v>510</v>
      </c>
      <c r="J47" s="359" t="s">
        <v>510</v>
      </c>
      <c r="K47" s="359" t="s">
        <v>510</v>
      </c>
      <c r="L47" s="359" t="s">
        <v>510</v>
      </c>
      <c r="M47" s="360" t="s">
        <v>510</v>
      </c>
    </row>
    <row r="48" spans="2:13" ht="27.75" customHeight="1" x14ac:dyDescent="0.2">
      <c r="B48" s="1222"/>
      <c r="C48" s="1223"/>
      <c r="D48" s="106"/>
      <c r="E48" s="1226" t="s">
        <v>40</v>
      </c>
      <c r="F48" s="1226"/>
      <c r="G48" s="1226"/>
      <c r="H48" s="1227"/>
      <c r="I48" s="358" t="s">
        <v>510</v>
      </c>
      <c r="J48" s="359" t="s">
        <v>510</v>
      </c>
      <c r="K48" s="359" t="s">
        <v>510</v>
      </c>
      <c r="L48" s="359" t="s">
        <v>510</v>
      </c>
      <c r="M48" s="360" t="s">
        <v>510</v>
      </c>
    </row>
    <row r="49" spans="2:13" ht="27.75" customHeight="1" x14ac:dyDescent="0.2">
      <c r="B49" s="1224"/>
      <c r="C49" s="1225"/>
      <c r="D49" s="106"/>
      <c r="E49" s="1226" t="s">
        <v>41</v>
      </c>
      <c r="F49" s="1226"/>
      <c r="G49" s="1226"/>
      <c r="H49" s="1227"/>
      <c r="I49" s="358" t="s">
        <v>510</v>
      </c>
      <c r="J49" s="359" t="s">
        <v>510</v>
      </c>
      <c r="K49" s="359" t="s">
        <v>510</v>
      </c>
      <c r="L49" s="359" t="s">
        <v>510</v>
      </c>
      <c r="M49" s="360" t="s">
        <v>510</v>
      </c>
    </row>
    <row r="50" spans="2:13" ht="27.75" customHeight="1" x14ac:dyDescent="0.2">
      <c r="B50" s="1220" t="s">
        <v>42</v>
      </c>
      <c r="C50" s="1221"/>
      <c r="D50" s="109"/>
      <c r="E50" s="1226" t="s">
        <v>43</v>
      </c>
      <c r="F50" s="1226"/>
      <c r="G50" s="1226"/>
      <c r="H50" s="1227"/>
      <c r="I50" s="358">
        <v>4358</v>
      </c>
      <c r="J50" s="359">
        <v>4998</v>
      </c>
      <c r="K50" s="359">
        <v>4867</v>
      </c>
      <c r="L50" s="359">
        <v>6111</v>
      </c>
      <c r="M50" s="360">
        <v>7275</v>
      </c>
    </row>
    <row r="51" spans="2:13" ht="27.75" customHeight="1" x14ac:dyDescent="0.2">
      <c r="B51" s="1222"/>
      <c r="C51" s="1223"/>
      <c r="D51" s="106"/>
      <c r="E51" s="1226" t="s">
        <v>44</v>
      </c>
      <c r="F51" s="1226"/>
      <c r="G51" s="1226"/>
      <c r="H51" s="1227"/>
      <c r="I51" s="358">
        <v>2720</v>
      </c>
      <c r="J51" s="359">
        <v>2725</v>
      </c>
      <c r="K51" s="359">
        <v>2324</v>
      </c>
      <c r="L51" s="359">
        <v>2008</v>
      </c>
      <c r="M51" s="360">
        <v>1748</v>
      </c>
    </row>
    <row r="52" spans="2:13" ht="27.75" customHeight="1" x14ac:dyDescent="0.2">
      <c r="B52" s="1224"/>
      <c r="C52" s="1225"/>
      <c r="D52" s="106"/>
      <c r="E52" s="1226" t="s">
        <v>45</v>
      </c>
      <c r="F52" s="1226"/>
      <c r="G52" s="1226"/>
      <c r="H52" s="1227"/>
      <c r="I52" s="358">
        <v>14045</v>
      </c>
      <c r="J52" s="359">
        <v>14264</v>
      </c>
      <c r="K52" s="359">
        <v>14676</v>
      </c>
      <c r="L52" s="359">
        <v>14830</v>
      </c>
      <c r="M52" s="360">
        <v>14407</v>
      </c>
    </row>
    <row r="53" spans="2:13" ht="27.75" customHeight="1" thickBot="1" x14ac:dyDescent="0.25">
      <c r="B53" s="1228" t="s">
        <v>46</v>
      </c>
      <c r="C53" s="1229"/>
      <c r="D53" s="110"/>
      <c r="E53" s="1230" t="s">
        <v>47</v>
      </c>
      <c r="F53" s="1230"/>
      <c r="G53" s="1230"/>
      <c r="H53" s="1231"/>
      <c r="I53" s="361">
        <v>2213</v>
      </c>
      <c r="J53" s="362">
        <v>2129</v>
      </c>
      <c r="K53" s="362">
        <v>1522</v>
      </c>
      <c r="L53" s="362">
        <v>1720</v>
      </c>
      <c r="M53" s="363">
        <v>181</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Td1UKS1eK7ufPak9Em5SoYeVkKnbGjEgrcKkyj0CxsVrv7+wIATZDB88undlMd+1qRASkpjpuUHrNQHUnAq7FA==" saltValue="rtii249SKmRJeVkX9DWj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554</v>
      </c>
      <c r="G54" s="119" t="s">
        <v>555</v>
      </c>
      <c r="H54" s="120" t="s">
        <v>556</v>
      </c>
    </row>
    <row r="55" spans="2:8" ht="52.5" customHeight="1" x14ac:dyDescent="0.2">
      <c r="B55" s="121"/>
      <c r="C55" s="1247" t="s">
        <v>50</v>
      </c>
      <c r="D55" s="1247"/>
      <c r="E55" s="1248"/>
      <c r="F55" s="122">
        <v>940</v>
      </c>
      <c r="G55" s="122">
        <v>1567</v>
      </c>
      <c r="H55" s="123">
        <v>2437</v>
      </c>
    </row>
    <row r="56" spans="2:8" ht="52.5" customHeight="1" x14ac:dyDescent="0.2">
      <c r="B56" s="124"/>
      <c r="C56" s="1249" t="s">
        <v>51</v>
      </c>
      <c r="D56" s="1249"/>
      <c r="E56" s="1250"/>
      <c r="F56" s="125">
        <v>45</v>
      </c>
      <c r="G56" s="125">
        <v>215</v>
      </c>
      <c r="H56" s="126">
        <v>230</v>
      </c>
    </row>
    <row r="57" spans="2:8" ht="53.25" customHeight="1" x14ac:dyDescent="0.2">
      <c r="B57" s="124"/>
      <c r="C57" s="1251" t="s">
        <v>52</v>
      </c>
      <c r="D57" s="1251"/>
      <c r="E57" s="1252"/>
      <c r="F57" s="127">
        <v>2934</v>
      </c>
      <c r="G57" s="127">
        <v>3327</v>
      </c>
      <c r="H57" s="128">
        <v>3456</v>
      </c>
    </row>
    <row r="58" spans="2:8" ht="45.75" customHeight="1" x14ac:dyDescent="0.2">
      <c r="B58" s="129"/>
      <c r="C58" s="1239" t="s">
        <v>585</v>
      </c>
      <c r="D58" s="1240"/>
      <c r="E58" s="1241"/>
      <c r="F58" s="130">
        <v>1750</v>
      </c>
      <c r="G58" s="130">
        <v>1870</v>
      </c>
      <c r="H58" s="131">
        <v>1820</v>
      </c>
    </row>
    <row r="59" spans="2:8" ht="45.75" customHeight="1" x14ac:dyDescent="0.2">
      <c r="B59" s="129"/>
      <c r="C59" s="1239" t="s">
        <v>586</v>
      </c>
      <c r="D59" s="1240"/>
      <c r="E59" s="1241"/>
      <c r="F59" s="130">
        <v>891</v>
      </c>
      <c r="G59" s="130">
        <v>1149</v>
      </c>
      <c r="H59" s="131">
        <v>1255</v>
      </c>
    </row>
    <row r="60" spans="2:8" ht="45.75" customHeight="1" x14ac:dyDescent="0.2">
      <c r="B60" s="129"/>
      <c r="C60" s="1239" t="s">
        <v>588</v>
      </c>
      <c r="D60" s="1240"/>
      <c r="E60" s="1241"/>
      <c r="F60" s="130">
        <v>140</v>
      </c>
      <c r="G60" s="130">
        <v>160</v>
      </c>
      <c r="H60" s="131">
        <v>180</v>
      </c>
    </row>
    <row r="61" spans="2:8" ht="45.75" customHeight="1" x14ac:dyDescent="0.2">
      <c r="B61" s="129"/>
      <c r="C61" s="1239" t="s">
        <v>587</v>
      </c>
      <c r="D61" s="1240"/>
      <c r="E61" s="1241"/>
      <c r="F61" s="130" t="s">
        <v>576</v>
      </c>
      <c r="G61" s="130" t="s">
        <v>576</v>
      </c>
      <c r="H61" s="131">
        <v>100</v>
      </c>
    </row>
    <row r="62" spans="2:8" ht="45.75" customHeight="1" thickBot="1" x14ac:dyDescent="0.25">
      <c r="B62" s="132"/>
      <c r="C62" s="1242" t="s">
        <v>589</v>
      </c>
      <c r="D62" s="1243"/>
      <c r="E62" s="1244"/>
      <c r="F62" s="133">
        <v>105</v>
      </c>
      <c r="G62" s="133">
        <v>79</v>
      </c>
      <c r="H62" s="134">
        <v>53</v>
      </c>
    </row>
    <row r="63" spans="2:8" ht="52.5" customHeight="1" thickBot="1" x14ac:dyDescent="0.25">
      <c r="B63" s="135"/>
      <c r="C63" s="1245" t="s">
        <v>53</v>
      </c>
      <c r="D63" s="1245"/>
      <c r="E63" s="1246"/>
      <c r="F63" s="136">
        <v>3919</v>
      </c>
      <c r="G63" s="136">
        <v>5110</v>
      </c>
      <c r="H63" s="137">
        <v>6123</v>
      </c>
    </row>
    <row r="64" spans="2:8" ht="13.2" x14ac:dyDescent="0.2"/>
  </sheetData>
  <sheetProtection algorithmName="SHA-512" hashValue="XQMGgAjM+RsfSF97AHSZqEEuLuj8NeGjy4M53rW+pJnO6JDQVyj3hrqc4AMc0/aBmUxG7k9hetZ/GrSzuOBm+A==" saltValue="atliDzMY8kcKcQln89PS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591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592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593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594</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552</v>
      </c>
      <c r="BQ50" s="1258"/>
      <c r="BR50" s="1258"/>
      <c r="BS50" s="1258"/>
      <c r="BT50" s="1258"/>
      <c r="BU50" s="1258"/>
      <c r="BV50" s="1258"/>
      <c r="BW50" s="1258"/>
      <c r="BX50" s="1258" t="s">
        <v>553</v>
      </c>
      <c r="BY50" s="1258"/>
      <c r="BZ50" s="1258"/>
      <c r="CA50" s="1258"/>
      <c r="CB50" s="1258"/>
      <c r="CC50" s="1258"/>
      <c r="CD50" s="1258"/>
      <c r="CE50" s="1258"/>
      <c r="CF50" s="1258" t="s">
        <v>554</v>
      </c>
      <c r="CG50" s="1258"/>
      <c r="CH50" s="1258"/>
      <c r="CI50" s="1258"/>
      <c r="CJ50" s="1258"/>
      <c r="CK50" s="1258"/>
      <c r="CL50" s="1258"/>
      <c r="CM50" s="1258"/>
      <c r="CN50" s="1258" t="s">
        <v>555</v>
      </c>
      <c r="CO50" s="1258"/>
      <c r="CP50" s="1258"/>
      <c r="CQ50" s="1258"/>
      <c r="CR50" s="1258"/>
      <c r="CS50" s="1258"/>
      <c r="CT50" s="1258"/>
      <c r="CU50" s="1258"/>
      <c r="CV50" s="1258" t="s">
        <v>556</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595</v>
      </c>
      <c r="AO51" s="1256"/>
      <c r="AP51" s="1256"/>
      <c r="AQ51" s="1256"/>
      <c r="AR51" s="1256"/>
      <c r="AS51" s="1256"/>
      <c r="AT51" s="1256"/>
      <c r="AU51" s="1256"/>
      <c r="AV51" s="1256"/>
      <c r="AW51" s="1256"/>
      <c r="AX51" s="1256"/>
      <c r="AY51" s="1256"/>
      <c r="AZ51" s="1256"/>
      <c r="BA51" s="1256"/>
      <c r="BB51" s="1256" t="s">
        <v>596</v>
      </c>
      <c r="BC51" s="1256"/>
      <c r="BD51" s="1256"/>
      <c r="BE51" s="1256"/>
      <c r="BF51" s="1256"/>
      <c r="BG51" s="1256"/>
      <c r="BH51" s="1256"/>
      <c r="BI51" s="1256"/>
      <c r="BJ51" s="1256"/>
      <c r="BK51" s="1256"/>
      <c r="BL51" s="1256"/>
      <c r="BM51" s="1256"/>
      <c r="BN51" s="1256"/>
      <c r="BO51" s="1256"/>
      <c r="BP51" s="1253">
        <v>26.8</v>
      </c>
      <c r="BQ51" s="1253"/>
      <c r="BR51" s="1253"/>
      <c r="BS51" s="1253"/>
      <c r="BT51" s="1253"/>
      <c r="BU51" s="1253"/>
      <c r="BV51" s="1253"/>
      <c r="BW51" s="1253"/>
      <c r="BX51" s="1253">
        <v>25.8</v>
      </c>
      <c r="BY51" s="1253"/>
      <c r="BZ51" s="1253"/>
      <c r="CA51" s="1253"/>
      <c r="CB51" s="1253"/>
      <c r="CC51" s="1253"/>
      <c r="CD51" s="1253"/>
      <c r="CE51" s="1253"/>
      <c r="CF51" s="1253">
        <v>18</v>
      </c>
      <c r="CG51" s="1253"/>
      <c r="CH51" s="1253"/>
      <c r="CI51" s="1253"/>
      <c r="CJ51" s="1253"/>
      <c r="CK51" s="1253"/>
      <c r="CL51" s="1253"/>
      <c r="CM51" s="1253"/>
      <c r="CN51" s="1253">
        <v>19.3</v>
      </c>
      <c r="CO51" s="1253"/>
      <c r="CP51" s="1253"/>
      <c r="CQ51" s="1253"/>
      <c r="CR51" s="1253"/>
      <c r="CS51" s="1253"/>
      <c r="CT51" s="1253"/>
      <c r="CU51" s="1253"/>
      <c r="CV51" s="1253">
        <v>2</v>
      </c>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597</v>
      </c>
      <c r="BC53" s="1256"/>
      <c r="BD53" s="1256"/>
      <c r="BE53" s="1256"/>
      <c r="BF53" s="1256"/>
      <c r="BG53" s="1256"/>
      <c r="BH53" s="1256"/>
      <c r="BI53" s="1256"/>
      <c r="BJ53" s="1256"/>
      <c r="BK53" s="1256"/>
      <c r="BL53" s="1256"/>
      <c r="BM53" s="1256"/>
      <c r="BN53" s="1256"/>
      <c r="BO53" s="1256"/>
      <c r="BP53" s="1253">
        <v>57.7</v>
      </c>
      <c r="BQ53" s="1253"/>
      <c r="BR53" s="1253"/>
      <c r="BS53" s="1253"/>
      <c r="BT53" s="1253"/>
      <c r="BU53" s="1253"/>
      <c r="BV53" s="1253"/>
      <c r="BW53" s="1253"/>
      <c r="BX53" s="1253">
        <v>58.8</v>
      </c>
      <c r="BY53" s="1253"/>
      <c r="BZ53" s="1253"/>
      <c r="CA53" s="1253"/>
      <c r="CB53" s="1253"/>
      <c r="CC53" s="1253"/>
      <c r="CD53" s="1253"/>
      <c r="CE53" s="1253"/>
      <c r="CF53" s="1253">
        <v>60</v>
      </c>
      <c r="CG53" s="1253"/>
      <c r="CH53" s="1253"/>
      <c r="CI53" s="1253"/>
      <c r="CJ53" s="1253"/>
      <c r="CK53" s="1253"/>
      <c r="CL53" s="1253"/>
      <c r="CM53" s="1253"/>
      <c r="CN53" s="1253">
        <v>57.6</v>
      </c>
      <c r="CO53" s="1253"/>
      <c r="CP53" s="1253"/>
      <c r="CQ53" s="1253"/>
      <c r="CR53" s="1253"/>
      <c r="CS53" s="1253"/>
      <c r="CT53" s="1253"/>
      <c r="CU53" s="1253"/>
      <c r="CV53" s="1253">
        <v>59.1</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598</v>
      </c>
      <c r="AO55" s="1258"/>
      <c r="AP55" s="1258"/>
      <c r="AQ55" s="1258"/>
      <c r="AR55" s="1258"/>
      <c r="AS55" s="1258"/>
      <c r="AT55" s="1258"/>
      <c r="AU55" s="1258"/>
      <c r="AV55" s="1258"/>
      <c r="AW55" s="1258"/>
      <c r="AX55" s="1258"/>
      <c r="AY55" s="1258"/>
      <c r="AZ55" s="1258"/>
      <c r="BA55" s="1258"/>
      <c r="BB55" s="1256" t="s">
        <v>596</v>
      </c>
      <c r="BC55" s="1256"/>
      <c r="BD55" s="1256"/>
      <c r="BE55" s="1256"/>
      <c r="BF55" s="1256"/>
      <c r="BG55" s="1256"/>
      <c r="BH55" s="1256"/>
      <c r="BI55" s="1256"/>
      <c r="BJ55" s="1256"/>
      <c r="BK55" s="1256"/>
      <c r="BL55" s="1256"/>
      <c r="BM55" s="1256"/>
      <c r="BN55" s="1256"/>
      <c r="BO55" s="1256"/>
      <c r="BP55" s="1253">
        <v>48</v>
      </c>
      <c r="BQ55" s="1253"/>
      <c r="BR55" s="1253"/>
      <c r="BS55" s="1253"/>
      <c r="BT55" s="1253"/>
      <c r="BU55" s="1253"/>
      <c r="BV55" s="1253"/>
      <c r="BW55" s="1253"/>
      <c r="BX55" s="1253">
        <v>49.1</v>
      </c>
      <c r="BY55" s="1253"/>
      <c r="BZ55" s="1253"/>
      <c r="CA55" s="1253"/>
      <c r="CB55" s="1253"/>
      <c r="CC55" s="1253"/>
      <c r="CD55" s="1253"/>
      <c r="CE55" s="1253"/>
      <c r="CF55" s="1253">
        <v>41.5</v>
      </c>
      <c r="CG55" s="1253"/>
      <c r="CH55" s="1253"/>
      <c r="CI55" s="1253"/>
      <c r="CJ55" s="1253"/>
      <c r="CK55" s="1253"/>
      <c r="CL55" s="1253"/>
      <c r="CM55" s="1253"/>
      <c r="CN55" s="1253">
        <v>25.2</v>
      </c>
      <c r="CO55" s="1253"/>
      <c r="CP55" s="1253"/>
      <c r="CQ55" s="1253"/>
      <c r="CR55" s="1253"/>
      <c r="CS55" s="1253"/>
      <c r="CT55" s="1253"/>
      <c r="CU55" s="1253"/>
      <c r="CV55" s="1253">
        <v>15.7</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597</v>
      </c>
      <c r="BC57" s="1256"/>
      <c r="BD57" s="1256"/>
      <c r="BE57" s="1256"/>
      <c r="BF57" s="1256"/>
      <c r="BG57" s="1256"/>
      <c r="BH57" s="1256"/>
      <c r="BI57" s="1256"/>
      <c r="BJ57" s="1256"/>
      <c r="BK57" s="1256"/>
      <c r="BL57" s="1256"/>
      <c r="BM57" s="1256"/>
      <c r="BN57" s="1256"/>
      <c r="BO57" s="1256"/>
      <c r="BP57" s="1253">
        <v>60.8</v>
      </c>
      <c r="BQ57" s="1253"/>
      <c r="BR57" s="1253"/>
      <c r="BS57" s="1253"/>
      <c r="BT57" s="1253"/>
      <c r="BU57" s="1253"/>
      <c r="BV57" s="1253"/>
      <c r="BW57" s="1253"/>
      <c r="BX57" s="1253">
        <v>61</v>
      </c>
      <c r="BY57" s="1253"/>
      <c r="BZ57" s="1253"/>
      <c r="CA57" s="1253"/>
      <c r="CB57" s="1253"/>
      <c r="CC57" s="1253"/>
      <c r="CD57" s="1253"/>
      <c r="CE57" s="1253"/>
      <c r="CF57" s="1253">
        <v>61.7</v>
      </c>
      <c r="CG57" s="1253"/>
      <c r="CH57" s="1253"/>
      <c r="CI57" s="1253"/>
      <c r="CJ57" s="1253"/>
      <c r="CK57" s="1253"/>
      <c r="CL57" s="1253"/>
      <c r="CM57" s="1253"/>
      <c r="CN57" s="1253">
        <v>62.5</v>
      </c>
      <c r="CO57" s="1253"/>
      <c r="CP57" s="1253"/>
      <c r="CQ57" s="1253"/>
      <c r="CR57" s="1253"/>
      <c r="CS57" s="1253"/>
      <c r="CT57" s="1253"/>
      <c r="CU57" s="1253"/>
      <c r="CV57" s="1253">
        <v>65</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599</v>
      </c>
    </row>
    <row r="64" spans="1:109" ht="13.2" x14ac:dyDescent="0.2">
      <c r="B64" s="372"/>
      <c r="G64" s="379"/>
      <c r="I64" s="392"/>
      <c r="J64" s="392"/>
      <c r="K64" s="392"/>
      <c r="L64" s="392"/>
      <c r="M64" s="392"/>
      <c r="N64" s="393"/>
      <c r="AM64" s="379"/>
      <c r="AN64" s="379" t="s">
        <v>592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600</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594</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552</v>
      </c>
      <c r="BQ72" s="1258"/>
      <c r="BR72" s="1258"/>
      <c r="BS72" s="1258"/>
      <c r="BT72" s="1258"/>
      <c r="BU72" s="1258"/>
      <c r="BV72" s="1258"/>
      <c r="BW72" s="1258"/>
      <c r="BX72" s="1258" t="s">
        <v>553</v>
      </c>
      <c r="BY72" s="1258"/>
      <c r="BZ72" s="1258"/>
      <c r="CA72" s="1258"/>
      <c r="CB72" s="1258"/>
      <c r="CC72" s="1258"/>
      <c r="CD72" s="1258"/>
      <c r="CE72" s="1258"/>
      <c r="CF72" s="1258" t="s">
        <v>554</v>
      </c>
      <c r="CG72" s="1258"/>
      <c r="CH72" s="1258"/>
      <c r="CI72" s="1258"/>
      <c r="CJ72" s="1258"/>
      <c r="CK72" s="1258"/>
      <c r="CL72" s="1258"/>
      <c r="CM72" s="1258"/>
      <c r="CN72" s="1258" t="s">
        <v>555</v>
      </c>
      <c r="CO72" s="1258"/>
      <c r="CP72" s="1258"/>
      <c r="CQ72" s="1258"/>
      <c r="CR72" s="1258"/>
      <c r="CS72" s="1258"/>
      <c r="CT72" s="1258"/>
      <c r="CU72" s="1258"/>
      <c r="CV72" s="1258" t="s">
        <v>556</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595</v>
      </c>
      <c r="AO73" s="1256"/>
      <c r="AP73" s="1256"/>
      <c r="AQ73" s="1256"/>
      <c r="AR73" s="1256"/>
      <c r="AS73" s="1256"/>
      <c r="AT73" s="1256"/>
      <c r="AU73" s="1256"/>
      <c r="AV73" s="1256"/>
      <c r="AW73" s="1256"/>
      <c r="AX73" s="1256"/>
      <c r="AY73" s="1256"/>
      <c r="AZ73" s="1256"/>
      <c r="BA73" s="1256"/>
      <c r="BB73" s="1256" t="s">
        <v>596</v>
      </c>
      <c r="BC73" s="1256"/>
      <c r="BD73" s="1256"/>
      <c r="BE73" s="1256"/>
      <c r="BF73" s="1256"/>
      <c r="BG73" s="1256"/>
      <c r="BH73" s="1256"/>
      <c r="BI73" s="1256"/>
      <c r="BJ73" s="1256"/>
      <c r="BK73" s="1256"/>
      <c r="BL73" s="1256"/>
      <c r="BM73" s="1256"/>
      <c r="BN73" s="1256"/>
      <c r="BO73" s="1256"/>
      <c r="BP73" s="1253">
        <v>26.8</v>
      </c>
      <c r="BQ73" s="1253"/>
      <c r="BR73" s="1253"/>
      <c r="BS73" s="1253"/>
      <c r="BT73" s="1253"/>
      <c r="BU73" s="1253"/>
      <c r="BV73" s="1253"/>
      <c r="BW73" s="1253"/>
      <c r="BX73" s="1253">
        <v>25.8</v>
      </c>
      <c r="BY73" s="1253"/>
      <c r="BZ73" s="1253"/>
      <c r="CA73" s="1253"/>
      <c r="CB73" s="1253"/>
      <c r="CC73" s="1253"/>
      <c r="CD73" s="1253"/>
      <c r="CE73" s="1253"/>
      <c r="CF73" s="1253">
        <v>18</v>
      </c>
      <c r="CG73" s="1253"/>
      <c r="CH73" s="1253"/>
      <c r="CI73" s="1253"/>
      <c r="CJ73" s="1253"/>
      <c r="CK73" s="1253"/>
      <c r="CL73" s="1253"/>
      <c r="CM73" s="1253"/>
      <c r="CN73" s="1253">
        <v>19.3</v>
      </c>
      <c r="CO73" s="1253"/>
      <c r="CP73" s="1253"/>
      <c r="CQ73" s="1253"/>
      <c r="CR73" s="1253"/>
      <c r="CS73" s="1253"/>
      <c r="CT73" s="1253"/>
      <c r="CU73" s="1253"/>
      <c r="CV73" s="1253">
        <v>2</v>
      </c>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601</v>
      </c>
      <c r="BC75" s="1256"/>
      <c r="BD75" s="1256"/>
      <c r="BE75" s="1256"/>
      <c r="BF75" s="1256"/>
      <c r="BG75" s="1256"/>
      <c r="BH75" s="1256"/>
      <c r="BI75" s="1256"/>
      <c r="BJ75" s="1256"/>
      <c r="BK75" s="1256"/>
      <c r="BL75" s="1256"/>
      <c r="BM75" s="1256"/>
      <c r="BN75" s="1256"/>
      <c r="BO75" s="1256"/>
      <c r="BP75" s="1253">
        <v>8.4</v>
      </c>
      <c r="BQ75" s="1253"/>
      <c r="BR75" s="1253"/>
      <c r="BS75" s="1253"/>
      <c r="BT75" s="1253"/>
      <c r="BU75" s="1253"/>
      <c r="BV75" s="1253"/>
      <c r="BW75" s="1253"/>
      <c r="BX75" s="1253">
        <v>8</v>
      </c>
      <c r="BY75" s="1253"/>
      <c r="BZ75" s="1253"/>
      <c r="CA75" s="1253"/>
      <c r="CB75" s="1253"/>
      <c r="CC75" s="1253"/>
      <c r="CD75" s="1253"/>
      <c r="CE75" s="1253"/>
      <c r="CF75" s="1253">
        <v>7.2</v>
      </c>
      <c r="CG75" s="1253"/>
      <c r="CH75" s="1253"/>
      <c r="CI75" s="1253"/>
      <c r="CJ75" s="1253"/>
      <c r="CK75" s="1253"/>
      <c r="CL75" s="1253"/>
      <c r="CM75" s="1253"/>
      <c r="CN75" s="1253">
        <v>7.1</v>
      </c>
      <c r="CO75" s="1253"/>
      <c r="CP75" s="1253"/>
      <c r="CQ75" s="1253"/>
      <c r="CR75" s="1253"/>
      <c r="CS75" s="1253"/>
      <c r="CT75" s="1253"/>
      <c r="CU75" s="1253"/>
      <c r="CV75" s="1253">
        <v>7.1</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598</v>
      </c>
      <c r="AO77" s="1258"/>
      <c r="AP77" s="1258"/>
      <c r="AQ77" s="1258"/>
      <c r="AR77" s="1258"/>
      <c r="AS77" s="1258"/>
      <c r="AT77" s="1258"/>
      <c r="AU77" s="1258"/>
      <c r="AV77" s="1258"/>
      <c r="AW77" s="1258"/>
      <c r="AX77" s="1258"/>
      <c r="AY77" s="1258"/>
      <c r="AZ77" s="1258"/>
      <c r="BA77" s="1258"/>
      <c r="BB77" s="1256" t="s">
        <v>596</v>
      </c>
      <c r="BC77" s="1256"/>
      <c r="BD77" s="1256"/>
      <c r="BE77" s="1256"/>
      <c r="BF77" s="1256"/>
      <c r="BG77" s="1256"/>
      <c r="BH77" s="1256"/>
      <c r="BI77" s="1256"/>
      <c r="BJ77" s="1256"/>
      <c r="BK77" s="1256"/>
      <c r="BL77" s="1256"/>
      <c r="BM77" s="1256"/>
      <c r="BN77" s="1256"/>
      <c r="BO77" s="1256"/>
      <c r="BP77" s="1253">
        <v>48</v>
      </c>
      <c r="BQ77" s="1253"/>
      <c r="BR77" s="1253"/>
      <c r="BS77" s="1253"/>
      <c r="BT77" s="1253"/>
      <c r="BU77" s="1253"/>
      <c r="BV77" s="1253"/>
      <c r="BW77" s="1253"/>
      <c r="BX77" s="1253">
        <v>49.1</v>
      </c>
      <c r="BY77" s="1253"/>
      <c r="BZ77" s="1253"/>
      <c r="CA77" s="1253"/>
      <c r="CB77" s="1253"/>
      <c r="CC77" s="1253"/>
      <c r="CD77" s="1253"/>
      <c r="CE77" s="1253"/>
      <c r="CF77" s="1253">
        <v>41.5</v>
      </c>
      <c r="CG77" s="1253"/>
      <c r="CH77" s="1253"/>
      <c r="CI77" s="1253"/>
      <c r="CJ77" s="1253"/>
      <c r="CK77" s="1253"/>
      <c r="CL77" s="1253"/>
      <c r="CM77" s="1253"/>
      <c r="CN77" s="1253">
        <v>25.2</v>
      </c>
      <c r="CO77" s="1253"/>
      <c r="CP77" s="1253"/>
      <c r="CQ77" s="1253"/>
      <c r="CR77" s="1253"/>
      <c r="CS77" s="1253"/>
      <c r="CT77" s="1253"/>
      <c r="CU77" s="1253"/>
      <c r="CV77" s="1253">
        <v>15.7</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601</v>
      </c>
      <c r="BC79" s="1256"/>
      <c r="BD79" s="1256"/>
      <c r="BE79" s="1256"/>
      <c r="BF79" s="1256"/>
      <c r="BG79" s="1256"/>
      <c r="BH79" s="1256"/>
      <c r="BI79" s="1256"/>
      <c r="BJ79" s="1256"/>
      <c r="BK79" s="1256"/>
      <c r="BL79" s="1256"/>
      <c r="BM79" s="1256"/>
      <c r="BN79" s="1256"/>
      <c r="BO79" s="1256"/>
      <c r="BP79" s="1253">
        <v>9.6</v>
      </c>
      <c r="BQ79" s="1253"/>
      <c r="BR79" s="1253"/>
      <c r="BS79" s="1253"/>
      <c r="BT79" s="1253"/>
      <c r="BU79" s="1253"/>
      <c r="BV79" s="1253"/>
      <c r="BW79" s="1253"/>
      <c r="BX79" s="1253">
        <v>9.5</v>
      </c>
      <c r="BY79" s="1253"/>
      <c r="BZ79" s="1253"/>
      <c r="CA79" s="1253"/>
      <c r="CB79" s="1253"/>
      <c r="CC79" s="1253"/>
      <c r="CD79" s="1253"/>
      <c r="CE79" s="1253"/>
      <c r="CF79" s="1253">
        <v>9.1999999999999993</v>
      </c>
      <c r="CG79" s="1253"/>
      <c r="CH79" s="1253"/>
      <c r="CI79" s="1253"/>
      <c r="CJ79" s="1253"/>
      <c r="CK79" s="1253"/>
      <c r="CL79" s="1253"/>
      <c r="CM79" s="1253"/>
      <c r="CN79" s="1253">
        <v>8.9</v>
      </c>
      <c r="CO79" s="1253"/>
      <c r="CP79" s="1253"/>
      <c r="CQ79" s="1253"/>
      <c r="CR79" s="1253"/>
      <c r="CS79" s="1253"/>
      <c r="CT79" s="1253"/>
      <c r="CU79" s="1253"/>
      <c r="CV79" s="1253">
        <v>8.9</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xcQFniyj/AERoS5V1Q6zx2vL051jMZXHA/KFvuif7qwqa/GNo+oWSQ4zUriMHi/aOtaVs5tRM1/vcmdC7redjA==" saltValue="ZEIIM+wA8sczEvIvg1QF2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499</v>
      </c>
    </row>
  </sheetData>
  <sheetProtection algorithmName="SHA-512" hashValue="wivsiPpItjaEKcnDFFdxvx+fFwRFw80Ljaqh+zKWhz9S+argmOIfyKFH22B/9ixoJsnDfTIPfdis3pTVRczBPw==" saltValue="XVRnKBN+/n34bRGGF1Hlb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499</v>
      </c>
    </row>
  </sheetData>
  <sheetProtection algorithmName="SHA-512" hashValue="ztcYy9fMKa9sI4Il0SpceuwfxhCqm/09F70GDVfYFQsYqfO/pXDo36dmidcT3OXsChMUoPr3fYWSfiaGJ7Vmzw==" saltValue="qAFWO5TLk51zXFTWZqaF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549</v>
      </c>
      <c r="G2" s="151"/>
      <c r="H2" s="152"/>
    </row>
    <row r="3" spans="1:8" x14ac:dyDescent="0.2">
      <c r="A3" s="148" t="s">
        <v>542</v>
      </c>
      <c r="B3" s="153"/>
      <c r="C3" s="154"/>
      <c r="D3" s="155">
        <v>36403</v>
      </c>
      <c r="E3" s="156"/>
      <c r="F3" s="157">
        <v>85173</v>
      </c>
      <c r="G3" s="158"/>
      <c r="H3" s="159"/>
    </row>
    <row r="4" spans="1:8" x14ac:dyDescent="0.2">
      <c r="A4" s="160"/>
      <c r="B4" s="161"/>
      <c r="C4" s="162"/>
      <c r="D4" s="163">
        <v>18403</v>
      </c>
      <c r="E4" s="164"/>
      <c r="F4" s="165">
        <v>43913</v>
      </c>
      <c r="G4" s="166"/>
      <c r="H4" s="167"/>
    </row>
    <row r="5" spans="1:8" x14ac:dyDescent="0.2">
      <c r="A5" s="148" t="s">
        <v>544</v>
      </c>
      <c r="B5" s="153"/>
      <c r="C5" s="154"/>
      <c r="D5" s="155">
        <v>80917</v>
      </c>
      <c r="E5" s="156"/>
      <c r="F5" s="157">
        <v>94081</v>
      </c>
      <c r="G5" s="158"/>
      <c r="H5" s="159"/>
    </row>
    <row r="6" spans="1:8" x14ac:dyDescent="0.2">
      <c r="A6" s="160"/>
      <c r="B6" s="161"/>
      <c r="C6" s="162"/>
      <c r="D6" s="163">
        <v>38393</v>
      </c>
      <c r="E6" s="164"/>
      <c r="F6" s="165">
        <v>48949</v>
      </c>
      <c r="G6" s="166"/>
      <c r="H6" s="167"/>
    </row>
    <row r="7" spans="1:8" x14ac:dyDescent="0.2">
      <c r="A7" s="148" t="s">
        <v>545</v>
      </c>
      <c r="B7" s="153"/>
      <c r="C7" s="154"/>
      <c r="D7" s="155">
        <v>71282</v>
      </c>
      <c r="E7" s="156"/>
      <c r="F7" s="157">
        <v>92632</v>
      </c>
      <c r="G7" s="158"/>
      <c r="H7" s="159"/>
    </row>
    <row r="8" spans="1:8" x14ac:dyDescent="0.2">
      <c r="A8" s="160"/>
      <c r="B8" s="161"/>
      <c r="C8" s="162"/>
      <c r="D8" s="163">
        <v>28276</v>
      </c>
      <c r="E8" s="164"/>
      <c r="F8" s="165">
        <v>47978</v>
      </c>
      <c r="G8" s="166"/>
      <c r="H8" s="167"/>
    </row>
    <row r="9" spans="1:8" x14ac:dyDescent="0.2">
      <c r="A9" s="148" t="s">
        <v>546</v>
      </c>
      <c r="B9" s="153"/>
      <c r="C9" s="154"/>
      <c r="D9" s="155">
        <v>120327</v>
      </c>
      <c r="E9" s="156"/>
      <c r="F9" s="157">
        <v>96469</v>
      </c>
      <c r="G9" s="158"/>
      <c r="H9" s="159"/>
    </row>
    <row r="10" spans="1:8" x14ac:dyDescent="0.2">
      <c r="A10" s="160"/>
      <c r="B10" s="161"/>
      <c r="C10" s="162"/>
      <c r="D10" s="163">
        <v>70395</v>
      </c>
      <c r="E10" s="164"/>
      <c r="F10" s="165">
        <v>49775</v>
      </c>
      <c r="G10" s="166"/>
      <c r="H10" s="167"/>
    </row>
    <row r="11" spans="1:8" x14ac:dyDescent="0.2">
      <c r="A11" s="148" t="s">
        <v>547</v>
      </c>
      <c r="B11" s="153"/>
      <c r="C11" s="154"/>
      <c r="D11" s="155">
        <v>47265</v>
      </c>
      <c r="E11" s="156"/>
      <c r="F11" s="157">
        <v>85743</v>
      </c>
      <c r="G11" s="158"/>
      <c r="H11" s="159"/>
    </row>
    <row r="12" spans="1:8" x14ac:dyDescent="0.2">
      <c r="A12" s="160"/>
      <c r="B12" s="161"/>
      <c r="C12" s="168"/>
      <c r="D12" s="163">
        <v>32418</v>
      </c>
      <c r="E12" s="164"/>
      <c r="F12" s="165">
        <v>45231</v>
      </c>
      <c r="G12" s="166"/>
      <c r="H12" s="167"/>
    </row>
    <row r="13" spans="1:8" x14ac:dyDescent="0.2">
      <c r="A13" s="148"/>
      <c r="B13" s="153"/>
      <c r="C13" s="169"/>
      <c r="D13" s="170">
        <v>71239</v>
      </c>
      <c r="E13" s="171"/>
      <c r="F13" s="172">
        <v>90820</v>
      </c>
      <c r="G13" s="173"/>
      <c r="H13" s="159"/>
    </row>
    <row r="14" spans="1:8" x14ac:dyDescent="0.2">
      <c r="A14" s="160"/>
      <c r="B14" s="161"/>
      <c r="C14" s="162"/>
      <c r="D14" s="163">
        <v>37577</v>
      </c>
      <c r="E14" s="164"/>
      <c r="F14" s="165">
        <v>47169</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9.83</v>
      </c>
      <c r="C19" s="174">
        <f>ROUND(VALUE(SUBSTITUTE(実質収支比率等に係る経年分析!G$48,"▲","-")),2)</f>
        <v>7.89</v>
      </c>
      <c r="D19" s="174">
        <f>ROUND(VALUE(SUBSTITUTE(実質収支比率等に係る経年分析!H$48,"▲","-")),2)</f>
        <v>13.92</v>
      </c>
      <c r="E19" s="174">
        <f>ROUND(VALUE(SUBSTITUTE(実質収支比率等に係る経年分析!I$48,"▲","-")),2)</f>
        <v>12.1</v>
      </c>
      <c r="F19" s="174">
        <f>ROUND(VALUE(SUBSTITUTE(実質収支比率等に係る経年分析!J$48,"▲","-")),2)</f>
        <v>7.97</v>
      </c>
    </row>
    <row r="20" spans="1:11" x14ac:dyDescent="0.2">
      <c r="A20" s="174" t="s">
        <v>57</v>
      </c>
      <c r="B20" s="174">
        <f>ROUND(VALUE(SUBSTITUTE(実質収支比率等に係る経年分析!F$47,"▲","-")),2)</f>
        <v>22.22</v>
      </c>
      <c r="C20" s="174">
        <f>ROUND(VALUE(SUBSTITUTE(実質収支比率等に係る経年分析!G$47,"▲","-")),2)</f>
        <v>22.64</v>
      </c>
      <c r="D20" s="174">
        <f>ROUND(VALUE(SUBSTITUTE(実質収支比率等に係る経年分析!H$47,"▲","-")),2)</f>
        <v>9.75</v>
      </c>
      <c r="E20" s="174">
        <f>ROUND(VALUE(SUBSTITUTE(実質収支比率等に係る経年分析!I$47,"▲","-")),2)</f>
        <v>15.53</v>
      </c>
      <c r="F20" s="174">
        <f>ROUND(VALUE(SUBSTITUTE(実質収支比率等に係る経年分析!J$47,"▲","-")),2)</f>
        <v>24.6</v>
      </c>
    </row>
    <row r="21" spans="1:11" x14ac:dyDescent="0.2">
      <c r="A21" s="174" t="s">
        <v>58</v>
      </c>
      <c r="B21" s="174">
        <f>IF(ISNUMBER(VALUE(SUBSTITUTE(実質収支比率等に係る経年分析!F$49,"▲","-"))),ROUND(VALUE(SUBSTITUTE(実質収支比率等に係る経年分析!F$49,"▲","-")),2),NA())</f>
        <v>2.94</v>
      </c>
      <c r="C21" s="174">
        <f>IF(ISNUMBER(VALUE(SUBSTITUTE(実質収支比率等に係る経年分析!G$49,"▲","-"))),ROUND(VALUE(SUBSTITUTE(実質収支比率等に係る経年分析!G$49,"▲","-")),2),NA())</f>
        <v>-1.28</v>
      </c>
      <c r="D21" s="174">
        <f>IF(ISNUMBER(VALUE(SUBSTITUTE(実質収支比率等に係る経年分析!H$49,"▲","-"))),ROUND(VALUE(SUBSTITUTE(実質収支比率等に係る経年分析!H$49,"▲","-")),2),NA())</f>
        <v>-6.22</v>
      </c>
      <c r="E21" s="174">
        <f>IF(ISNUMBER(VALUE(SUBSTITUTE(実質収支比率等に係る経年分析!I$49,"▲","-"))),ROUND(VALUE(SUBSTITUTE(実質収支比率等に係る経年分析!I$49,"▲","-")),2),NA())</f>
        <v>-1.74</v>
      </c>
      <c r="F21" s="174">
        <f>IF(ISNUMBER(VALUE(SUBSTITUTE(実質収支比率等に係る経年分析!J$49,"▲","-"))),ROUND(VALUE(SUBSTITUTE(実質収支比率等に係る経年分析!J$49,"▲","-")),2),NA())</f>
        <v>-1.83</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0.02</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0.75</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str">
        <f>IF(連結実質赤字比率に係る赤字・黒字の構成分析!C$40="",NA(),連結実質赤字比率に係る赤字・黒字の構成分析!C$40)</f>
        <v>交通災害共済事業特別会計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0.01</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0.02</v>
      </c>
    </row>
    <row r="31" spans="1:11" x14ac:dyDescent="0.2">
      <c r="A31" s="175" t="str">
        <f>IF(連結実質赤字比率に係る赤字・黒字の構成分析!C$39="",NA(),連結実質赤字比率に係る赤字・黒字の構成分析!C$39)</f>
        <v>後期高齢者医療事業特別会計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0.13</v>
      </c>
    </row>
    <row r="32" spans="1:11" x14ac:dyDescent="0.2">
      <c r="A32" s="175" t="str">
        <f>IF(連結実質赤字比率に係る赤字・黒字の構成分析!C$38="",NA(),連結実質赤字比率に係る赤字・黒字の構成分析!C$38)</f>
        <v>介護保険事業特別会計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1.17</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0.57999999999999996</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0.72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1.43</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1.23</v>
      </c>
    </row>
    <row r="33" spans="1:16" x14ac:dyDescent="0.2">
      <c r="A33" s="175" t="str">
        <f>IF(連結実質赤字比率に係る赤字・黒字の構成分析!C$37="",NA(),連結実質赤字比率に係る赤字・黒字の構成分析!C$37)</f>
        <v>下水道事業特別会計</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#VALUE!</v>
      </c>
      <c r="E33" s="175" t="e">
        <f>IF(ROUND(VALUE(SUBSTITUTE(連結実質赤字比率に係る赤字・黒字の構成分析!G$37,"▲", "-")), 2) &gt;= 0, ABS(ROUND(VALUE(SUBSTITUTE(連結実質赤字比率に係る赤字・黒字の構成分析!G$37,"▲", "-")), 2)), NA())</f>
        <v>#VALUE!</v>
      </c>
      <c r="F33" s="175" t="e">
        <f>IF(ROUND(VALUE(SUBSTITUTE(連結実質赤字比率に係る赤字・黒字の構成分析!H$37,"▲", "-")), 2) &lt; 0, ABS(ROUND(VALUE(SUBSTITUTE(連結実質赤字比率に係る赤字・黒字の構成分析!H$37,"▲", "-")), 2)), NA())</f>
        <v>#VALUE!</v>
      </c>
      <c r="G33" s="175" t="e">
        <f>IF(ROUND(VALUE(SUBSTITUTE(連結実質赤字比率に係る赤字・黒字の構成分析!H$37,"▲", "-")), 2) &gt;= 0, ABS(ROUND(VALUE(SUBSTITUTE(連結実質赤字比率に係る赤字・黒字の構成分析!H$37,"▲", "-")), 2)), NA())</f>
        <v>#VALUE!</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1.03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1.44</v>
      </c>
    </row>
    <row r="34" spans="1:16" x14ac:dyDescent="0.2">
      <c r="A34" s="175" t="str">
        <f>IF(連結実質赤字比率に係る赤字・黒字の構成分析!C$36="",NA(),連結実質赤字比率に係る赤字・黒字の構成分析!C$36)</f>
        <v>国民健康保険事業特別会計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6.05</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5.37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5.93</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5.67</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4.6500000000000004</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9.82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7.89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13.92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12.1</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7.96</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10.18</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11.12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11.45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11.43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9.61</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1480</v>
      </c>
      <c r="E42" s="176"/>
      <c r="F42" s="176"/>
      <c r="G42" s="176">
        <f>'実質公債費比率（分子）の構造'!L$52</f>
        <v>1470</v>
      </c>
      <c r="H42" s="176"/>
      <c r="I42" s="176"/>
      <c r="J42" s="176">
        <f>'実質公債費比率（分子）の構造'!M$52</f>
        <v>1464</v>
      </c>
      <c r="K42" s="176"/>
      <c r="L42" s="176"/>
      <c r="M42" s="176">
        <f>'実質公債費比率（分子）の構造'!N$52</f>
        <v>1437</v>
      </c>
      <c r="N42" s="176"/>
      <c r="O42" s="176"/>
      <c r="P42" s="176">
        <f>'実質公債費比率（分子）の構造'!O$52</f>
        <v>1390</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53</v>
      </c>
      <c r="C44" s="176"/>
      <c r="D44" s="176"/>
      <c r="E44" s="176">
        <f>'実質公債費比率（分子）の構造'!L$50</f>
        <v>53</v>
      </c>
      <c r="F44" s="176"/>
      <c r="G44" s="176"/>
      <c r="H44" s="176">
        <f>'実質公債費比率（分子）の構造'!M$50</f>
        <v>53</v>
      </c>
      <c r="I44" s="176"/>
      <c r="J44" s="176"/>
      <c r="K44" s="176">
        <f>'実質公債費比率（分子）の構造'!N$50</f>
        <v>26</v>
      </c>
      <c r="L44" s="176"/>
      <c r="M44" s="176"/>
      <c r="N44" s="176">
        <f>'実質公債費比率（分子）の構造'!O$50</f>
        <v>26</v>
      </c>
      <c r="O44" s="176"/>
      <c r="P44" s="176"/>
    </row>
    <row r="45" spans="1:16" x14ac:dyDescent="0.2">
      <c r="A45" s="176" t="s">
        <v>68</v>
      </c>
      <c r="B45" s="176">
        <f>'実質公債費比率（分子）の構造'!K$49</f>
        <v>112</v>
      </c>
      <c r="C45" s="176"/>
      <c r="D45" s="176"/>
      <c r="E45" s="176">
        <f>'実質公債費比率（分子）の構造'!L$49</f>
        <v>130</v>
      </c>
      <c r="F45" s="176"/>
      <c r="G45" s="176"/>
      <c r="H45" s="176">
        <f>'実質公債費比率（分子）の構造'!M$49</f>
        <v>120</v>
      </c>
      <c r="I45" s="176"/>
      <c r="J45" s="176"/>
      <c r="K45" s="176">
        <f>'実質公債費比率（分子）の構造'!N$49</f>
        <v>112</v>
      </c>
      <c r="L45" s="176"/>
      <c r="M45" s="176"/>
      <c r="N45" s="176">
        <f>'実質公債費比率（分子）の構造'!O$49</f>
        <v>108</v>
      </c>
      <c r="O45" s="176"/>
      <c r="P45" s="176"/>
    </row>
    <row r="46" spans="1:16" x14ac:dyDescent="0.2">
      <c r="A46" s="176" t="s">
        <v>69</v>
      </c>
      <c r="B46" s="176">
        <f>'実質公債費比率（分子）の構造'!K$48</f>
        <v>439</v>
      </c>
      <c r="C46" s="176"/>
      <c r="D46" s="176"/>
      <c r="E46" s="176">
        <f>'実質公債費比率（分子）の構造'!L$48</f>
        <v>472</v>
      </c>
      <c r="F46" s="176"/>
      <c r="G46" s="176"/>
      <c r="H46" s="176">
        <f>'実質公債費比率（分子）の構造'!M$48</f>
        <v>438</v>
      </c>
      <c r="I46" s="176"/>
      <c r="J46" s="176"/>
      <c r="K46" s="176">
        <f>'実質公債費比率（分子）の構造'!N$48</f>
        <v>425</v>
      </c>
      <c r="L46" s="176"/>
      <c r="M46" s="176"/>
      <c r="N46" s="176">
        <f>'実質公債費比率（分子）の構造'!O$48</f>
        <v>420</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1441</v>
      </c>
      <c r="C49" s="176"/>
      <c r="D49" s="176"/>
      <c r="E49" s="176">
        <f>'実質公債費比率（分子）の構造'!L$45</f>
        <v>1458</v>
      </c>
      <c r="F49" s="176"/>
      <c r="G49" s="176"/>
      <c r="H49" s="176">
        <f>'実質公債費比率（分子）の構造'!M$45</f>
        <v>1452</v>
      </c>
      <c r="I49" s="176"/>
      <c r="J49" s="176"/>
      <c r="K49" s="176">
        <f>'実質公債費比率（分子）の構造'!N$45</f>
        <v>1456</v>
      </c>
      <c r="L49" s="176"/>
      <c r="M49" s="176"/>
      <c r="N49" s="176">
        <f>'実質公債費比率（分子）の構造'!O$45</f>
        <v>1511</v>
      </c>
      <c r="O49" s="176"/>
      <c r="P49" s="176"/>
    </row>
    <row r="50" spans="1:16" x14ac:dyDescent="0.2">
      <c r="A50" s="176" t="s">
        <v>73</v>
      </c>
      <c r="B50" s="176" t="e">
        <f>NA()</f>
        <v>#N/A</v>
      </c>
      <c r="C50" s="176">
        <f>IF(ISNUMBER('実質公債費比率（分子）の構造'!K$53),'実質公債費比率（分子）の構造'!K$53,NA())</f>
        <v>565</v>
      </c>
      <c r="D50" s="176" t="e">
        <f>NA()</f>
        <v>#N/A</v>
      </c>
      <c r="E50" s="176" t="e">
        <f>NA()</f>
        <v>#N/A</v>
      </c>
      <c r="F50" s="176">
        <f>IF(ISNUMBER('実質公債費比率（分子）の構造'!L$53),'実質公債費比率（分子）の構造'!L$53,NA())</f>
        <v>643</v>
      </c>
      <c r="G50" s="176" t="e">
        <f>NA()</f>
        <v>#N/A</v>
      </c>
      <c r="H50" s="176" t="e">
        <f>NA()</f>
        <v>#N/A</v>
      </c>
      <c r="I50" s="176">
        <f>IF(ISNUMBER('実質公債費比率（分子）の構造'!M$53),'実質公債費比率（分子）の構造'!M$53,NA())</f>
        <v>599</v>
      </c>
      <c r="J50" s="176" t="e">
        <f>NA()</f>
        <v>#N/A</v>
      </c>
      <c r="K50" s="176" t="e">
        <f>NA()</f>
        <v>#N/A</v>
      </c>
      <c r="L50" s="176">
        <f>IF(ISNUMBER('実質公債費比率（分子）の構造'!N$53),'実質公債費比率（分子）の構造'!N$53,NA())</f>
        <v>582</v>
      </c>
      <c r="M50" s="176" t="e">
        <f>NA()</f>
        <v>#N/A</v>
      </c>
      <c r="N50" s="176" t="e">
        <f>NA()</f>
        <v>#N/A</v>
      </c>
      <c r="O50" s="176">
        <f>IF(ISNUMBER('実質公債費比率（分子）の構造'!O$53),'実質公債費比率（分子）の構造'!O$53,NA())</f>
        <v>675</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14045</v>
      </c>
      <c r="E56" s="175"/>
      <c r="F56" s="175"/>
      <c r="G56" s="175">
        <f>'将来負担比率（分子）の構造'!J$52</f>
        <v>14264</v>
      </c>
      <c r="H56" s="175"/>
      <c r="I56" s="175"/>
      <c r="J56" s="175">
        <f>'将来負担比率（分子）の構造'!K$52</f>
        <v>14676</v>
      </c>
      <c r="K56" s="175"/>
      <c r="L56" s="175"/>
      <c r="M56" s="175">
        <f>'将来負担比率（分子）の構造'!L$52</f>
        <v>14830</v>
      </c>
      <c r="N56" s="175"/>
      <c r="O56" s="175"/>
      <c r="P56" s="175">
        <f>'将来負担比率（分子）の構造'!M$52</f>
        <v>14407</v>
      </c>
    </row>
    <row r="57" spans="1:16" x14ac:dyDescent="0.2">
      <c r="A57" s="175" t="s">
        <v>44</v>
      </c>
      <c r="B57" s="175"/>
      <c r="C57" s="175"/>
      <c r="D57" s="175">
        <f>'将来負担比率（分子）の構造'!I$51</f>
        <v>2720</v>
      </c>
      <c r="E57" s="175"/>
      <c r="F57" s="175"/>
      <c r="G57" s="175">
        <f>'将来負担比率（分子）の構造'!J$51</f>
        <v>2725</v>
      </c>
      <c r="H57" s="175"/>
      <c r="I57" s="175"/>
      <c r="J57" s="175">
        <f>'将来負担比率（分子）の構造'!K$51</f>
        <v>2324</v>
      </c>
      <c r="K57" s="175"/>
      <c r="L57" s="175"/>
      <c r="M57" s="175">
        <f>'将来負担比率（分子）の構造'!L$51</f>
        <v>2008</v>
      </c>
      <c r="N57" s="175"/>
      <c r="O57" s="175"/>
      <c r="P57" s="175">
        <f>'将来負担比率（分子）の構造'!M$51</f>
        <v>1748</v>
      </c>
    </row>
    <row r="58" spans="1:16" x14ac:dyDescent="0.2">
      <c r="A58" s="175" t="s">
        <v>43</v>
      </c>
      <c r="B58" s="175"/>
      <c r="C58" s="175"/>
      <c r="D58" s="175">
        <f>'将来負担比率（分子）の構造'!I$50</f>
        <v>4358</v>
      </c>
      <c r="E58" s="175"/>
      <c r="F58" s="175"/>
      <c r="G58" s="175">
        <f>'将来負担比率（分子）の構造'!J$50</f>
        <v>4998</v>
      </c>
      <c r="H58" s="175"/>
      <c r="I58" s="175"/>
      <c r="J58" s="175">
        <f>'将来負担比率（分子）の構造'!K$50</f>
        <v>4867</v>
      </c>
      <c r="K58" s="175"/>
      <c r="L58" s="175"/>
      <c r="M58" s="175">
        <f>'将来負担比率（分子）の構造'!L$50</f>
        <v>6111</v>
      </c>
      <c r="N58" s="175"/>
      <c r="O58" s="175"/>
      <c r="P58" s="175">
        <f>'将来負担比率（分子）の構造'!M$50</f>
        <v>7275</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2348</v>
      </c>
      <c r="C62" s="175"/>
      <c r="D62" s="175"/>
      <c r="E62" s="175">
        <f>'将来負担比率（分子）の構造'!J$45</f>
        <v>2271</v>
      </c>
      <c r="F62" s="175"/>
      <c r="G62" s="175"/>
      <c r="H62" s="175">
        <f>'将来負担比率（分子）の構造'!K$45</f>
        <v>2187</v>
      </c>
      <c r="I62" s="175"/>
      <c r="J62" s="175"/>
      <c r="K62" s="175">
        <f>'将来負担比率（分子）の構造'!L$45</f>
        <v>2165</v>
      </c>
      <c r="L62" s="175"/>
      <c r="M62" s="175"/>
      <c r="N62" s="175">
        <f>'将来負担比率（分子）の構造'!M$45</f>
        <v>2143</v>
      </c>
      <c r="O62" s="175"/>
      <c r="P62" s="175"/>
    </row>
    <row r="63" spans="1:16" x14ac:dyDescent="0.2">
      <c r="A63" s="175" t="s">
        <v>36</v>
      </c>
      <c r="B63" s="175">
        <f>'将来負担比率（分子）の構造'!I$44</f>
        <v>1043</v>
      </c>
      <c r="C63" s="175"/>
      <c r="D63" s="175"/>
      <c r="E63" s="175">
        <f>'将来負担比率（分子）の構造'!J$44</f>
        <v>915</v>
      </c>
      <c r="F63" s="175"/>
      <c r="G63" s="175"/>
      <c r="H63" s="175">
        <f>'将来負担比率（分子）の構造'!K$44</f>
        <v>797</v>
      </c>
      <c r="I63" s="175"/>
      <c r="J63" s="175"/>
      <c r="K63" s="175">
        <f>'将来負担比率（分子）の構造'!L$44</f>
        <v>763</v>
      </c>
      <c r="L63" s="175"/>
      <c r="M63" s="175"/>
      <c r="N63" s="175">
        <f>'将来負担比率（分子）の構造'!M$44</f>
        <v>665</v>
      </c>
      <c r="O63" s="175"/>
      <c r="P63" s="175"/>
    </row>
    <row r="64" spans="1:16" x14ac:dyDescent="0.2">
      <c r="A64" s="175" t="s">
        <v>35</v>
      </c>
      <c r="B64" s="175">
        <f>'将来負担比率（分子）の構造'!I$43</f>
        <v>5379</v>
      </c>
      <c r="C64" s="175"/>
      <c r="D64" s="175"/>
      <c r="E64" s="175">
        <f>'将来負担比率（分子）の構造'!J$43</f>
        <v>5604</v>
      </c>
      <c r="F64" s="175"/>
      <c r="G64" s="175"/>
      <c r="H64" s="175">
        <f>'将来負担比率（分子）の構造'!K$43</f>
        <v>4816</v>
      </c>
      <c r="I64" s="175"/>
      <c r="J64" s="175"/>
      <c r="K64" s="175">
        <f>'将来負担比率（分子）の構造'!L$43</f>
        <v>4482</v>
      </c>
      <c r="L64" s="175"/>
      <c r="M64" s="175"/>
      <c r="N64" s="175">
        <f>'将来負担比率（分子）の構造'!M$43</f>
        <v>4084</v>
      </c>
      <c r="O64" s="175"/>
      <c r="P64" s="175"/>
    </row>
    <row r="65" spans="1:16" x14ac:dyDescent="0.2">
      <c r="A65" s="175" t="s">
        <v>34</v>
      </c>
      <c r="B65" s="175">
        <f>'将来負担比率（分子）の構造'!I$42</f>
        <v>207</v>
      </c>
      <c r="C65" s="175"/>
      <c r="D65" s="175"/>
      <c r="E65" s="175">
        <f>'将来負担比率（分子）の構造'!J$42</f>
        <v>154</v>
      </c>
      <c r="F65" s="175"/>
      <c r="G65" s="175"/>
      <c r="H65" s="175">
        <f>'将来負担比率（分子）の構造'!K$42</f>
        <v>102</v>
      </c>
      <c r="I65" s="175"/>
      <c r="J65" s="175"/>
      <c r="K65" s="175">
        <f>'将来負担比率（分子）の構造'!L$42</f>
        <v>51</v>
      </c>
      <c r="L65" s="175"/>
      <c r="M65" s="175"/>
      <c r="N65" s="175">
        <f>'将来負担比率（分子）の構造'!M$42</f>
        <v>25</v>
      </c>
      <c r="O65" s="175"/>
      <c r="P65" s="175"/>
    </row>
    <row r="66" spans="1:16" x14ac:dyDescent="0.2">
      <c r="A66" s="175" t="s">
        <v>33</v>
      </c>
      <c r="B66" s="175">
        <f>'将来負担比率（分子）の構造'!I$41</f>
        <v>14359</v>
      </c>
      <c r="C66" s="175"/>
      <c r="D66" s="175"/>
      <c r="E66" s="175">
        <f>'将来負担比率（分子）の構造'!J$41</f>
        <v>15171</v>
      </c>
      <c r="F66" s="175"/>
      <c r="G66" s="175"/>
      <c r="H66" s="175">
        <f>'将来負担比率（分子）の構造'!K$41</f>
        <v>15488</v>
      </c>
      <c r="I66" s="175"/>
      <c r="J66" s="175"/>
      <c r="K66" s="175">
        <f>'将来負担比率（分子）の構造'!L$41</f>
        <v>17207</v>
      </c>
      <c r="L66" s="175"/>
      <c r="M66" s="175"/>
      <c r="N66" s="175">
        <f>'将来負担比率（分子）の構造'!M$41</f>
        <v>16693</v>
      </c>
      <c r="O66" s="175"/>
      <c r="P66" s="175"/>
    </row>
    <row r="67" spans="1:16" x14ac:dyDescent="0.2">
      <c r="A67" s="175" t="s">
        <v>77</v>
      </c>
      <c r="B67" s="175" t="e">
        <f>NA()</f>
        <v>#N/A</v>
      </c>
      <c r="C67" s="175">
        <f>IF(ISNUMBER('将来負担比率（分子）の構造'!I$53), IF('将来負担比率（分子）の構造'!I$53 &lt; 0, 0, '将来負担比率（分子）の構造'!I$53), NA())</f>
        <v>2213</v>
      </c>
      <c r="D67" s="175" t="e">
        <f>NA()</f>
        <v>#N/A</v>
      </c>
      <c r="E67" s="175" t="e">
        <f>NA()</f>
        <v>#N/A</v>
      </c>
      <c r="F67" s="175">
        <f>IF(ISNUMBER('将来負担比率（分子）の構造'!J$53), IF('将来負担比率（分子）の構造'!J$53 &lt; 0, 0, '将来負担比率（分子）の構造'!J$53), NA())</f>
        <v>2129</v>
      </c>
      <c r="G67" s="175" t="e">
        <f>NA()</f>
        <v>#N/A</v>
      </c>
      <c r="H67" s="175" t="e">
        <f>NA()</f>
        <v>#N/A</v>
      </c>
      <c r="I67" s="175">
        <f>IF(ISNUMBER('将来負担比率（分子）の構造'!K$53), IF('将来負担比率（分子）の構造'!K$53 &lt; 0, 0, '将来負担比率（分子）の構造'!K$53), NA())</f>
        <v>1522</v>
      </c>
      <c r="J67" s="175" t="e">
        <f>NA()</f>
        <v>#N/A</v>
      </c>
      <c r="K67" s="175" t="e">
        <f>NA()</f>
        <v>#N/A</v>
      </c>
      <c r="L67" s="175">
        <f>IF(ISNUMBER('将来負担比率（分子）の構造'!L$53), IF('将来負担比率（分子）の構造'!L$53 &lt; 0, 0, '将来負担比率（分子）の構造'!L$53), NA())</f>
        <v>1720</v>
      </c>
      <c r="M67" s="175" t="e">
        <f>NA()</f>
        <v>#N/A</v>
      </c>
      <c r="N67" s="175" t="e">
        <f>NA()</f>
        <v>#N/A</v>
      </c>
      <c r="O67" s="175">
        <f>IF(ISNUMBER('将来負担比率（分子）の構造'!M$53), IF('将来負担比率（分子）の構造'!M$53 &lt; 0, 0, '将来負担比率（分子）の構造'!M$53), NA())</f>
        <v>181</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940</v>
      </c>
      <c r="C72" s="179">
        <f>基金残高に係る経年分析!G55</f>
        <v>1567</v>
      </c>
      <c r="D72" s="179">
        <f>基金残高に係る経年分析!H55</f>
        <v>2437</v>
      </c>
    </row>
    <row r="73" spans="1:16" x14ac:dyDescent="0.2">
      <c r="A73" s="178" t="s">
        <v>80</v>
      </c>
      <c r="B73" s="179">
        <f>基金残高に係る経年分析!F56</f>
        <v>45</v>
      </c>
      <c r="C73" s="179">
        <f>基金残高に係る経年分析!G56</f>
        <v>215</v>
      </c>
      <c r="D73" s="179">
        <f>基金残高に係る経年分析!H56</f>
        <v>230</v>
      </c>
    </row>
    <row r="74" spans="1:16" x14ac:dyDescent="0.2">
      <c r="A74" s="178" t="s">
        <v>81</v>
      </c>
      <c r="B74" s="179">
        <f>基金残高に係る経年分析!F57</f>
        <v>2934</v>
      </c>
      <c r="C74" s="179">
        <f>基金残高に係る経年分析!G57</f>
        <v>3327</v>
      </c>
      <c r="D74" s="179">
        <f>基金残高に係る経年分析!H57</f>
        <v>3456</v>
      </c>
    </row>
  </sheetData>
  <sheetProtection algorithmName="SHA-512" hashValue="TlZEzrPykywvnXh/Rzm65AShapfLyE2U2DBUePHa3y7AC3kYuEUdgXxcB30bVgXxZzdY2xjd3W5yL6sJcYnWHQ==" saltValue="7w6SOXYx5F8oJuKM1U6G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2024-03-18T05:12:19Z</cp:lastPrinted>
  <dcterms:created xsi:type="dcterms:W3CDTF">2024-02-05T00:05:52Z</dcterms:created>
  <dcterms:modified xsi:type="dcterms:W3CDTF">2024-09-12T04:54:30Z</dcterms:modified>
  <cp:category/>
</cp:coreProperties>
</file>