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0" yWindow="0" windowWidth="20496" windowHeight="7092" tabRatio="766"/>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definedNames>
    <definedName name="Z_3F3AF210_8B1D_49B3_B62A_3430B80C1B9C_.wvu.Cols" localSheetId="13" hidden="1">公会計指標分析・財政指標組合せ分析表!$DF:$XFD</definedName>
    <definedName name="Z_3F3AF210_8B1D_49B3_B62A_3430B80C1B9C_.wvu.Cols" localSheetId="14" hidden="1">施設類型別ストック情報分析表①!$DS:$XFD</definedName>
    <definedName name="Z_3F3AF210_8B1D_49B3_B62A_3430B80C1B9C_.wvu.Cols" localSheetId="15" hidden="1">施設類型別ストック情報分析表②!$DS:$XFD</definedName>
    <definedName name="Z_3F3AF210_8B1D_49B3_B62A_3430B80C1B9C_.wvu.Rows" localSheetId="13" hidden="1">公会計指標分析・財政指標組合せ分析表!$86:$1048576</definedName>
    <definedName name="Z_3F3AF210_8B1D_49B3_B62A_3430B80C1B9C_.wvu.Rows" localSheetId="14" hidden="1">施設類型別ストック情報分析表①!$126:$1048576</definedName>
    <definedName name="Z_3F3AF210_8B1D_49B3_B62A_3430B80C1B9C_.wvu.Rows" localSheetId="15" hidden="1">施設類型別ストック情報分析表②!$126:$1048576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8"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E41" i="10"/>
  <c r="AM41" i="10"/>
  <c r="U41" i="10"/>
  <c r="C41" i="10"/>
  <c r="BE40" i="10"/>
  <c r="AM40" i="10"/>
  <c r="U40" i="10"/>
  <c r="C40" i="10"/>
  <c r="BE39" i="10"/>
  <c r="AM39" i="10"/>
  <c r="U39" i="10"/>
  <c r="C39" i="10"/>
  <c r="BE38" i="10"/>
  <c r="AM38" i="10"/>
  <c r="U38" i="10"/>
  <c r="C38" i="10"/>
  <c r="BE37" i="10"/>
  <c r="AM37" i="10"/>
  <c r="U37" i="10"/>
  <c r="C37" i="10"/>
  <c r="BE36" i="10"/>
  <c r="AM36" i="10"/>
  <c r="U36" i="10"/>
  <c r="C36" i="10"/>
  <c r="BE35" i="10"/>
  <c r="AM35" i="10"/>
  <c r="U35" i="10"/>
  <c r="C35" i="10"/>
  <c r="BW34" i="10"/>
  <c r="BW35" i="10" s="1"/>
  <c r="BW36" i="10" s="1"/>
  <c r="BW37" i="10" s="1"/>
  <c r="BW38" i="10" s="1"/>
  <c r="BW39" i="10" s="1"/>
  <c r="BW40" i="10" s="1"/>
  <c r="BW41" i="10" s="1"/>
  <c r="BE34" i="10"/>
  <c r="AM34" i="10"/>
  <c r="U34" i="10"/>
  <c r="C34" i="10"/>
  <c r="CO34" i="10" l="1"/>
  <c r="CO35" i="10" s="1"/>
  <c r="CO36" i="10" s="1"/>
  <c r="CO37" i="10" s="1"/>
  <c r="CO38" i="10" s="1"/>
  <c r="CO39" i="10" s="1"/>
  <c r="CO40" i="10" s="1"/>
  <c r="CO41" i="10" s="1"/>
  <c r="CO42" i="10" s="1"/>
  <c r="CO43"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<sst xmlns="http://schemas.openxmlformats.org/spreadsheetml/2006/main" count="1094" uniqueCount="625">
  <si>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</si>
  <si>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</si>
  <si>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</si>
  <si>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</si>
  <si>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</si>
  <si>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</si>
  <si>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</si>
  <si>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</si>
  <si>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</si>
  <si>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</si>
  <si>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</si>
  <si>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</si>
  <si>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</si>
  <si>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</si>
  <si>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</si>
  <si>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</si>
  <si>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</si>
  <si>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</si>
  <si>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</si>
  <si>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</si>
  <si>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</si>
  <si>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</si>
  <si>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</si>
  <si>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</si>
  <si>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</si>
  <si>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</si>
  <si>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</si>
  <si>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</si>
  <si>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</si>
  <si>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</si>
  <si>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</si>
  <si>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</si>
  <si>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</si>
  <si>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</si>
  <si>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</si>
  <si>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</si>
  <si>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</si>
  <si>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</si>
  <si>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</si>
  <si>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</si>
  <si>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</si>
  <si>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</si>
  <si>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</si>
  <si>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</si>
  <si>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</si>
  <si>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</si>
  <si>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</si>
  <si>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</si>
  <si>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</si>
  <si>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</si>
  <si>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</si>
  <si>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</si>
  <si>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</si>
  <si>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</si>
  <si>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</si>
  <si>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</si>
  <si>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</si>
  <si>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</si>
  <si>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</si>
  <si>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</si>
  <si>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</si>
  <si>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</si>
  <si>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</si>
  <si>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</si>
  <si>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</si>
  <si>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</si>
  <si>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</si>
  <si>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</si>
  <si>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</si>
  <si>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</si>
  <si>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</si>
  <si>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</si>
  <si>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</si>
  <si>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</si>
  <si>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</si>
  <si>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</si>
  <si>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</si>
  <si>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</si>
  <si>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</si>
  <si>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</si>
  <si>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</si>
  <si>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</si>
  <si>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</si>
  <si>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</si>
  <si>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</si>
  <si>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</si>
  <si>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</si>
  <si>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</si>
  <si>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</si>
  <si>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</si>
  <si>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</si>
  <si>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</si>
  <si>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</si>
  <si>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</si>
  <si>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</si>
  <si>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</si>
  <si>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</si>
  <si>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</si>
  <si>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</si>
  <si>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</si>
  <si>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鶴岡市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</si>
  <si>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</si>
  <si>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</si>
  <si>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</si>
  <si>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</si>
  <si>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</si>
  <si>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</si>
  <si>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</si>
  <si>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</si>
  <si>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</si>
  <si>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</si>
  <si>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</si>
  <si>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</si>
  <si>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</si>
  <si>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</si>
  <si>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</si>
  <si>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</si>
  <si>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</si>
  <si>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</si>
  <si>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</si>
  <si>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</si>
  <si>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</si>
  <si>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</si>
  <si>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</si>
  <si>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</si>
  <si>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</si>
  <si>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</si>
  <si>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</si>
  <si>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</si>
  <si>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</si>
  <si>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</si>
  <si>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</si>
  <si>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</si>
  <si>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</si>
  <si>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</si>
  <si>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</si>
  <si>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</si>
  <si>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</si>
  <si>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</si>
  <si>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</si>
  <si>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</si>
  <si>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</si>
  <si>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</si>
  <si>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</si>
  <si>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</si>
  <si>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</si>
  <si>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</si>
  <si>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</si>
  <si>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</si>
  <si>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</si>
  <si>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</si>
  <si>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</si>
  <si>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</si>
  <si>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</si>
  <si>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</si>
  <si>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</si>
  <si>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</si>
  <si>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</si>
  <si>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</si>
  <si>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</si>
  <si>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</si>
  <si>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</si>
  <si>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</si>
  <si>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</si>
  <si>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</si>
  <si>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</si>
  <si>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</si>
  <si>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</si>
  <si>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</si>
  <si>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</si>
  <si>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</si>
  <si>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</si>
  <si>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</si>
  <si>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</si>
  <si>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</si>
  <si>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</si>
  <si>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</si>
  <si>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</si>
  <si>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</si>
  <si>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</si>
  <si>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</si>
  <si>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</si>
  <si>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</si>
  <si>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</si>
  <si>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</si>
  <si>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</si>
  <si>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</si>
  <si>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</si>
  <si>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</si>
  <si>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</si>
  <si>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</si>
  <si>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</si>
  <si>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</si>
  <si>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</si>
  <si>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</si>
  <si>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</si>
  <si>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</si>
  <si>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</si>
  <si>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</si>
  <si>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</si>
  <si>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</si>
  <si>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</si>
  <si>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</si>
  <si>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</si>
  <si>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</si>
  <si>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</si>
  <si>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</si>
  <si>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</si>
  <si>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</si>
  <si>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</si>
  <si>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</si>
  <si>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</si>
  <si>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</si>
  <si>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</si>
  <si>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</si>
  <si>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</si>
  <si>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</si>
  <si>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</si>
  <si>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山形県鶴岡市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</si>
  <si>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</si>
  <si>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</si>
  <si>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</si>
  <si>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</si>
  <si>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</si>
  <si>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</si>
  <si>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</si>
  <si>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</si>
  <si>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</si>
  <si>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</si>
  <si>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</si>
  <si>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</si>
  <si>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</si>
  <si>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</si>
  <si>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</si>
  <si>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</si>
  <si>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</si>
  <si>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</si>
  <si>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</si>
  <si>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</si>
  <si>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</si>
  <si>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</si>
  <si>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</si>
  <si>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</si>
  <si>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</si>
  <si>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</si>
  <si>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</si>
  <si>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</si>
  <si>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</si>
  <si>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</si>
  <si>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</si>
  <si>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</si>
  <si>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</si>
  <si>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</si>
  <si>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</si>
  <si>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</si>
  <si>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</si>
  <si>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</si>
  <si>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</si>
  <si>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</si>
  <si>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</si>
  <si>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</si>
  <si>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</si>
  <si>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</si>
  <si>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</si>
  <si>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</si>
  <si>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</si>
  <si>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</si>
  <si>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</si>
  <si>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</si>
  <si>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</si>
  <si>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</si>
  <si>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</si>
  <si>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</si>
  <si>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</si>
  <si>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</si>
  <si>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</si>
  <si>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</si>
  <si>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</si>
  <si>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</si>
  <si>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</si>
  <si>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</si>
  <si>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</si>
  <si>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</si>
  <si>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</si>
  <si>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</si>
  <si>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</si>
  <si>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</si>
  <si>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</si>
  <si>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</si>
  <si>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</si>
  <si>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</si>
  <si>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</si>
  <si>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</si>
  <si>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</si>
  <si>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</si>
  <si>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</si>
  <si>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</si>
  <si>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</si>
  <si>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</si>
  <si>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</si>
  <si>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</si>
  <si>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</si>
  <si>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</si>
  <si>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</si>
  <si>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</si>
  <si>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</si>
  <si>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</si>
  <si>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</si>
  <si>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</si>
  <si>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</si>
  <si>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</si>
  <si>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</si>
  <si>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</si>
  <si>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</si>
  <si>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</si>
  <si>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</si>
  <si>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</si>
  <si>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</si>
  <si>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</si>
  <si>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</si>
  <si>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</si>
  <si>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</si>
  <si>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</si>
  <si>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</si>
  <si>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</si>
  <si>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</si>
  <si>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</si>
  <si>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</si>
  <si>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</si>
  <si>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</si>
  <si>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</si>
  <si>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</si>
  <si>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</si>
  <si>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</si>
  <si>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</si>
  <si>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</si>
  <si>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</si>
  <si>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</si>
  <si>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</si>
  <si>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</si>
  <si>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</si>
  <si>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</si>
  <si>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</si>
  <si>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</si>
  <si>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</si>
  <si>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と畜場</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</si>
  <si>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</si>
  <si>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</si>
  <si>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</si>
  <si>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</si>
  <si>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</si>
  <si>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</si>
  <si>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</si>
  <si>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</si>
  <si>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</si>
  <si>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</si>
  <si>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</si>
  <si>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</si>
  <si>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</si>
  <si>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</si>
  <si>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</si>
  <si>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</si>
  <si>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</si>
  <si>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</si>
  <si>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</si>
  <si>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</si>
  <si>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</si>
  <si>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</si>
  <si>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</si>
  <si>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</si>
  <si>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</si>
  <si>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</si>
  <si>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山形県鶴岡市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</si>
  <si>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</si>
  <si>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</si>
  <si>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</si>
  <si>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</si>
  <si>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</si>
  <si>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</si>
  <si>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</si>
  <si>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</si>
  <si>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</si>
  <si>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</si>
  <si>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</si>
  <si>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</si>
  <si>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</si>
  <si>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</si>
  <si>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</si>
  <si>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</si>
  <si>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</si>
  <si>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</si>
  <si>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</si>
  <si>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</si>
  <si>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休日夜間診療所特別会計</t>
    <phoneticPr fontId="5"/>
  </si>
  <si>
    <t>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</si>
  <si>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</si>
  <si>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</si>
  <si>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</si>
  <si>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</si>
  <si>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</si>
  <si>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</si>
  <si>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</si>
  <si>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</si>
  <si>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</si>
  <si>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</si>
  <si>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</si>
  <si>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</si>
  <si>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</si>
  <si>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</si>
  <si>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</si>
  <si>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</si>
  <si>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病院事業会計</t>
    <phoneticPr fontId="5"/>
  </si>
  <si>
    <t>法適用企業</t>
    <phoneticPr fontId="5"/>
  </si>
  <si>
    <t>水道事業会計</t>
    <phoneticPr fontId="5"/>
  </si>
  <si>
    <t>公共下水道事業会計</t>
    <phoneticPr fontId="5"/>
  </si>
  <si>
    <t>集落排水事業会計</t>
    <phoneticPr fontId="5"/>
  </si>
  <si>
    <t>浄化槽事業会計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</si>
  <si>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</si>
  <si>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</si>
  <si>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</si>
  <si>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</si>
  <si>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</si>
  <si>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</si>
  <si>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</si>
  <si>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</si>
  <si>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</si>
  <si>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</si>
  <si>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</si>
  <si>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</si>
  <si>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</si>
  <si>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</si>
  <si>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</si>
  <si>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</si>
  <si>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</si>
  <si>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</si>
  <si>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</si>
  <si>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</si>
  <si>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</si>
  <si>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</si>
  <si>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</si>
  <si>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</si>
  <si>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</si>
  <si>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</si>
  <si>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</si>
  <si>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</si>
  <si>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</si>
  <si>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</si>
  <si>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</si>
  <si>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</si>
  <si>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</si>
  <si>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</si>
  <si>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</si>
  <si>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</si>
  <si>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</si>
  <si>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</si>
  <si>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</si>
  <si>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</si>
  <si>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</si>
  <si>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</si>
  <si>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</si>
  <si>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</si>
  <si>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</si>
  <si>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</si>
  <si>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</si>
  <si>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</si>
  <si>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</si>
  <si>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</si>
  <si>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</si>
  <si>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</si>
  <si>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</si>
  <si>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</si>
  <si>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</si>
  <si>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集落排水事業会計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</si>
  <si>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</si>
  <si>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</si>
  <si>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</si>
  <si>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</si>
  <si>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</si>
  <si>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</si>
  <si>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</si>
  <si>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</si>
  <si>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</si>
  <si>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</si>
  <si>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</si>
  <si>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</si>
  <si>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</si>
  <si>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</si>
  <si>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</si>
  <si>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</si>
  <si>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</si>
  <si>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</si>
  <si>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t>
    <phoneticPr fontId="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</si>
  <si>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</si>
  <si>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</si>
  <si>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</si>
  <si>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</si>
  <si>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</si>
  <si>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</si>
  <si>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</si>
  <si>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</si>
  <si>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</si>
  <si>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</si>
  <si>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</si>
  <si>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</si>
  <si>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</si>
  <si>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</si>
  <si>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</si>
  <si>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</si>
  <si>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</si>
  <si>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</si>
  <si>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</si>
  <si>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</si>
  <si>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</si>
  <si>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</si>
  <si>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</si>
  <si>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</si>
  <si>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</si>
  <si>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</si>
  <si>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</si>
  <si>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</si>
  <si>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</si>
  <si>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</si>
  <si>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</si>
  <si>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</si>
  <si>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</si>
  <si>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</si>
  <si>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</si>
  <si>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</si>
  <si>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</si>
  <si>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</si>
  <si>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</si>
  <si>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</si>
  <si>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</si>
  <si>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</si>
  <si>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</si>
  <si>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</si>
  <si>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</si>
  <si>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</si>
  <si>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</si>
  <si>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</si>
  <si>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</si>
  <si>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</si>
  <si>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</si>
  <si>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</si>
  <si>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</si>
  <si>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</si>
  <si>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</si>
  <si>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</si>
  <si>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</si>
  <si>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</si>
  <si>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</si>
  <si>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</si>
  <si>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</si>
  <si>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</si>
  <si>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</si>
  <si>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</si>
  <si>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</si>
  <si>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2.70</t>
  </si>
  <si>
    <t>水道事業会計</t>
  </si>
  <si>
    <t>病院事業会計</t>
  </si>
  <si>
    <t>国民健康保険特別会計</t>
  </si>
  <si>
    <t>一般会計</t>
  </si>
  <si>
    <t>介護保険特別会計</t>
  </si>
  <si>
    <t>公共下水道事業会計</t>
  </si>
  <si>
    <t>集落排水事業会計</t>
  </si>
  <si>
    <t>浄化槽事業会計</t>
  </si>
  <si>
    <t>その他会計（赤字）</t>
  </si>
  <si>
    <t>その他会計（黒字）</t>
  </si>
  <si>
    <t>H30</t>
    <phoneticPr fontId="5"/>
  </si>
  <si>
    <t>R01</t>
    <phoneticPr fontId="5"/>
  </si>
  <si>
    <t>R02</t>
    <phoneticPr fontId="5"/>
  </si>
  <si>
    <t>R03</t>
    <phoneticPr fontId="5"/>
  </si>
  <si>
    <t>R04</t>
    <phoneticPr fontId="5"/>
  </si>
  <si>
    <t>-</t>
    <phoneticPr fontId="2"/>
  </si>
  <si>
    <t>-</t>
    <phoneticPr fontId="2"/>
  </si>
  <si>
    <t>-</t>
    <phoneticPr fontId="2"/>
  </si>
  <si>
    <t>-</t>
    <phoneticPr fontId="2"/>
  </si>
  <si>
    <t>鶴岡市開発公社</t>
  </si>
  <si>
    <t>庄内地域産業振興センター</t>
  </si>
  <si>
    <t>出羽庄内国際交流財団</t>
  </si>
  <si>
    <t>藤島文化スポーツ事業団</t>
  </si>
  <si>
    <t>ゆぽか</t>
  </si>
  <si>
    <t>月山畜産振興公社</t>
  </si>
  <si>
    <t>月山あさひ振興公社</t>
  </si>
  <si>
    <t>クアポリス温海</t>
  </si>
  <si>
    <t>鶴岡地区クリーン公社</t>
  </si>
  <si>
    <t>DEGAM鶴岡ツーリズムビューロー</t>
  </si>
  <si>
    <t>山形県消防補償等組合</t>
  </si>
  <si>
    <t>山形県自治会館管理組合</t>
  </si>
  <si>
    <t>山形県市町村職員退職手当組合</t>
  </si>
  <si>
    <t>庄内広域行政組合（普通会計分）</t>
  </si>
  <si>
    <t>庄内広域行政組合（青果市場事業特別会計）</t>
  </si>
  <si>
    <t>庄内広域行政組合（庄内食肉流通センター事業特別会計）</t>
  </si>
  <si>
    <t>山形県後期高齢者医療広域連合（普通会計分）</t>
  </si>
  <si>
    <t>山形県後期高齢者医療広域連合（事業会計分）</t>
  </si>
  <si>
    <t>-</t>
    <phoneticPr fontId="2"/>
  </si>
  <si>
    <t>-</t>
    <phoneticPr fontId="2"/>
  </si>
  <si>
    <t>-</t>
    <phoneticPr fontId="2"/>
  </si>
  <si>
    <t>-</t>
    <phoneticPr fontId="2"/>
  </si>
  <si>
    <t>○</t>
    <phoneticPr fontId="2"/>
  </si>
  <si>
    <t>-</t>
    <phoneticPr fontId="2"/>
  </si>
  <si>
    <t>-</t>
    <phoneticPr fontId="2"/>
  </si>
  <si>
    <t>-</t>
    <phoneticPr fontId="2"/>
  </si>
  <si>
    <t>地域振興基金</t>
    <rPh sb="0" eb="2">
      <t>チイキ</t>
    </rPh>
    <rPh sb="2" eb="4">
      <t>シンコウ</t>
    </rPh>
    <rPh sb="4" eb="6">
      <t>キキン</t>
    </rPh>
    <phoneticPr fontId="0"/>
  </si>
  <si>
    <t>公共施設整備基金</t>
    <rPh sb="0" eb="2">
      <t>コウキョウ</t>
    </rPh>
    <rPh sb="2" eb="4">
      <t>シセツ</t>
    </rPh>
    <rPh sb="4" eb="6">
      <t>セイビ</t>
    </rPh>
    <rPh sb="6" eb="8">
      <t>キキン</t>
    </rPh>
    <phoneticPr fontId="0"/>
  </si>
  <si>
    <t>加茂水族館整備振興基金</t>
    <rPh sb="0" eb="2">
      <t>カモ</t>
    </rPh>
    <rPh sb="2" eb="5">
      <t>スイゾクカン</t>
    </rPh>
    <rPh sb="5" eb="7">
      <t>セイビ</t>
    </rPh>
    <rPh sb="7" eb="9">
      <t>シンコウ</t>
    </rPh>
    <rPh sb="9" eb="11">
      <t>キキン</t>
    </rPh>
    <phoneticPr fontId="0"/>
  </si>
  <si>
    <t>地域まちづくり未来基金</t>
  </si>
  <si>
    <t>緊急経済対策金融支援基金</t>
  </si>
  <si>
    <t>-</t>
    <phoneticPr fontId="2"/>
  </si>
  <si>
    <t>-</t>
    <phoneticPr fontId="2"/>
  </si>
  <si>
    <t xml:space="preserve"> </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</si>
  <si>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</si>
  <si>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</si>
  <si>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令和元年度は大型投資事業に伴う市債発行額の増加により増加に転じたものの、令和２年度は充当可能財源等の増、令和３年度は標準財政規模の増及び地方債残高の減、令和４年度は地方債残高の減により、減少している。
　有形固定資産減価償却率は、令和４年度は類似団体よりもやや低い水準となったものの、公共施設等の新設、更新が全体的に抑制されてきたことと、総量が大きい橋梁・トンネルの有形固定資産減価償却率が７０％を超え、公営住宅の有形固定資産減価償却率も７０％を超えていることなどにより、引き続き増傾向となっている。今後とも公共施設等総合管理計画等に基づき、老朽化対策に取り組んでいく。</t>
    <rPh sb="50" eb="52">
      <t>ジュウトウ</t>
    </rPh>
    <rPh sb="52" eb="54">
      <t>カノウ</t>
    </rPh>
    <rPh sb="54" eb="56">
      <t>ザイゲン</t>
    </rPh>
    <rPh sb="56" eb="57">
      <t>トウ</t>
    </rPh>
    <rPh sb="58" eb="59">
      <t>ゾウ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</si>
  <si>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</si>
  <si>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</si>
  <si>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</si>
  <si>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</si>
  <si>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</si>
  <si>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</si>
  <si>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</si>
  <si>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令和元年度は大型投資事業に伴う市債発行額の増加により増加に転じたものの、令和２年度は充当可能財源等の増、令和３年度は標準財政規模の増及び地方債残高の減、令和４年度は地方債残高の減により、減少している。
　実質公債費比率は、類似団体と比較して下回っている。これは、合併特例債や過疎債、緊急減災・防災事業債など、交付税の基準財政需要額に算入される地方債を活用していることによる。
　今後は、大型事業の償還が本格化し一時的に元利償還金の増加が予測されるが、投資的事業の計画的実施や将来負担の軽減策等を講じながら、持続可能な行財政基盤の確立を図っていく。</t>
    <phoneticPr fontId="5"/>
  </si>
  <si>
    <t>実質公債費比率</t>
    <phoneticPr fontId="5"/>
  </si>
  <si>
    <t>実質公債費比率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</si>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</sst>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66863</c:v>
                </c:pt>
                <c:pt idx="1">
                  <c:v>72051</c:v>
                </c:pt>
                <c:pt idx="2">
                  <c:v>72756</c:v>
                </c:pt>
                <c:pt idx="3">
                  <c:v>62281</c:v>
                </c:pt>
                <c:pt idx="4">
                  <c:v>58940</c:v>
                </c:pt>
              </c:numCache>
            </c:numRef>
          </c:val>
          <c:smooth val="0"/>
          <c:extLst>
            <c:ext xmlns:c16="http://schemas.microsoft.com/office/drawing/2014/chart" uri="{C3380CC4-5D6E-409C-BE32-E72D297353CC}">
              <c16:uniqueId val="{00000000-C326-447B-87A0-B5350D816A0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69444</c:v>
                </c:pt>
                <c:pt idx="1">
                  <c:v>119498</c:v>
                </c:pt>
                <c:pt idx="2">
                  <c:v>116072</c:v>
                </c:pt>
                <c:pt idx="3">
                  <c:v>67847</c:v>
                </c:pt>
                <c:pt idx="4">
                  <c:v>70823</c:v>
                </c:pt>
              </c:numCache>
            </c:numRef>
          </c:val>
          <c:smooth val="0"/>
          <c:extLst>
            <c:ext xmlns:c16="http://schemas.microsoft.com/office/drawing/2014/chart" uri="{C3380CC4-5D6E-409C-BE32-E72D297353CC}">
              <c16:uniqueId val="{00000001-C326-447B-87A0-B5350D816A0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2.96</c:v>
                </c:pt>
                <c:pt idx="1">
                  <c:v>3.31</c:v>
                </c:pt>
                <c:pt idx="2">
                  <c:v>3.39</c:v>
                </c:pt>
                <c:pt idx="3">
                  <c:v>5.37</c:v>
                </c:pt>
                <c:pt idx="4">
                  <c:v>4.3499999999999996</c:v>
                </c:pt>
              </c:numCache>
            </c:numRef>
          </c:val>
          <c:extLst>
            <c:ext xmlns:c16="http://schemas.microsoft.com/office/drawing/2014/chart" uri="{C3380CC4-5D6E-409C-BE32-E72D297353CC}">
              <c16:uniqueId val="{00000000-E4A4-4288-AB64-922CF5A531F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11.7</c:v>
                </c:pt>
                <c:pt idx="1">
                  <c:v>11.62</c:v>
                </c:pt>
                <c:pt idx="2">
                  <c:v>11.46</c:v>
                </c:pt>
                <c:pt idx="3">
                  <c:v>11.57</c:v>
                </c:pt>
                <c:pt idx="4">
                  <c:v>12.62</c:v>
                </c:pt>
              </c:numCache>
            </c:numRef>
          </c:val>
          <c:extLst>
            <c:ext xmlns:c16="http://schemas.microsoft.com/office/drawing/2014/chart" uri="{C3380CC4-5D6E-409C-BE32-E72D297353CC}">
              <c16:uniqueId val="{00000001-E4A4-4288-AB64-922CF5A531F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-2.7</c:v>
                </c:pt>
                <c:pt idx="1">
                  <c:v>0.61</c:v>
                </c:pt>
                <c:pt idx="2">
                  <c:v>0.73</c:v>
                </c:pt>
                <c:pt idx="3">
                  <c:v>3.28</c:v>
                </c:pt>
                <c:pt idx="4">
                  <c:v>0.75</c:v>
                </c:pt>
              </c:numCache>
            </c:numRef>
          </c:val>
          <c:smooth val="0"/>
          <c:extLst>
            <c:ext xmlns:c16="http://schemas.microsoft.com/office/drawing/2014/chart" uri="{C3380CC4-5D6E-409C-BE32-E72D297353CC}">
              <c16:uniqueId val="{00000002-E4A4-4288-AB64-922CF5A531F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0.16</c:v>
                </c:pt>
                <c:pt idx="2">
                  <c:v>#N/A</c:v>
                </c:pt>
                <c:pt idx="3">
                  <c:v>0.13</c:v>
                </c:pt>
                <c:pt idx="4">
                  <c:v>#N/A</c:v>
                </c:pt>
                <c:pt idx="5">
                  <c:v>0.04</c:v>
                </c:pt>
                <c:pt idx="6">
                  <c:v>#N/A</c:v>
                </c:pt>
                <c:pt idx="7">
                  <c:v>0.04</c:v>
                </c:pt>
                <c:pt idx="8">
                  <c:v>#N/A</c:v>
                </c:pt>
                <c:pt idx="9">
                  <c:v>0.04</c:v>
                </c:pt>
              </c:numCache>
            </c:numRef>
          </c:val>
          <c:extLst>
            <c:ext xmlns:c16="http://schemas.microsoft.com/office/drawing/2014/chart" uri="{C3380CC4-5D6E-409C-BE32-E72D297353CC}">
              <c16:uniqueId val="{00000000-9B85-44FA-9C58-4F98AD08D71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B85-44FA-9C58-4F98AD08D717}"/>
            </c:ext>
          </c:extLst>
        </c:ser>
        <c:ser>
          <c:idx val="2"/>
          <c:order val="2"/>
          <c:tx>
            <c:strRef>
              <c:f>データシート!$A$29</c:f>
              <c:strCache>
                <c:ptCount val="1"/>
                <c:pt idx="0">
                  <c:v>浄化槽事業会計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0.06</c:v>
                </c:pt>
                <c:pt idx="2">
                  <c:v>#N/A</c:v>
                </c:pt>
                <c:pt idx="3">
                  <c:v>0.06</c:v>
                </c:pt>
                <c:pt idx="4">
                  <c:v>#N/A</c:v>
                </c:pt>
                <c:pt idx="5">
                  <c:v>0.06</c:v>
                </c:pt>
                <c:pt idx="6">
                  <c:v>#N/A</c:v>
                </c:pt>
                <c:pt idx="7">
                  <c:v>0.08</c:v>
                </c:pt>
                <c:pt idx="8">
                  <c:v>#N/A</c:v>
                </c:pt>
                <c:pt idx="9">
                  <c:v>0.09</c:v>
                </c:pt>
              </c:numCache>
            </c:numRef>
          </c:val>
          <c:extLst>
            <c:ext xmlns:c16="http://schemas.microsoft.com/office/drawing/2014/chart" uri="{C3380CC4-5D6E-409C-BE32-E72D297353CC}">
              <c16:uniqueId val="{00000002-9B85-44FA-9C58-4F98AD08D717}"/>
            </c:ext>
          </c:extLst>
        </c:ser>
        <c:ser>
          <c:idx val="3"/>
          <c:order val="3"/>
          <c:tx>
            <c:strRef>
              <c:f>データシート!$A$30</c:f>
              <c:strCache>
                <c:ptCount val="1"/>
                <c:pt idx="0">
                  <c:v>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0.63</c:v>
                </c:pt>
                <c:pt idx="2">
                  <c:v>#N/A</c:v>
                </c:pt>
                <c:pt idx="3">
                  <c:v>0.69</c:v>
                </c:pt>
                <c:pt idx="4">
                  <c:v>#N/A</c:v>
                </c:pt>
                <c:pt idx="5">
                  <c:v>0.76</c:v>
                </c:pt>
                <c:pt idx="6">
                  <c:v>#N/A</c:v>
                </c:pt>
                <c:pt idx="7">
                  <c:v>0.94</c:v>
                </c:pt>
                <c:pt idx="8">
                  <c:v>#N/A</c:v>
                </c:pt>
                <c:pt idx="9">
                  <c:v>1.08</c:v>
                </c:pt>
              </c:numCache>
            </c:numRef>
          </c:val>
          <c:extLst>
            <c:ext xmlns:c16="http://schemas.microsoft.com/office/drawing/2014/chart" uri="{C3380CC4-5D6E-409C-BE32-E72D297353CC}">
              <c16:uniqueId val="{00000003-9B85-44FA-9C58-4F98AD08D717}"/>
            </c:ext>
          </c:extLst>
        </c:ser>
        <c:ser>
          <c:idx val="4"/>
          <c:order val="4"/>
          <c:tx>
            <c:strRef>
              <c:f>データシート!$A$31</c:f>
              <c:strCache>
                <c:ptCount val="1"/>
                <c:pt idx="0">
                  <c:v>公共下水道事業会計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2.37</c:v>
                </c:pt>
                <c:pt idx="2">
                  <c:v>#N/A</c:v>
                </c:pt>
                <c:pt idx="3">
                  <c:v>2.76</c:v>
                </c:pt>
                <c:pt idx="4">
                  <c:v>#N/A</c:v>
                </c:pt>
                <c:pt idx="5">
                  <c:v>3.4</c:v>
                </c:pt>
                <c:pt idx="6">
                  <c:v>#N/A</c:v>
                </c:pt>
                <c:pt idx="7">
                  <c:v>2.3199999999999998</c:v>
                </c:pt>
                <c:pt idx="8">
                  <c:v>#N/A</c:v>
                </c:pt>
                <c:pt idx="9">
                  <c:v>2.75</c:v>
                </c:pt>
              </c:numCache>
            </c:numRef>
          </c:val>
          <c:extLst>
            <c:ext xmlns:c16="http://schemas.microsoft.com/office/drawing/2014/chart" uri="{C3380CC4-5D6E-409C-BE32-E72D297353CC}">
              <c16:uniqueId val="{00000004-9B85-44FA-9C58-4F98AD08D717}"/>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2</c:v>
                </c:pt>
                <c:pt idx="2">
                  <c:v>#N/A</c:v>
                </c:pt>
                <c:pt idx="3">
                  <c:v>1.78</c:v>
                </c:pt>
                <c:pt idx="4">
                  <c:v>#N/A</c:v>
                </c:pt>
                <c:pt idx="5">
                  <c:v>1.78</c:v>
                </c:pt>
                <c:pt idx="6">
                  <c:v>#N/A</c:v>
                </c:pt>
                <c:pt idx="7">
                  <c:v>2.84</c:v>
                </c:pt>
                <c:pt idx="8">
                  <c:v>#N/A</c:v>
                </c:pt>
                <c:pt idx="9">
                  <c:v>3.06</c:v>
                </c:pt>
              </c:numCache>
            </c:numRef>
          </c:val>
          <c:extLst>
            <c:ext xmlns:c16="http://schemas.microsoft.com/office/drawing/2014/chart" uri="{C3380CC4-5D6E-409C-BE32-E72D297353CC}">
              <c16:uniqueId val="{00000005-9B85-44FA-9C58-4F98AD08D717}"/>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2.82</c:v>
                </c:pt>
                <c:pt idx="2">
                  <c:v>#N/A</c:v>
                </c:pt>
                <c:pt idx="3">
                  <c:v>3.18</c:v>
                </c:pt>
                <c:pt idx="4">
                  <c:v>#N/A</c:v>
                </c:pt>
                <c:pt idx="5">
                  <c:v>3.35</c:v>
                </c:pt>
                <c:pt idx="6">
                  <c:v>#N/A</c:v>
                </c:pt>
                <c:pt idx="7">
                  <c:v>5.33</c:v>
                </c:pt>
                <c:pt idx="8">
                  <c:v>#N/A</c:v>
                </c:pt>
                <c:pt idx="9">
                  <c:v>4.3099999999999996</c:v>
                </c:pt>
              </c:numCache>
            </c:numRef>
          </c:val>
          <c:extLst>
            <c:ext xmlns:c16="http://schemas.microsoft.com/office/drawing/2014/chart" uri="{C3380CC4-5D6E-409C-BE32-E72D297353CC}">
              <c16:uniqueId val="{00000006-9B85-44FA-9C58-4F98AD08D717}"/>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3.06</c:v>
                </c:pt>
                <c:pt idx="2">
                  <c:v>#N/A</c:v>
                </c:pt>
                <c:pt idx="3">
                  <c:v>3.22</c:v>
                </c:pt>
                <c:pt idx="4">
                  <c:v>#N/A</c:v>
                </c:pt>
                <c:pt idx="5">
                  <c:v>4.22</c:v>
                </c:pt>
                <c:pt idx="6">
                  <c:v>#N/A</c:v>
                </c:pt>
                <c:pt idx="7">
                  <c:v>4.7699999999999996</c:v>
                </c:pt>
                <c:pt idx="8">
                  <c:v>#N/A</c:v>
                </c:pt>
                <c:pt idx="9">
                  <c:v>4.6900000000000004</c:v>
                </c:pt>
              </c:numCache>
            </c:numRef>
          </c:val>
          <c:extLst>
            <c:ext xmlns:c16="http://schemas.microsoft.com/office/drawing/2014/chart" uri="{C3380CC4-5D6E-409C-BE32-E72D297353CC}">
              <c16:uniqueId val="{00000007-9B85-44FA-9C58-4F98AD08D717}"/>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3.57</c:v>
                </c:pt>
                <c:pt idx="2">
                  <c:v>#N/A</c:v>
                </c:pt>
                <c:pt idx="3">
                  <c:v>3.74</c:v>
                </c:pt>
                <c:pt idx="4">
                  <c:v>#N/A</c:v>
                </c:pt>
                <c:pt idx="5">
                  <c:v>4.6100000000000003</c:v>
                </c:pt>
                <c:pt idx="6">
                  <c:v>#N/A</c:v>
                </c:pt>
                <c:pt idx="7">
                  <c:v>5.89</c:v>
                </c:pt>
                <c:pt idx="8">
                  <c:v>#N/A</c:v>
                </c:pt>
                <c:pt idx="9">
                  <c:v>7.76</c:v>
                </c:pt>
              </c:numCache>
            </c:numRef>
          </c:val>
          <c:extLst>
            <c:ext xmlns:c16="http://schemas.microsoft.com/office/drawing/2014/chart" uri="{C3380CC4-5D6E-409C-BE32-E72D297353CC}">
              <c16:uniqueId val="{00000008-9B85-44FA-9C58-4F98AD08D71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13.11</c:v>
                </c:pt>
                <c:pt idx="2">
                  <c:v>#N/A</c:v>
                </c:pt>
                <c:pt idx="3">
                  <c:v>13.51</c:v>
                </c:pt>
                <c:pt idx="4">
                  <c:v>#N/A</c:v>
                </c:pt>
                <c:pt idx="5">
                  <c:v>13.17</c:v>
                </c:pt>
                <c:pt idx="6">
                  <c:v>#N/A</c:v>
                </c:pt>
                <c:pt idx="7">
                  <c:v>12.44</c:v>
                </c:pt>
                <c:pt idx="8">
                  <c:v>#N/A</c:v>
                </c:pt>
                <c:pt idx="9">
                  <c:v>12.21</c:v>
                </c:pt>
              </c:numCache>
            </c:numRef>
          </c:val>
          <c:extLst>
            <c:ext xmlns:c16="http://schemas.microsoft.com/office/drawing/2014/chart" uri="{C3380CC4-5D6E-409C-BE32-E72D297353CC}">
              <c16:uniqueId val="{00000009-9B85-44FA-9C58-4F98AD08D71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9169</c:v>
                </c:pt>
                <c:pt idx="5">
                  <c:v>9253</c:v>
                </c:pt>
                <c:pt idx="8">
                  <c:v>9064</c:v>
                </c:pt>
                <c:pt idx="11">
                  <c:v>9417</c:v>
                </c:pt>
                <c:pt idx="14">
                  <c:v>9486</c:v>
                </c:pt>
              </c:numCache>
            </c:numRef>
          </c:val>
          <c:extLst>
            <c:ext xmlns:c16="http://schemas.microsoft.com/office/drawing/2014/chart" uri="{C3380CC4-5D6E-409C-BE32-E72D297353CC}">
              <c16:uniqueId val="{00000000-22C8-4AD3-ADA1-500AD8443BE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1</c:v>
                </c:pt>
                <c:pt idx="3">
                  <c:v>1</c:v>
                </c:pt>
                <c:pt idx="6">
                  <c:v>0</c:v>
                </c:pt>
                <c:pt idx="9">
                  <c:v>0</c:v>
                </c:pt>
                <c:pt idx="12">
                  <c:v>0</c:v>
                </c:pt>
              </c:numCache>
            </c:numRef>
          </c:val>
          <c:extLst>
            <c:ext xmlns:c16="http://schemas.microsoft.com/office/drawing/2014/chart" uri="{C3380CC4-5D6E-409C-BE32-E72D297353CC}">
              <c16:uniqueId val="{00000001-22C8-4AD3-ADA1-500AD8443BE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15</c:v>
                </c:pt>
                <c:pt idx="3">
                  <c:v>15</c:v>
                </c:pt>
                <c:pt idx="6">
                  <c:v>12</c:v>
                </c:pt>
                <c:pt idx="9">
                  <c:v>5</c:v>
                </c:pt>
                <c:pt idx="12">
                  <c:v>3</c:v>
                </c:pt>
              </c:numCache>
            </c:numRef>
          </c:val>
          <c:extLst>
            <c:ext xmlns:c16="http://schemas.microsoft.com/office/drawing/2014/chart" uri="{C3380CC4-5D6E-409C-BE32-E72D297353CC}">
              <c16:uniqueId val="{00000002-22C8-4AD3-ADA1-500AD8443BE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34</c:v>
                </c:pt>
                <c:pt idx="3">
                  <c:v>35</c:v>
                </c:pt>
                <c:pt idx="6">
                  <c:v>29</c:v>
                </c:pt>
                <c:pt idx="9">
                  <c:v>22</c:v>
                </c:pt>
                <c:pt idx="12">
                  <c:v>11</c:v>
                </c:pt>
              </c:numCache>
            </c:numRef>
          </c:val>
          <c:extLst>
            <c:ext xmlns:c16="http://schemas.microsoft.com/office/drawing/2014/chart" uri="{C3380CC4-5D6E-409C-BE32-E72D297353CC}">
              <c16:uniqueId val="{00000003-22C8-4AD3-ADA1-500AD8443BE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3330</c:v>
                </c:pt>
                <c:pt idx="3">
                  <c:v>3320</c:v>
                </c:pt>
                <c:pt idx="6">
                  <c:v>3166</c:v>
                </c:pt>
                <c:pt idx="9">
                  <c:v>3198</c:v>
                </c:pt>
                <c:pt idx="12">
                  <c:v>3164</c:v>
                </c:pt>
              </c:numCache>
            </c:numRef>
          </c:val>
          <c:extLst>
            <c:ext xmlns:c16="http://schemas.microsoft.com/office/drawing/2014/chart" uri="{C3380CC4-5D6E-409C-BE32-E72D297353CC}">
              <c16:uniqueId val="{00000004-22C8-4AD3-ADA1-500AD8443BE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30</c:v>
                </c:pt>
                <c:pt idx="3">
                  <c:v>29</c:v>
                </c:pt>
                <c:pt idx="6">
                  <c:v>27</c:v>
                </c:pt>
                <c:pt idx="9">
                  <c:v>27</c:v>
                </c:pt>
                <c:pt idx="12">
                  <c:v>27</c:v>
                </c:pt>
              </c:numCache>
            </c:numRef>
          </c:val>
          <c:extLst>
            <c:ext xmlns:c16="http://schemas.microsoft.com/office/drawing/2014/chart" uri="{C3380CC4-5D6E-409C-BE32-E72D297353CC}">
              <c16:uniqueId val="{00000005-22C8-4AD3-ADA1-500AD8443BE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2C8-4AD3-ADA1-500AD8443BE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7543</c:v>
                </c:pt>
                <c:pt idx="3">
                  <c:v>7719</c:v>
                </c:pt>
                <c:pt idx="6">
                  <c:v>7553</c:v>
                </c:pt>
                <c:pt idx="9">
                  <c:v>8310</c:v>
                </c:pt>
                <c:pt idx="12">
                  <c:v>8748</c:v>
                </c:pt>
              </c:numCache>
            </c:numRef>
          </c:val>
          <c:extLst>
            <c:ext xmlns:c16="http://schemas.microsoft.com/office/drawing/2014/chart" uri="{C3380CC4-5D6E-409C-BE32-E72D297353CC}">
              <c16:uniqueId val="{00000007-22C8-4AD3-ADA1-500AD8443BE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1784</c:v>
                </c:pt>
                <c:pt idx="2">
                  <c:v>#N/A</c:v>
                </c:pt>
                <c:pt idx="3">
                  <c:v>#N/A</c:v>
                </c:pt>
                <c:pt idx="4">
                  <c:v>1866</c:v>
                </c:pt>
                <c:pt idx="5">
                  <c:v>#N/A</c:v>
                </c:pt>
                <c:pt idx="6">
                  <c:v>#N/A</c:v>
                </c:pt>
                <c:pt idx="7">
                  <c:v>1723</c:v>
                </c:pt>
                <c:pt idx="8">
                  <c:v>#N/A</c:v>
                </c:pt>
                <c:pt idx="9">
                  <c:v>#N/A</c:v>
                </c:pt>
                <c:pt idx="10">
                  <c:v>2145</c:v>
                </c:pt>
                <c:pt idx="11">
                  <c:v>#N/A</c:v>
                </c:pt>
                <c:pt idx="12">
                  <c:v>#N/A</c:v>
                </c:pt>
                <c:pt idx="13">
                  <c:v>2467</c:v>
                </c:pt>
                <c:pt idx="14">
                  <c:v>#N/A</c:v>
                </c:pt>
              </c:numCache>
            </c:numRef>
          </c:val>
          <c:smooth val="0"/>
          <c:extLst>
            <c:ext xmlns:c16="http://schemas.microsoft.com/office/drawing/2014/chart" uri="{C3380CC4-5D6E-409C-BE32-E72D297353CC}">
              <c16:uniqueId val="{00000008-22C8-4AD3-ADA1-500AD8443BE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83565</c:v>
                </c:pt>
                <c:pt idx="5">
                  <c:v>84150</c:v>
                </c:pt>
                <c:pt idx="8">
                  <c:v>84719</c:v>
                </c:pt>
                <c:pt idx="11">
                  <c:v>81946</c:v>
                </c:pt>
                <c:pt idx="14">
                  <c:v>78404</c:v>
                </c:pt>
              </c:numCache>
            </c:numRef>
          </c:val>
          <c:extLst>
            <c:ext xmlns:c16="http://schemas.microsoft.com/office/drawing/2014/chart" uri="{C3380CC4-5D6E-409C-BE32-E72D297353CC}">
              <c16:uniqueId val="{00000000-D277-4BE0-A349-FF5F424C2A4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5663</c:v>
                </c:pt>
                <c:pt idx="5">
                  <c:v>5445</c:v>
                </c:pt>
                <c:pt idx="8">
                  <c:v>6359</c:v>
                </c:pt>
                <c:pt idx="11">
                  <c:v>6457</c:v>
                </c:pt>
                <c:pt idx="14">
                  <c:v>6285</c:v>
                </c:pt>
              </c:numCache>
            </c:numRef>
          </c:val>
          <c:extLst>
            <c:ext xmlns:c16="http://schemas.microsoft.com/office/drawing/2014/chart" uri="{C3380CC4-5D6E-409C-BE32-E72D297353CC}">
              <c16:uniqueId val="{00000001-D277-4BE0-A349-FF5F424C2A4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16287</c:v>
                </c:pt>
                <c:pt idx="5">
                  <c:v>15386</c:v>
                </c:pt>
                <c:pt idx="8">
                  <c:v>15422</c:v>
                </c:pt>
                <c:pt idx="11">
                  <c:v>15401</c:v>
                </c:pt>
                <c:pt idx="14">
                  <c:v>16211</c:v>
                </c:pt>
              </c:numCache>
            </c:numRef>
          </c:val>
          <c:extLst>
            <c:ext xmlns:c16="http://schemas.microsoft.com/office/drawing/2014/chart" uri="{C3380CC4-5D6E-409C-BE32-E72D297353CC}">
              <c16:uniqueId val="{00000002-D277-4BE0-A349-FF5F424C2A4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277-4BE0-A349-FF5F424C2A4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277-4BE0-A349-FF5F424C2A4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560</c:v>
                </c:pt>
                <c:pt idx="3">
                  <c:v>478</c:v>
                </c:pt>
                <c:pt idx="6">
                  <c:v>478</c:v>
                </c:pt>
                <c:pt idx="9">
                  <c:v>434</c:v>
                </c:pt>
                <c:pt idx="12">
                  <c:v>468</c:v>
                </c:pt>
              </c:numCache>
            </c:numRef>
          </c:val>
          <c:extLst>
            <c:ext xmlns:c16="http://schemas.microsoft.com/office/drawing/2014/chart" uri="{C3380CC4-5D6E-409C-BE32-E72D297353CC}">
              <c16:uniqueId val="{00000005-D277-4BE0-A349-FF5F424C2A4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10243</c:v>
                </c:pt>
                <c:pt idx="3">
                  <c:v>9947</c:v>
                </c:pt>
                <c:pt idx="6">
                  <c:v>9703</c:v>
                </c:pt>
                <c:pt idx="9">
                  <c:v>9490</c:v>
                </c:pt>
                <c:pt idx="12">
                  <c:v>9358</c:v>
                </c:pt>
              </c:numCache>
            </c:numRef>
          </c:val>
          <c:extLst>
            <c:ext xmlns:c16="http://schemas.microsoft.com/office/drawing/2014/chart" uri="{C3380CC4-5D6E-409C-BE32-E72D297353CC}">
              <c16:uniqueId val="{00000006-D277-4BE0-A349-FF5F424C2A4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98</c:v>
                </c:pt>
                <c:pt idx="3">
                  <c:v>65</c:v>
                </c:pt>
                <c:pt idx="6">
                  <c:v>53</c:v>
                </c:pt>
                <c:pt idx="9">
                  <c:v>56</c:v>
                </c:pt>
                <c:pt idx="12">
                  <c:v>72</c:v>
                </c:pt>
              </c:numCache>
            </c:numRef>
          </c:val>
          <c:extLst>
            <c:ext xmlns:c16="http://schemas.microsoft.com/office/drawing/2014/chart" uri="{C3380CC4-5D6E-409C-BE32-E72D297353CC}">
              <c16:uniqueId val="{00000007-D277-4BE0-A349-FF5F424C2A4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32322</c:v>
                </c:pt>
                <c:pt idx="3">
                  <c:v>31401</c:v>
                </c:pt>
                <c:pt idx="6">
                  <c:v>29502</c:v>
                </c:pt>
                <c:pt idx="9">
                  <c:v>27472</c:v>
                </c:pt>
                <c:pt idx="12">
                  <c:v>26218</c:v>
                </c:pt>
              </c:numCache>
            </c:numRef>
          </c:val>
          <c:extLst>
            <c:ext xmlns:c16="http://schemas.microsoft.com/office/drawing/2014/chart" uri="{C3380CC4-5D6E-409C-BE32-E72D297353CC}">
              <c16:uniqueId val="{00000008-D277-4BE0-A349-FF5F424C2A4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1129</c:v>
                </c:pt>
                <c:pt idx="3">
                  <c:v>1035</c:v>
                </c:pt>
                <c:pt idx="6">
                  <c:v>945</c:v>
                </c:pt>
                <c:pt idx="9">
                  <c:v>861</c:v>
                </c:pt>
                <c:pt idx="12">
                  <c:v>781</c:v>
                </c:pt>
              </c:numCache>
            </c:numRef>
          </c:val>
          <c:extLst>
            <c:ext xmlns:c16="http://schemas.microsoft.com/office/drawing/2014/chart" uri="{C3380CC4-5D6E-409C-BE32-E72D297353CC}">
              <c16:uniqueId val="{00000009-D277-4BE0-A349-FF5F424C2A4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75291</c:v>
                </c:pt>
                <c:pt idx="3">
                  <c:v>78481</c:v>
                </c:pt>
                <c:pt idx="6">
                  <c:v>81486</c:v>
                </c:pt>
                <c:pt idx="9">
                  <c:v>79799</c:v>
                </c:pt>
                <c:pt idx="12">
                  <c:v>76828</c:v>
                </c:pt>
              </c:numCache>
            </c:numRef>
          </c:val>
          <c:extLst>
            <c:ext xmlns:c16="http://schemas.microsoft.com/office/drawing/2014/chart" uri="{C3380CC4-5D6E-409C-BE32-E72D297353CC}">
              <c16:uniqueId val="{0000000A-D277-4BE0-A349-FF5F424C2A4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14129</c:v>
                </c:pt>
                <c:pt idx="2">
                  <c:v>#N/A</c:v>
                </c:pt>
                <c:pt idx="3">
                  <c:v>#N/A</c:v>
                </c:pt>
                <c:pt idx="4">
                  <c:v>16427</c:v>
                </c:pt>
                <c:pt idx="5">
                  <c:v>#N/A</c:v>
                </c:pt>
                <c:pt idx="6">
                  <c:v>#N/A</c:v>
                </c:pt>
                <c:pt idx="7">
                  <c:v>15668</c:v>
                </c:pt>
                <c:pt idx="8">
                  <c:v>#N/A</c:v>
                </c:pt>
                <c:pt idx="9">
                  <c:v>#N/A</c:v>
                </c:pt>
                <c:pt idx="10">
                  <c:v>14308</c:v>
                </c:pt>
                <c:pt idx="11">
                  <c:v>#N/A</c:v>
                </c:pt>
                <c:pt idx="12">
                  <c:v>#N/A</c:v>
                </c:pt>
                <c:pt idx="13">
                  <c:v>12826</c:v>
                </c:pt>
                <c:pt idx="14">
                  <c:v>#N/A</c:v>
                </c:pt>
              </c:numCache>
            </c:numRef>
          </c:val>
          <c:smooth val="0"/>
          <c:extLst>
            <c:ext xmlns:c16="http://schemas.microsoft.com/office/drawing/2014/chart" uri="{C3380CC4-5D6E-409C-BE32-E72D297353CC}">
              <c16:uniqueId val="{0000000B-D277-4BE0-A349-FF5F424C2A4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4481</c:v>
                </c:pt>
                <c:pt idx="1">
                  <c:v>4676</c:v>
                </c:pt>
                <c:pt idx="2">
                  <c:v>5041</c:v>
                </c:pt>
              </c:numCache>
            </c:numRef>
          </c:val>
          <c:extLst>
            <c:ext xmlns:c16="http://schemas.microsoft.com/office/drawing/2014/chart" uri="{C3380CC4-5D6E-409C-BE32-E72D297353CC}">
              <c16:uniqueId val="{00000000-472E-4E8C-8D1B-862784130C2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4085</c:v>
                </c:pt>
                <c:pt idx="1">
                  <c:v>4101</c:v>
                </c:pt>
                <c:pt idx="2">
                  <c:v>4300</c:v>
                </c:pt>
              </c:numCache>
            </c:numRef>
          </c:val>
          <c:extLst>
            <c:ext xmlns:c16="http://schemas.microsoft.com/office/drawing/2014/chart" uri="{C3380CC4-5D6E-409C-BE32-E72D297353CC}">
              <c16:uniqueId val="{00000001-472E-4E8C-8D1B-862784130C2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8994</c:v>
                </c:pt>
                <c:pt idx="1">
                  <c:v>8711</c:v>
                </c:pt>
                <c:pt idx="2">
                  <c:v>8246</c:v>
                </c:pt>
              </c:numCache>
            </c:numRef>
          </c:val>
          <c:extLst>
            <c:ext xmlns:c16="http://schemas.microsoft.com/office/drawing/2014/chart" uri="{C3380CC4-5D6E-409C-BE32-E72D297353CC}">
              <c16:uniqueId val="{00000002-472E-4E8C-8D1B-862784130C2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{2705FAB7-98CA-4677-BA7D-F52D5569A913}</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0874-4D20-B878-6CB07A1A952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{C10525EF-58CD-4A1C-BDDA-0F562AE95F40}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874-4D20-B878-6CB07A1A952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{FA964D61-47FB-47DD-9E17-C4E40288D456}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874-4D20-B878-6CB07A1A952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{DDE48AF7-3314-4F38-B18F-1E7B2A827EFD}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874-4D20-B878-6CB07A1A952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{8D694C64-61EC-4216-896D-E8E024D07B79}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874-4D20-B878-6CB07A1A952A}"/>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{79074839-7C98-4867-8B7B-835950832A19}</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0874-4D20-B878-6CB07A1A952A}"/>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{8B89A768-C70D-450D-BB34-07B61895684C}</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0874-4D20-B878-6CB07A1A952A}"/>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{DC41A813-7A7A-41AB-8DDE-555DF83EDC9F}</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0874-4D20-B878-6CB07A1A952A}"/>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{663F8A86-5282-468C-B223-C4F379B46343}</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0874-4D20-B878-6CB07A1A952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61.8</c:v>
                </c:pt>
                <c:pt idx="8">
                  <c:v>63</c:v>
                </c:pt>
                <c:pt idx="16">
                  <c:v>63</c:v>
                </c:pt>
                <c:pt idx="24">
                  <c:v>63.7</c:v>
                </c:pt>
                <c:pt idx="32">
                  <c:v>65</c:v>
                </c:pt>
              </c:numCache>
            </c:numRef>
          </c:xVal>
          <c:yVal>
            <c:numRef>
              <c:f>公会計指標分析・財政指標組合せ分析表!$BP$51:$DC$51</c:f>
              <c:numCache>
                <c:formatCode>#,##0.0;"▲ "#,##0.0</c:formatCode>
                <c:ptCount val="40"/>
                <c:pt idx="0">
                  <c:v>45.7</c:v>
                </c:pt>
                <c:pt idx="8">
                  <c:v>54.4</c:v>
                </c:pt>
                <c:pt idx="16">
                  <c:v>50.5</c:v>
                </c:pt>
                <c:pt idx="24">
                  <c:v>44.8</c:v>
                </c:pt>
                <c:pt idx="32">
                  <c:v>40.799999999999997</c:v>
                </c:pt>
              </c:numCache>
            </c:numRef>
          </c:yVal>
          <c:smooth val="0"/>
          <c:extLst>
            <c:ext xmlns:c16="http://schemas.microsoft.com/office/drawing/2014/chart" uri="{C3380CC4-5D6E-409C-BE32-E72D297353CC}">
              <c16:uniqueId val="{00000009-0874-4D20-B878-6CB07A1A952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{66BAEBA6-0CE8-4097-98C9-D95DC12CD797}</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0874-4D20-B878-6CB07A1A952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{0D056214-F9DC-4449-8F23-C1DDAB7F0269}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874-4D20-B878-6CB07A1A952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{0C4C9C0D-86B9-46BF-B1A0-41294ED4E6BF}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874-4D20-B878-6CB07A1A952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{FC287727-B44A-4C3B-8FEC-65FF41D2208C}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874-4D20-B878-6CB07A1A952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{C933F051-5ACB-492A-B63B-850178C2068A}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874-4D20-B878-6CB07A1A952A}"/>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{F0A95562-0154-4C32-9DBE-19AA56DFE75D}</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0874-4D20-B878-6CB07A1A952A}"/>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{E6564FA2-1924-4964-BD80-C91C6476F2C4}</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0874-4D20-B878-6CB07A1A952A}"/>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{B032CCFC-EEBE-47CA-950A-D01F56CE88EE}</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0874-4D20-B878-6CB07A1A952A}"/>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{5037C7FC-A6A2-4162-82EE-F751D5AE20C9}</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0874-4D20-B878-6CB07A1A952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59.8</c:v>
                </c:pt>
                <c:pt idx="8">
                  <c:v>60.9</c:v>
                </c:pt>
                <c:pt idx="16">
                  <c:v>61.2</c:v>
                </c:pt>
                <c:pt idx="24">
                  <c:v>64</c:v>
                </c:pt>
                <c:pt idx="32">
                  <c:v>65.400000000000006</c:v>
                </c:pt>
              </c:numCache>
            </c:numRef>
          </c:xVal>
          <c:yVal>
            <c:numRef>
              <c:f>公会計指標分析・財政指標組合せ分析表!$BP$55:$DC$55</c:f>
              <c:numCache>
                <c:formatCode>#,##0.0;"▲ "#,##0.0</c:formatCode>
                <c:ptCount val="40"/>
                <c:pt idx="0">
                  <c:v>47.2</c:v>
                </c:pt>
                <c:pt idx="8">
                  <c:v>49.5</c:v>
                </c:pt>
                <c:pt idx="16">
                  <c:v>46.9</c:v>
                </c:pt>
                <c:pt idx="24">
                  <c:v>45.3</c:v>
                </c:pt>
                <c:pt idx="32">
                  <c:v>38.9</c:v>
                </c:pt>
              </c:numCache>
            </c:numRef>
          </c:yVal>
          <c:smooth val="0"/>
          <c:extLst>
            <c:ext xmlns:c16="http://schemas.microsoft.com/office/drawing/2014/chart" uri="{C3380CC4-5D6E-409C-BE32-E72D297353CC}">
              <c16:uniqueId val="{00000013-0874-4D20-B878-6CB07A1A952A}"/>
            </c:ext>
          </c:extLst>
        </c:ser>
        <c:dLbls>
          <c:showLegendKey val="0"/>
          <c:showVal val="1"/>
          <c:showCatName val="0"/>
          <c:showSerName val="0"/>
          <c:showPercent val="0"/>
          <c:showBubbleSize val="0"/>
        </c:dLbls>
        <c:axId val="46179840"/>
        <c:axId val="46181760"/>
      </c:scatterChart>
      <c:valAx>
        <c:axId val="46179840"/>
        <c:scaling>
          <c:orientation val="maxMin"/>
          <c:max val="66"/>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{72C1E732-9364-4D94-B7D7-10AAAA047E2D}</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40CA-4528-931A-60D443CB416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{EC82FBFC-F595-45D1-821F-7BCBEE30A9CD}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0CA-4528-931A-60D443CB416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{2FA31D15-59AC-4631-BC7E-8DEC6169F569}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0CA-4528-931A-60D443CB416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{7FE079B6-734A-4AAB-91C6-399ECCD6C29A}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0CA-4528-931A-60D443CB416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{BD660E5C-2BE4-4326-B522-64B2E869AAB3}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0CA-4528-931A-60D443CB4167}"/>
                </c:ext>
              </c:extLst>
            </c:dLbl>
            <c:dLbl>
              <c:idx val="8"/>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{0BC9467E-62C0-4456-B5A1-237FC9C30C4B}</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40CA-4528-931A-60D443CB4167}"/>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{983AA3F8-D436-4BA6-A4E4-085B2F59C9B4}</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40CA-4528-931A-60D443CB4167}"/>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{6B028646-DF3B-4531-85AD-78291E63EE49}</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40CA-4528-931A-60D443CB4167}"/>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{42A91CE4-9534-4AFE-8D54-B396B4FA6F7C}</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40CA-4528-931A-60D443CB416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6.3</c:v>
                </c:pt>
                <c:pt idx="8">
                  <c:v>6.1</c:v>
                </c:pt>
                <c:pt idx="16">
                  <c:v>5.8</c:v>
                </c:pt>
                <c:pt idx="24">
                  <c:v>6.1</c:v>
                </c:pt>
                <c:pt idx="32">
                  <c:v>6.7</c:v>
                </c:pt>
              </c:numCache>
            </c:numRef>
          </c:xVal>
          <c:yVal>
            <c:numRef>
              <c:f>公会計指標分析・財政指標組合せ分析表!$BP$73:$DC$73</c:f>
              <c:numCache>
                <c:formatCode>#,##0.0;"▲ "#,##0.0</c:formatCode>
                <c:ptCount val="40"/>
                <c:pt idx="0">
                  <c:v>45.7</c:v>
                </c:pt>
                <c:pt idx="8">
                  <c:v>54.4</c:v>
                </c:pt>
                <c:pt idx="16">
                  <c:v>50.5</c:v>
                </c:pt>
                <c:pt idx="24">
                  <c:v>44.8</c:v>
                </c:pt>
                <c:pt idx="32">
                  <c:v>40.799999999999997</c:v>
                </c:pt>
              </c:numCache>
            </c:numRef>
          </c:yVal>
          <c:smooth val="0"/>
          <c:extLst>
            <c:ext xmlns:c16="http://schemas.microsoft.com/office/drawing/2014/chart" uri="{C3380CC4-5D6E-409C-BE32-E72D297353CC}">
              <c16:uniqueId val="{00000009-40CA-4528-931A-60D443CB416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{C0AAE12D-CDE6-4BE3-8531-EAE28057F5F8}</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40CA-4528-931A-60D443CB416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{607EC140-F090-42B5-A5C9-8A2AA831CD1B}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0CA-4528-931A-60D443CB416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{3BCB4A74-1B34-4EF0-92A1-2EC1A268D75E}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0CA-4528-931A-60D443CB416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{64CF4E1B-AB1A-49EF-B13A-2263C0D26EF9}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0CA-4528-931A-60D443CB416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{4D20D3E3-8B9A-400D-8A45-352C1C4E94D0}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0CA-4528-931A-60D443CB4167}"/>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{FF6541CD-C59F-4699-A4A6-3033BD86EEA2}</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40CA-4528-931A-60D443CB4167}"/>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{252B2AC0-1A53-40F2-B3CF-FCE8F0C5B241}</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40CA-4528-931A-60D443CB4167}"/>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{46F30EBC-2A3D-4795-8795-BFABD665F23D}</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40CA-4528-931A-60D443CB4167}"/>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{49FB2276-78CF-44CB-A648-BD12D7F383D2}</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40CA-4528-931A-60D443CB416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7.8</c:v>
                </c:pt>
                <c:pt idx="8">
                  <c:v>7.6</c:v>
                </c:pt>
                <c:pt idx="16">
                  <c:v>7.2</c:v>
                </c:pt>
                <c:pt idx="24">
                  <c:v>7.9</c:v>
                </c:pt>
                <c:pt idx="32">
                  <c:v>8.1999999999999993</c:v>
                </c:pt>
              </c:numCache>
            </c:numRef>
          </c:xVal>
          <c:yVal>
            <c:numRef>
              <c:f>公会計指標分析・財政指標組合せ分析表!$BP$77:$DC$77</c:f>
              <c:numCache>
                <c:formatCode>#,##0.0;"▲ "#,##0.0</c:formatCode>
                <c:ptCount val="40"/>
                <c:pt idx="0">
                  <c:v>47.2</c:v>
                </c:pt>
                <c:pt idx="8">
                  <c:v>49.5</c:v>
                </c:pt>
                <c:pt idx="16">
                  <c:v>46.9</c:v>
                </c:pt>
                <c:pt idx="24">
                  <c:v>45.3</c:v>
                </c:pt>
                <c:pt idx="32">
                  <c:v>38.9</c:v>
                </c:pt>
              </c:numCache>
            </c:numRef>
          </c:yVal>
          <c:smooth val="0"/>
          <c:extLst>
            <c:ext xmlns:c16="http://schemas.microsoft.com/office/drawing/2014/chart" uri="{C3380CC4-5D6E-409C-BE32-E72D297353CC}">
              <c16:uniqueId val="{00000013-40CA-4528-931A-60D443CB4167}"/>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120,398
119,609
1,311.51
77,545,655
75,760,993
1,736,660
39,939,891
76,827,738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市町村合併後の財政需要に対して、個人・法人の市民税や、固定資産税などの自主財源の割合が低位にあることなどから、</a:t>
          </a:r>
          <a:r>
            <a:rPr kumimoji="1" lang="en-US" altLang="ja-JP" sz="1300">
              <a:latin typeface="ＭＳ Ｐゴシック" panose="020B0600070205080204" pitchFamily="50" charset="-128"/>
              <a:ea typeface="ＭＳ Ｐゴシック" panose="020B0600070205080204" pitchFamily="50" charset="-128"/>
            </a:rPr>
            <a:t>0.42</a:t>
          </a:r>
          <a:r>
            <a:rPr kumimoji="1" lang="ja-JP" altLang="en-US" sz="1300">
              <a:latin typeface="ＭＳ Ｐゴシック" panose="020B0600070205080204" pitchFamily="50" charset="-128"/>
              <a:ea typeface="ＭＳ Ｐゴシック" panose="020B0600070205080204" pitchFamily="50" charset="-128"/>
            </a:rPr>
            <a:t>と類似団体平均を下回って推移している。</a:t>
          </a:r>
        </a:p>
        <a:p>
          <a:r>
            <a:rPr kumimoji="1" lang="ja-JP" altLang="en-US" sz="1300">
              <a:latin typeface="ＭＳ Ｐゴシック" panose="020B0600070205080204" pitchFamily="50" charset="-128"/>
              <a:ea typeface="ＭＳ Ｐゴシック" panose="020B0600070205080204" pitchFamily="50" charset="-128"/>
            </a:rPr>
            <a:t>　今後も、鶴岡市行財政改革推進プランに基づき、安定的な収入の確保のため、税源のかん養、市税などの徴収率向上とともに、歳出では義務的経費を含めた経常経費の一層の見直しを図り、健全な財政運営に向けた取り組みを強化し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54428</xdr:rowOff>
    </xdr:from>
    <xdr:to>
      <xdr:col>23</xdr:col>
      <xdr:colOff>133350</xdr:colOff>
      <xdr:row>44</xdr:row>
      <xdr:rowOff>96157</xdr:rowOff>
    </xdr:to>
    <xdr:cxnSp macro="">
      <xdr:nvCxnSpPr>
        <xdr:cNvPr id="66" name="直線コネクタ 65"/>
        <xdr:cNvCxnSpPr/>
      </xdr:nvCxnSpPr>
      <xdr:spPr>
        <a:xfrm flipV="1">
          <a:off x="4953000" y="6226628"/>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68234</xdr:rowOff>
    </xdr:from>
    <xdr:ext cx="762000" cy="259045"/>
    <xdr:sp macro="" textlink="">
      <xdr:nvSpPr>
        <xdr:cNvPr id="67" name="財政力最小値テキスト"/>
        <xdr:cNvSpPr txBox="1"/>
      </xdr:nvSpPr>
      <xdr:spPr>
        <a:xfrm>
          <a:off x="5041900" y="761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96157</xdr:rowOff>
    </xdr:from>
    <xdr:to>
      <xdr:col>24</xdr:col>
      <xdr:colOff>12700</xdr:colOff>
      <xdr:row>44</xdr:row>
      <xdr:rowOff>96157</xdr:rowOff>
    </xdr:to>
    <xdr:cxnSp macro="">
      <xdr:nvCxnSpPr>
        <xdr:cNvPr id="68" name="直線コネクタ 67"/>
        <xdr:cNvCxnSpPr/>
      </xdr:nvCxnSpPr>
      <xdr:spPr>
        <a:xfrm>
          <a:off x="4864100" y="763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140805</xdr:rowOff>
    </xdr:from>
    <xdr:ext cx="762000" cy="259045"/>
    <xdr:sp macro="" textlink="">
      <xdr:nvSpPr>
        <xdr:cNvPr id="69" name="財政力最大値テキスト"/>
        <xdr:cNvSpPr txBox="1"/>
      </xdr:nvSpPr>
      <xdr:spPr>
        <a:xfrm>
          <a:off x="5041900" y="59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54428</xdr:rowOff>
    </xdr:from>
    <xdr:to>
      <xdr:col>24</xdr:col>
      <xdr:colOff>12700</xdr:colOff>
      <xdr:row>36</xdr:row>
      <xdr:rowOff>54428</xdr:rowOff>
    </xdr:to>
    <xdr:cxnSp macro="">
      <xdr:nvCxnSpPr>
        <xdr:cNvPr id="70" name="直線コネクタ 69"/>
        <xdr:cNvCxnSpPr/>
      </xdr:nvCxnSpPr>
      <xdr:spPr>
        <a:xfrm>
          <a:off x="4864100" y="622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60778</xdr:rowOff>
    </xdr:from>
    <xdr:to>
      <xdr:col>23</xdr:col>
      <xdr:colOff>133350</xdr:colOff>
      <xdr:row>43</xdr:row>
      <xdr:rowOff>60778</xdr:rowOff>
    </xdr:to>
    <xdr:cxnSp macro="">
      <xdr:nvCxnSpPr>
        <xdr:cNvPr id="71" name="直線コネクタ 70"/>
        <xdr:cNvCxnSpPr/>
      </xdr:nvCxnSpPr>
      <xdr:spPr>
        <a:xfrm>
          <a:off x="4114800" y="74331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24692</xdr:rowOff>
    </xdr:from>
    <xdr:ext cx="762000" cy="259045"/>
    <xdr:sp macro="" textlink="">
      <xdr:nvSpPr>
        <xdr:cNvPr id="72" name="財政力平均値テキスト"/>
        <xdr:cNvSpPr txBox="1"/>
      </xdr:nvSpPr>
      <xdr:spPr>
        <a:xfrm>
          <a:off x="5041900" y="6882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8165</xdr:rowOff>
    </xdr:from>
    <xdr:to>
      <xdr:col>23</xdr:col>
      <xdr:colOff>184150</xdr:colOff>
      <xdr:row>41</xdr:row>
      <xdr:rowOff>109765</xdr:rowOff>
    </xdr:to>
    <xdr:sp macro="" textlink="">
      <xdr:nvSpPr>
        <xdr:cNvPr id="73" name="フローチャート: 判断 72"/>
        <xdr:cNvSpPr/>
      </xdr:nvSpPr>
      <xdr:spPr>
        <a:xfrm>
          <a:off x="49022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26307</xdr:rowOff>
    </xdr:from>
    <xdr:to>
      <xdr:col>19</xdr:col>
      <xdr:colOff>133350</xdr:colOff>
      <xdr:row>43</xdr:row>
      <xdr:rowOff>60778</xdr:rowOff>
    </xdr:to>
    <xdr:cxnSp macro="">
      <xdr:nvCxnSpPr>
        <xdr:cNvPr id="74" name="直線コネクタ 73"/>
        <xdr:cNvCxnSpPr/>
      </xdr:nvCxnSpPr>
      <xdr:spPr>
        <a:xfrm>
          <a:off x="3225800" y="73986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145143</xdr:rowOff>
    </xdr:from>
    <xdr:to>
      <xdr:col>19</xdr:col>
      <xdr:colOff>184150</xdr:colOff>
      <xdr:row>41</xdr:row>
      <xdr:rowOff>75293</xdr:rowOff>
    </xdr:to>
    <xdr:sp macro="" textlink="">
      <xdr:nvSpPr>
        <xdr:cNvPr id="75" name="フローチャート: 判断 74"/>
        <xdr:cNvSpPr/>
      </xdr:nvSpPr>
      <xdr:spPr>
        <a:xfrm>
          <a:off x="4064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85470</xdr:rowOff>
    </xdr:from>
    <xdr:ext cx="736600" cy="259045"/>
    <xdr:sp macro="" textlink="">
      <xdr:nvSpPr>
        <xdr:cNvPr id="76" name="テキスト ボックス 75"/>
        <xdr:cNvSpPr txBox="1"/>
      </xdr:nvSpPr>
      <xdr:spPr>
        <a:xfrm>
          <a:off x="3733800" y="677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26307</xdr:rowOff>
    </xdr:from>
    <xdr:to>
      <xdr:col>15</xdr:col>
      <xdr:colOff>82550</xdr:colOff>
      <xdr:row>43</xdr:row>
      <xdr:rowOff>60778</xdr:rowOff>
    </xdr:to>
    <xdr:cxnSp macro="">
      <xdr:nvCxnSpPr>
        <xdr:cNvPr id="77" name="直線コネクタ 76"/>
        <xdr:cNvCxnSpPr/>
      </xdr:nvCxnSpPr>
      <xdr:spPr>
        <a:xfrm flipV="1">
          <a:off x="2336800" y="73986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38</xdr:row>
      <xdr:rowOff>108857</xdr:rowOff>
    </xdr:from>
    <xdr:to>
      <xdr:col>15</xdr:col>
      <xdr:colOff>133350</xdr:colOff>
      <xdr:row>39</xdr:row>
      <xdr:rowOff>39007</xdr:rowOff>
    </xdr:to>
    <xdr:sp macro="" textlink="">
      <xdr:nvSpPr>
        <xdr:cNvPr id="78" name="フローチャート: 判断 77"/>
        <xdr:cNvSpPr/>
      </xdr:nvSpPr>
      <xdr:spPr>
        <a:xfrm>
          <a:off x="3175000" y="66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49184</xdr:rowOff>
    </xdr:from>
    <xdr:ext cx="762000" cy="259045"/>
    <xdr:sp macro="" textlink="">
      <xdr:nvSpPr>
        <xdr:cNvPr id="79" name="テキスト ボックス 78"/>
        <xdr:cNvSpPr txBox="1"/>
      </xdr:nvSpPr>
      <xdr:spPr>
        <a:xfrm>
          <a:off x="2844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60778</xdr:rowOff>
    </xdr:from>
    <xdr:to>
      <xdr:col>11</xdr:col>
      <xdr:colOff>31750</xdr:colOff>
      <xdr:row>43</xdr:row>
      <xdr:rowOff>60778</xdr:rowOff>
    </xdr:to>
    <xdr:cxnSp macro="">
      <xdr:nvCxnSpPr>
        <xdr:cNvPr id="80" name="直線コネクタ 79"/>
        <xdr:cNvCxnSpPr/>
      </xdr:nvCxnSpPr>
      <xdr:spPr>
        <a:xfrm>
          <a:off x="1447800" y="743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6350</xdr:rowOff>
    </xdr:from>
    <xdr:to>
      <xdr:col>11</xdr:col>
      <xdr:colOff>82550</xdr:colOff>
      <xdr:row>39</xdr:row>
      <xdr:rowOff>107950</xdr:rowOff>
    </xdr:to>
    <xdr:sp macro="" textlink="">
      <xdr:nvSpPr>
        <xdr:cNvPr id="81" name="フローチャート: 判断 80"/>
        <xdr:cNvSpPr/>
      </xdr:nvSpPr>
      <xdr:spPr>
        <a:xfrm>
          <a:off x="22860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118127</xdr:rowOff>
    </xdr:from>
    <xdr:ext cx="762000" cy="259045"/>
    <xdr:sp macro="" textlink="">
      <xdr:nvSpPr>
        <xdr:cNvPr id="82" name="テキスト ボックス 81"/>
        <xdr:cNvSpPr txBox="1"/>
      </xdr:nvSpPr>
      <xdr:spPr>
        <a:xfrm>
          <a:off x="1955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6350</xdr:rowOff>
    </xdr:from>
    <xdr:to>
      <xdr:col>7</xdr:col>
      <xdr:colOff>31750</xdr:colOff>
      <xdr:row>39</xdr:row>
      <xdr:rowOff>107950</xdr:rowOff>
    </xdr:to>
    <xdr:sp macro="" textlink="">
      <xdr:nvSpPr>
        <xdr:cNvPr id="83" name="フローチャート: 判断 82"/>
        <xdr:cNvSpPr/>
      </xdr:nvSpPr>
      <xdr:spPr>
        <a:xfrm>
          <a:off x="13970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118127</xdr:rowOff>
    </xdr:from>
    <xdr:ext cx="762000" cy="259045"/>
    <xdr:sp macro="" textlink="">
      <xdr:nvSpPr>
        <xdr:cNvPr id="84" name="テキスト ボックス 83"/>
        <xdr:cNvSpPr txBox="1"/>
      </xdr:nvSpPr>
      <xdr:spPr>
        <a:xfrm>
          <a:off x="1066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9978</xdr:rowOff>
    </xdr:from>
    <xdr:to>
      <xdr:col>23</xdr:col>
      <xdr:colOff>184150</xdr:colOff>
      <xdr:row>43</xdr:row>
      <xdr:rowOff>111578</xdr:rowOff>
    </xdr:to>
    <xdr:sp macro="" textlink="">
      <xdr:nvSpPr>
        <xdr:cNvPr id="90" name="楕円 89"/>
        <xdr:cNvSpPr/>
      </xdr:nvSpPr>
      <xdr:spPr>
        <a:xfrm>
          <a:off x="49022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153505</xdr:rowOff>
    </xdr:from>
    <xdr:ext cx="762000" cy="259045"/>
    <xdr:sp macro="" textlink="">
      <xdr:nvSpPr>
        <xdr:cNvPr id="91" name="財政力該当値テキスト"/>
        <xdr:cNvSpPr txBox="1"/>
      </xdr:nvSpPr>
      <xdr:spPr>
        <a:xfrm>
          <a:off x="5041900" y="735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9978</xdr:rowOff>
    </xdr:from>
    <xdr:to>
      <xdr:col>19</xdr:col>
      <xdr:colOff>184150</xdr:colOff>
      <xdr:row>43</xdr:row>
      <xdr:rowOff>111578</xdr:rowOff>
    </xdr:to>
    <xdr:sp macro="" textlink="">
      <xdr:nvSpPr>
        <xdr:cNvPr id="92" name="楕円 91"/>
        <xdr:cNvSpPr/>
      </xdr:nvSpPr>
      <xdr:spPr>
        <a:xfrm>
          <a:off x="4064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96355</xdr:rowOff>
    </xdr:from>
    <xdr:ext cx="736600" cy="259045"/>
    <xdr:sp macro="" textlink="">
      <xdr:nvSpPr>
        <xdr:cNvPr id="93" name="テキスト ボックス 92"/>
        <xdr:cNvSpPr txBox="1"/>
      </xdr:nvSpPr>
      <xdr:spPr>
        <a:xfrm>
          <a:off x="3733800" y="746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146957</xdr:rowOff>
    </xdr:from>
    <xdr:to>
      <xdr:col>15</xdr:col>
      <xdr:colOff>133350</xdr:colOff>
      <xdr:row>43</xdr:row>
      <xdr:rowOff>77107</xdr:rowOff>
    </xdr:to>
    <xdr:sp macro="" textlink="">
      <xdr:nvSpPr>
        <xdr:cNvPr id="94" name="楕円 93"/>
        <xdr:cNvSpPr/>
      </xdr:nvSpPr>
      <xdr:spPr>
        <a:xfrm>
          <a:off x="3175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61884</xdr:rowOff>
    </xdr:from>
    <xdr:ext cx="762000" cy="259045"/>
    <xdr:sp macro="" textlink="">
      <xdr:nvSpPr>
        <xdr:cNvPr id="95" name="テキスト ボックス 94"/>
        <xdr:cNvSpPr txBox="1"/>
      </xdr:nvSpPr>
      <xdr:spPr>
        <a:xfrm>
          <a:off x="2844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9978</xdr:rowOff>
    </xdr:from>
    <xdr:to>
      <xdr:col>11</xdr:col>
      <xdr:colOff>82550</xdr:colOff>
      <xdr:row>43</xdr:row>
      <xdr:rowOff>111578</xdr:rowOff>
    </xdr:to>
    <xdr:sp macro="" textlink="">
      <xdr:nvSpPr>
        <xdr:cNvPr id="96" name="楕円 95"/>
        <xdr:cNvSpPr/>
      </xdr:nvSpPr>
      <xdr:spPr>
        <a:xfrm>
          <a:off x="2286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96355</xdr:rowOff>
    </xdr:from>
    <xdr:ext cx="762000" cy="259045"/>
    <xdr:sp macro="" textlink="">
      <xdr:nvSpPr>
        <xdr:cNvPr id="97" name="テキスト ボックス 96"/>
        <xdr:cNvSpPr txBox="1"/>
      </xdr:nvSpPr>
      <xdr:spPr>
        <a:xfrm>
          <a:off x="1955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98" name="楕円 97"/>
        <xdr:cNvSpPr/>
      </xdr:nvSpPr>
      <xdr:spPr>
        <a:xfrm>
          <a:off x="1397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96355</xdr:rowOff>
    </xdr:from>
    <xdr:ext cx="762000" cy="259045"/>
    <xdr:sp macro="" textlink="">
      <xdr:nvSpPr>
        <xdr:cNvPr id="99" name="テキスト ボックス 98"/>
        <xdr:cNvSpPr txBox="1"/>
      </xdr:nvSpPr>
      <xdr:spPr>
        <a:xfrm>
          <a:off x="1066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地方税、地方消費税交付金などが増となった一方で、臨時財政対策債が大幅に減となったことに加え、経常の維持補修費・物件費・公債費等が増加したことにより、</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自立支援給付事業や社会福祉費関係の繰出金、老朽化した施設の維持管理費などが増加傾向にあることから、今後も経常経費の削減に努め、より弾力性のある財政構造を目指していく。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68</xdr:row>
      <xdr:rowOff>34572</xdr:rowOff>
    </xdr:to>
    <xdr:cxnSp macro="">
      <xdr:nvCxnSpPr>
        <xdr:cNvPr id="129" name="直線コネクタ 128"/>
        <xdr:cNvCxnSpPr/>
      </xdr:nvCxnSpPr>
      <xdr:spPr>
        <a:xfrm flipV="1">
          <a:off x="4953000" y="10111317"/>
          <a:ext cx="0" cy="15818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68</xdr:row>
      <xdr:rowOff>6649</xdr:rowOff>
    </xdr:from>
    <xdr:ext cx="762000" cy="259045"/>
    <xdr:sp macro="" textlink="">
      <xdr:nvSpPr>
        <xdr:cNvPr id="130" name="財政構造の弾力性最小値テキスト"/>
        <xdr:cNvSpPr txBox="1"/>
      </xdr:nvSpPr>
      <xdr:spPr>
        <a:xfrm>
          <a:off x="5041900" y="11665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68</xdr:row>
      <xdr:rowOff>34572</xdr:rowOff>
    </xdr:from>
    <xdr:to>
      <xdr:col>24</xdr:col>
      <xdr:colOff>12700</xdr:colOff>
      <xdr:row>68</xdr:row>
      <xdr:rowOff>34572</xdr:rowOff>
    </xdr:to>
    <xdr:cxnSp macro="">
      <xdr:nvCxnSpPr>
        <xdr:cNvPr id="131" name="直線コネクタ 130"/>
        <xdr:cNvCxnSpPr/>
      </xdr:nvCxnSpPr>
      <xdr:spPr>
        <a:xfrm>
          <a:off x="4864100" y="11693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32" name="財政構造の弾力性最大値テキスト"/>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33" name="直線コネクタ 132"/>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52211</xdr:rowOff>
    </xdr:from>
    <xdr:to>
      <xdr:col>23</xdr:col>
      <xdr:colOff>133350</xdr:colOff>
      <xdr:row>64</xdr:row>
      <xdr:rowOff>76905</xdr:rowOff>
    </xdr:to>
    <xdr:cxnSp macro="">
      <xdr:nvCxnSpPr>
        <xdr:cNvPr id="134" name="直線コネクタ 133"/>
        <xdr:cNvCxnSpPr/>
      </xdr:nvCxnSpPr>
      <xdr:spPr>
        <a:xfrm>
          <a:off x="4114800" y="10339211"/>
          <a:ext cx="838200" cy="710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171044</xdr:rowOff>
    </xdr:from>
    <xdr:ext cx="762000" cy="259045"/>
    <xdr:sp macro="" textlink="">
      <xdr:nvSpPr>
        <xdr:cNvPr id="135" name="財政構造の弾力性平均値テキスト"/>
        <xdr:cNvSpPr txBox="1"/>
      </xdr:nvSpPr>
      <xdr:spPr>
        <a:xfrm>
          <a:off x="5041900" y="10629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154517</xdr:rowOff>
    </xdr:from>
    <xdr:to>
      <xdr:col>23</xdr:col>
      <xdr:colOff>184150</xdr:colOff>
      <xdr:row>63</xdr:row>
      <xdr:rowOff>84667</xdr:rowOff>
    </xdr:to>
    <xdr:sp macro="" textlink="">
      <xdr:nvSpPr>
        <xdr:cNvPr id="136" name="フローチャート: 判断 135"/>
        <xdr:cNvSpPr/>
      </xdr:nvSpPr>
      <xdr:spPr>
        <a:xfrm>
          <a:off x="49022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52211</xdr:rowOff>
    </xdr:from>
    <xdr:to>
      <xdr:col>19</xdr:col>
      <xdr:colOff>133350</xdr:colOff>
      <xdr:row>61</xdr:row>
      <xdr:rowOff>108655</xdr:rowOff>
    </xdr:to>
    <xdr:cxnSp macro="">
      <xdr:nvCxnSpPr>
        <xdr:cNvPr id="137" name="直線コネクタ 136"/>
        <xdr:cNvCxnSpPr/>
      </xdr:nvCxnSpPr>
      <xdr:spPr>
        <a:xfrm flipV="1">
          <a:off x="3225800" y="10339211"/>
          <a:ext cx="889000" cy="22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79022</xdr:rowOff>
    </xdr:from>
    <xdr:to>
      <xdr:col>19</xdr:col>
      <xdr:colOff>184150</xdr:colOff>
      <xdr:row>60</xdr:row>
      <xdr:rowOff>9172</xdr:rowOff>
    </xdr:to>
    <xdr:sp macro="" textlink="">
      <xdr:nvSpPr>
        <xdr:cNvPr id="138" name="フローチャート: 判断 137"/>
        <xdr:cNvSpPr/>
      </xdr:nvSpPr>
      <xdr:spPr>
        <a:xfrm>
          <a:off x="4064000" y="1019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19349</xdr:rowOff>
    </xdr:from>
    <xdr:ext cx="736600" cy="259045"/>
    <xdr:sp macro="" textlink="">
      <xdr:nvSpPr>
        <xdr:cNvPr id="139" name="テキスト ボックス 138"/>
        <xdr:cNvSpPr txBox="1"/>
      </xdr:nvSpPr>
      <xdr:spPr>
        <a:xfrm>
          <a:off x="3733800" y="9963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108655</xdr:rowOff>
    </xdr:from>
    <xdr:to>
      <xdr:col>15</xdr:col>
      <xdr:colOff>82550</xdr:colOff>
      <xdr:row>62</xdr:row>
      <xdr:rowOff>98072</xdr:rowOff>
    </xdr:to>
    <xdr:cxnSp macro="">
      <xdr:nvCxnSpPr>
        <xdr:cNvPr id="140" name="直線コネクタ 139"/>
        <xdr:cNvCxnSpPr/>
      </xdr:nvCxnSpPr>
      <xdr:spPr>
        <a:xfrm flipV="1">
          <a:off x="2336800" y="10567105"/>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100895</xdr:rowOff>
    </xdr:from>
    <xdr:to>
      <xdr:col>15</xdr:col>
      <xdr:colOff>133350</xdr:colOff>
      <xdr:row>63</xdr:row>
      <xdr:rowOff>31045</xdr:rowOff>
    </xdr:to>
    <xdr:sp macro="" textlink="">
      <xdr:nvSpPr>
        <xdr:cNvPr id="141" name="フローチャート: 判断 140"/>
        <xdr:cNvSpPr/>
      </xdr:nvSpPr>
      <xdr:spPr>
        <a:xfrm>
          <a:off x="3175000" y="1073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15822</xdr:rowOff>
    </xdr:from>
    <xdr:ext cx="762000" cy="259045"/>
    <xdr:sp macro="" textlink="">
      <xdr:nvSpPr>
        <xdr:cNvPr id="142" name="テキスト ボックス 141"/>
        <xdr:cNvSpPr txBox="1"/>
      </xdr:nvSpPr>
      <xdr:spPr>
        <a:xfrm>
          <a:off x="2844800" y="1081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119239</xdr:rowOff>
    </xdr:from>
    <xdr:to>
      <xdr:col>11</xdr:col>
      <xdr:colOff>31750</xdr:colOff>
      <xdr:row>62</xdr:row>
      <xdr:rowOff>98072</xdr:rowOff>
    </xdr:to>
    <xdr:cxnSp macro="">
      <xdr:nvCxnSpPr>
        <xdr:cNvPr id="143" name="直線コネクタ 142"/>
        <xdr:cNvCxnSpPr/>
      </xdr:nvCxnSpPr>
      <xdr:spPr>
        <a:xfrm>
          <a:off x="1447800" y="10406239"/>
          <a:ext cx="8890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167922</xdr:rowOff>
    </xdr:from>
    <xdr:to>
      <xdr:col>11</xdr:col>
      <xdr:colOff>82550</xdr:colOff>
      <xdr:row>63</xdr:row>
      <xdr:rowOff>98072</xdr:rowOff>
    </xdr:to>
    <xdr:sp macro="" textlink="">
      <xdr:nvSpPr>
        <xdr:cNvPr id="144" name="フローチャート: 判断 143"/>
        <xdr:cNvSpPr/>
      </xdr:nvSpPr>
      <xdr:spPr>
        <a:xfrm>
          <a:off x="2286000" y="1079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82849</xdr:rowOff>
    </xdr:from>
    <xdr:ext cx="762000" cy="259045"/>
    <xdr:sp macro="" textlink="">
      <xdr:nvSpPr>
        <xdr:cNvPr id="145" name="テキスト ボックス 144"/>
        <xdr:cNvSpPr txBox="1"/>
      </xdr:nvSpPr>
      <xdr:spPr>
        <a:xfrm>
          <a:off x="1955800" y="1088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111478</xdr:rowOff>
    </xdr:from>
    <xdr:to>
      <xdr:col>7</xdr:col>
      <xdr:colOff>31750</xdr:colOff>
      <xdr:row>62</xdr:row>
      <xdr:rowOff>41628</xdr:rowOff>
    </xdr:to>
    <xdr:sp macro="" textlink="">
      <xdr:nvSpPr>
        <xdr:cNvPr id="146" name="フローチャート: 判断 145"/>
        <xdr:cNvSpPr/>
      </xdr:nvSpPr>
      <xdr:spPr>
        <a:xfrm>
          <a:off x="1397000" y="1056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26405</xdr:rowOff>
    </xdr:from>
    <xdr:ext cx="762000" cy="259045"/>
    <xdr:sp macro="" textlink="">
      <xdr:nvSpPr>
        <xdr:cNvPr id="147" name="テキスト ボックス 146"/>
        <xdr:cNvSpPr txBox="1"/>
      </xdr:nvSpPr>
      <xdr:spPr>
        <a:xfrm>
          <a:off x="1066800" y="106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26105</xdr:rowOff>
    </xdr:from>
    <xdr:to>
      <xdr:col>23</xdr:col>
      <xdr:colOff>184150</xdr:colOff>
      <xdr:row>64</xdr:row>
      <xdr:rowOff>127705</xdr:rowOff>
    </xdr:to>
    <xdr:sp macro="" textlink="">
      <xdr:nvSpPr>
        <xdr:cNvPr id="153" name="楕円 152"/>
        <xdr:cNvSpPr/>
      </xdr:nvSpPr>
      <xdr:spPr>
        <a:xfrm>
          <a:off x="4902200" y="1099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169632</xdr:rowOff>
    </xdr:from>
    <xdr:ext cx="762000" cy="259045"/>
    <xdr:sp macro="" textlink="">
      <xdr:nvSpPr>
        <xdr:cNvPr id="154" name="財政構造の弾力性該当値テキスト"/>
        <xdr:cNvSpPr txBox="1"/>
      </xdr:nvSpPr>
      <xdr:spPr>
        <a:xfrm>
          <a:off x="5041900" y="10970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1411</xdr:rowOff>
    </xdr:from>
    <xdr:to>
      <xdr:col>19</xdr:col>
      <xdr:colOff>184150</xdr:colOff>
      <xdr:row>60</xdr:row>
      <xdr:rowOff>103011</xdr:rowOff>
    </xdr:to>
    <xdr:sp macro="" textlink="">
      <xdr:nvSpPr>
        <xdr:cNvPr id="155" name="楕円 154"/>
        <xdr:cNvSpPr/>
      </xdr:nvSpPr>
      <xdr:spPr>
        <a:xfrm>
          <a:off x="4064000" y="1028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87788</xdr:rowOff>
    </xdr:from>
    <xdr:ext cx="736600" cy="259045"/>
    <xdr:sp macro="" textlink="">
      <xdr:nvSpPr>
        <xdr:cNvPr id="156" name="テキスト ボックス 155"/>
        <xdr:cNvSpPr txBox="1"/>
      </xdr:nvSpPr>
      <xdr:spPr>
        <a:xfrm>
          <a:off x="3733800" y="10374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57855</xdr:rowOff>
    </xdr:from>
    <xdr:to>
      <xdr:col>15</xdr:col>
      <xdr:colOff>133350</xdr:colOff>
      <xdr:row>61</xdr:row>
      <xdr:rowOff>159455</xdr:rowOff>
    </xdr:to>
    <xdr:sp macro="" textlink="">
      <xdr:nvSpPr>
        <xdr:cNvPr id="157" name="楕円 156"/>
        <xdr:cNvSpPr/>
      </xdr:nvSpPr>
      <xdr:spPr>
        <a:xfrm>
          <a:off x="3175000" y="1051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169632</xdr:rowOff>
    </xdr:from>
    <xdr:ext cx="762000" cy="259045"/>
    <xdr:sp macro="" textlink="">
      <xdr:nvSpPr>
        <xdr:cNvPr id="158" name="テキスト ボックス 157"/>
        <xdr:cNvSpPr txBox="1"/>
      </xdr:nvSpPr>
      <xdr:spPr>
        <a:xfrm>
          <a:off x="2844800" y="1028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47272</xdr:rowOff>
    </xdr:from>
    <xdr:to>
      <xdr:col>11</xdr:col>
      <xdr:colOff>82550</xdr:colOff>
      <xdr:row>62</xdr:row>
      <xdr:rowOff>148872</xdr:rowOff>
    </xdr:to>
    <xdr:sp macro="" textlink="">
      <xdr:nvSpPr>
        <xdr:cNvPr id="159" name="楕円 158"/>
        <xdr:cNvSpPr/>
      </xdr:nvSpPr>
      <xdr:spPr>
        <a:xfrm>
          <a:off x="2286000" y="1067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159049</xdr:rowOff>
    </xdr:from>
    <xdr:ext cx="762000" cy="259045"/>
    <xdr:sp macro="" textlink="">
      <xdr:nvSpPr>
        <xdr:cNvPr id="160" name="テキスト ボックス 159"/>
        <xdr:cNvSpPr txBox="1"/>
      </xdr:nvSpPr>
      <xdr:spPr>
        <a:xfrm>
          <a:off x="1955800" y="1044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68439</xdr:rowOff>
    </xdr:from>
    <xdr:to>
      <xdr:col>7</xdr:col>
      <xdr:colOff>31750</xdr:colOff>
      <xdr:row>60</xdr:row>
      <xdr:rowOff>170039</xdr:rowOff>
    </xdr:to>
    <xdr:sp macro="" textlink="">
      <xdr:nvSpPr>
        <xdr:cNvPr id="161" name="楕円 160"/>
        <xdr:cNvSpPr/>
      </xdr:nvSpPr>
      <xdr:spPr>
        <a:xfrm>
          <a:off x="1397000" y="1035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8766</xdr:rowOff>
    </xdr:from>
    <xdr:ext cx="762000" cy="259045"/>
    <xdr:sp macro="" textlink="">
      <xdr:nvSpPr>
        <xdr:cNvPr id="162" name="テキスト ボックス 161"/>
        <xdr:cNvSpPr txBox="1"/>
      </xdr:nvSpPr>
      <xdr:spPr>
        <a:xfrm>
          <a:off x="1066800" y="10124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[183,375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施設の光熱費や燃料費の増などにより、前年度と比べ人口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657</a:t>
          </a:r>
          <a:r>
            <a:rPr kumimoji="1" lang="ja-JP" altLang="en-US" sz="1300">
              <a:latin typeface="ＭＳ Ｐゴシック" panose="020B0600070205080204" pitchFamily="50" charset="-128"/>
              <a:ea typeface="ＭＳ Ｐゴシック" panose="020B0600070205080204" pitchFamily="50" charset="-128"/>
            </a:rPr>
            <a:t>円の増加となっている。</a:t>
          </a:r>
        </a:p>
        <a:p>
          <a:r>
            <a:rPr kumimoji="1" lang="ja-JP" altLang="en-US" sz="1300">
              <a:latin typeface="ＭＳ Ｐゴシック" panose="020B0600070205080204" pitchFamily="50" charset="-128"/>
              <a:ea typeface="ＭＳ Ｐゴシック" panose="020B0600070205080204" pitchFamily="50" charset="-128"/>
            </a:rPr>
            <a:t>　類似団体と比較しても高い水準にあることから、引き続き内部管理経費の節減を進めるなど経費の削減に努めていく。</a:t>
          </a: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83682</xdr:rowOff>
    </xdr:from>
    <xdr:to>
      <xdr:col>23</xdr:col>
      <xdr:colOff>133350</xdr:colOff>
      <xdr:row>90</xdr:row>
      <xdr:rowOff>76761</xdr:rowOff>
    </xdr:to>
    <xdr:cxnSp macro="">
      <xdr:nvCxnSpPr>
        <xdr:cNvPr id="192" name="直線コネクタ 191"/>
        <xdr:cNvCxnSpPr/>
      </xdr:nvCxnSpPr>
      <xdr:spPr>
        <a:xfrm flipV="1">
          <a:off x="4953000" y="13799682"/>
          <a:ext cx="0" cy="17075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48838</xdr:rowOff>
    </xdr:from>
    <xdr:ext cx="762000" cy="259045"/>
    <xdr:sp macro="" textlink="">
      <xdr:nvSpPr>
        <xdr:cNvPr id="193" name="人件費・物件費等の状況最小値テキスト"/>
        <xdr:cNvSpPr txBox="1"/>
      </xdr:nvSpPr>
      <xdr:spPr>
        <a:xfrm>
          <a:off x="5041900" y="1547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76761</xdr:rowOff>
    </xdr:from>
    <xdr:to>
      <xdr:col>24</xdr:col>
      <xdr:colOff>12700</xdr:colOff>
      <xdr:row>90</xdr:row>
      <xdr:rowOff>76761</xdr:rowOff>
    </xdr:to>
    <xdr:cxnSp macro="">
      <xdr:nvCxnSpPr>
        <xdr:cNvPr id="194" name="直線コネクタ 193"/>
        <xdr:cNvCxnSpPr/>
      </xdr:nvCxnSpPr>
      <xdr:spPr>
        <a:xfrm>
          <a:off x="4864100" y="1550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170059</xdr:rowOff>
    </xdr:from>
    <xdr:ext cx="762000" cy="259045"/>
    <xdr:sp macro="" textlink="">
      <xdr:nvSpPr>
        <xdr:cNvPr id="195" name="人件費・物件費等の状況最大値テキスト"/>
        <xdr:cNvSpPr txBox="1"/>
      </xdr:nvSpPr>
      <xdr:spPr>
        <a:xfrm>
          <a:off x="5041900" y="13543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83682</xdr:rowOff>
    </xdr:from>
    <xdr:to>
      <xdr:col>24</xdr:col>
      <xdr:colOff>12700</xdr:colOff>
      <xdr:row>80</xdr:row>
      <xdr:rowOff>83682</xdr:rowOff>
    </xdr:to>
    <xdr:cxnSp macro="">
      <xdr:nvCxnSpPr>
        <xdr:cNvPr id="196" name="直線コネクタ 195"/>
        <xdr:cNvCxnSpPr/>
      </xdr:nvCxnSpPr>
      <xdr:spPr>
        <a:xfrm>
          <a:off x="4864100" y="13799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145672</xdr:rowOff>
    </xdr:from>
    <xdr:to>
      <xdr:col>23</xdr:col>
      <xdr:colOff>133350</xdr:colOff>
      <xdr:row>87</xdr:row>
      <xdr:rowOff>158882</xdr:rowOff>
    </xdr:to>
    <xdr:cxnSp macro="">
      <xdr:nvCxnSpPr>
        <xdr:cNvPr id="197" name="直線コネクタ 196"/>
        <xdr:cNvCxnSpPr/>
      </xdr:nvCxnSpPr>
      <xdr:spPr>
        <a:xfrm>
          <a:off x="4114800" y="15061822"/>
          <a:ext cx="838200" cy="1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64457</xdr:rowOff>
    </xdr:from>
    <xdr:ext cx="762000" cy="259045"/>
    <xdr:sp macro="" textlink="">
      <xdr:nvSpPr>
        <xdr:cNvPr id="198" name="人件費・物件費等の状況平均値テキスト"/>
        <xdr:cNvSpPr txBox="1"/>
      </xdr:nvSpPr>
      <xdr:spPr>
        <a:xfrm>
          <a:off x="5041900" y="14466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47930</xdr:rowOff>
    </xdr:from>
    <xdr:to>
      <xdr:col>23</xdr:col>
      <xdr:colOff>184150</xdr:colOff>
      <xdr:row>85</xdr:row>
      <xdr:rowOff>149530</xdr:rowOff>
    </xdr:to>
    <xdr:sp macro="" textlink="">
      <xdr:nvSpPr>
        <xdr:cNvPr id="199" name="フローチャート: 判断 198"/>
        <xdr:cNvSpPr/>
      </xdr:nvSpPr>
      <xdr:spPr>
        <a:xfrm>
          <a:off x="4902200" y="1462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31905</xdr:rowOff>
    </xdr:from>
    <xdr:to>
      <xdr:col>19</xdr:col>
      <xdr:colOff>133350</xdr:colOff>
      <xdr:row>87</xdr:row>
      <xdr:rowOff>145672</xdr:rowOff>
    </xdr:to>
    <xdr:cxnSp macro="">
      <xdr:nvCxnSpPr>
        <xdr:cNvPr id="200" name="直線コネクタ 199"/>
        <xdr:cNvCxnSpPr/>
      </xdr:nvCxnSpPr>
      <xdr:spPr>
        <a:xfrm>
          <a:off x="3225800" y="14776605"/>
          <a:ext cx="889000" cy="285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111379</xdr:rowOff>
    </xdr:from>
    <xdr:to>
      <xdr:col>19</xdr:col>
      <xdr:colOff>184150</xdr:colOff>
      <xdr:row>85</xdr:row>
      <xdr:rowOff>41529</xdr:rowOff>
    </xdr:to>
    <xdr:sp macro="" textlink="">
      <xdr:nvSpPr>
        <xdr:cNvPr id="201" name="フローチャート: 判断 200"/>
        <xdr:cNvSpPr/>
      </xdr:nvSpPr>
      <xdr:spPr>
        <a:xfrm>
          <a:off x="4064000" y="14513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51706</xdr:rowOff>
    </xdr:from>
    <xdr:ext cx="736600" cy="259045"/>
    <xdr:sp macro="" textlink="">
      <xdr:nvSpPr>
        <xdr:cNvPr id="202" name="テキスト ボックス 201"/>
        <xdr:cNvSpPr txBox="1"/>
      </xdr:nvSpPr>
      <xdr:spPr>
        <a:xfrm>
          <a:off x="3733800" y="14282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48205</xdr:rowOff>
    </xdr:from>
    <xdr:to>
      <xdr:col>15</xdr:col>
      <xdr:colOff>82550</xdr:colOff>
      <xdr:row>86</xdr:row>
      <xdr:rowOff>31905</xdr:rowOff>
    </xdr:to>
    <xdr:cxnSp macro="">
      <xdr:nvCxnSpPr>
        <xdr:cNvPr id="203" name="直線コネクタ 202"/>
        <xdr:cNvCxnSpPr/>
      </xdr:nvCxnSpPr>
      <xdr:spPr>
        <a:xfrm>
          <a:off x="2336800" y="14450005"/>
          <a:ext cx="889000" cy="326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115856</xdr:rowOff>
    </xdr:from>
    <xdr:to>
      <xdr:col>15</xdr:col>
      <xdr:colOff>133350</xdr:colOff>
      <xdr:row>83</xdr:row>
      <xdr:rowOff>46006</xdr:rowOff>
    </xdr:to>
    <xdr:sp macro="" textlink="">
      <xdr:nvSpPr>
        <xdr:cNvPr id="204" name="フローチャート: 判断 203"/>
        <xdr:cNvSpPr/>
      </xdr:nvSpPr>
      <xdr:spPr>
        <a:xfrm>
          <a:off x="3175000" y="1417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56183</xdr:rowOff>
    </xdr:from>
    <xdr:ext cx="762000" cy="259045"/>
    <xdr:sp macro="" textlink="">
      <xdr:nvSpPr>
        <xdr:cNvPr id="205" name="テキスト ボックス 204"/>
        <xdr:cNvSpPr txBox="1"/>
      </xdr:nvSpPr>
      <xdr:spPr>
        <a:xfrm>
          <a:off x="2844800" y="1394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41267</xdr:rowOff>
    </xdr:from>
    <xdr:to>
      <xdr:col>11</xdr:col>
      <xdr:colOff>31750</xdr:colOff>
      <xdr:row>84</xdr:row>
      <xdr:rowOff>48205</xdr:rowOff>
    </xdr:to>
    <xdr:cxnSp macro="">
      <xdr:nvCxnSpPr>
        <xdr:cNvPr id="206" name="直線コネクタ 205"/>
        <xdr:cNvCxnSpPr/>
      </xdr:nvCxnSpPr>
      <xdr:spPr>
        <a:xfrm>
          <a:off x="1447800" y="14443067"/>
          <a:ext cx="889000" cy="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28572</xdr:rowOff>
    </xdr:from>
    <xdr:to>
      <xdr:col>11</xdr:col>
      <xdr:colOff>82550</xdr:colOff>
      <xdr:row>81</xdr:row>
      <xdr:rowOff>130172</xdr:rowOff>
    </xdr:to>
    <xdr:sp macro="" textlink="">
      <xdr:nvSpPr>
        <xdr:cNvPr id="207" name="フローチャート: 判断 206"/>
        <xdr:cNvSpPr/>
      </xdr:nvSpPr>
      <xdr:spPr>
        <a:xfrm>
          <a:off x="2286000" y="13916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140349</xdr:rowOff>
    </xdr:from>
    <xdr:ext cx="762000" cy="259045"/>
    <xdr:sp macro="" textlink="">
      <xdr:nvSpPr>
        <xdr:cNvPr id="208" name="テキスト ボックス 207"/>
        <xdr:cNvSpPr txBox="1"/>
      </xdr:nvSpPr>
      <xdr:spPr>
        <a:xfrm>
          <a:off x="1955800" y="13684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118804</xdr:rowOff>
    </xdr:from>
    <xdr:to>
      <xdr:col>7</xdr:col>
      <xdr:colOff>31750</xdr:colOff>
      <xdr:row>81</xdr:row>
      <xdr:rowOff>48954</xdr:rowOff>
    </xdr:to>
    <xdr:sp macro="" textlink="">
      <xdr:nvSpPr>
        <xdr:cNvPr id="209" name="フローチャート: 判断 208"/>
        <xdr:cNvSpPr/>
      </xdr:nvSpPr>
      <xdr:spPr>
        <a:xfrm>
          <a:off x="1397000" y="1383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59131</xdr:rowOff>
    </xdr:from>
    <xdr:ext cx="762000" cy="259045"/>
    <xdr:sp macro="" textlink="">
      <xdr:nvSpPr>
        <xdr:cNvPr id="210" name="テキスト ボックス 209"/>
        <xdr:cNvSpPr txBox="1"/>
      </xdr:nvSpPr>
      <xdr:spPr>
        <a:xfrm>
          <a:off x="1066800" y="13603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108082</xdr:rowOff>
    </xdr:from>
    <xdr:to>
      <xdr:col>23</xdr:col>
      <xdr:colOff>184150</xdr:colOff>
      <xdr:row>88</xdr:row>
      <xdr:rowOff>38232</xdr:rowOff>
    </xdr:to>
    <xdr:sp macro="" textlink="">
      <xdr:nvSpPr>
        <xdr:cNvPr id="216" name="楕円 215"/>
        <xdr:cNvSpPr/>
      </xdr:nvSpPr>
      <xdr:spPr>
        <a:xfrm>
          <a:off x="4902200" y="1502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80159</xdr:rowOff>
    </xdr:from>
    <xdr:ext cx="762000" cy="259045"/>
    <xdr:sp macro="" textlink="">
      <xdr:nvSpPr>
        <xdr:cNvPr id="217" name="人件費・物件費等の状況該当値テキスト"/>
        <xdr:cNvSpPr txBox="1"/>
      </xdr:nvSpPr>
      <xdr:spPr>
        <a:xfrm>
          <a:off x="5041900" y="14996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94872</xdr:rowOff>
    </xdr:from>
    <xdr:to>
      <xdr:col>19</xdr:col>
      <xdr:colOff>184150</xdr:colOff>
      <xdr:row>88</xdr:row>
      <xdr:rowOff>25022</xdr:rowOff>
    </xdr:to>
    <xdr:sp macro="" textlink="">
      <xdr:nvSpPr>
        <xdr:cNvPr id="218" name="楕円 217"/>
        <xdr:cNvSpPr/>
      </xdr:nvSpPr>
      <xdr:spPr>
        <a:xfrm>
          <a:off x="4064000" y="1501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88</xdr:row>
      <xdr:rowOff>9799</xdr:rowOff>
    </xdr:from>
    <xdr:ext cx="736600" cy="259045"/>
    <xdr:sp macro="" textlink="">
      <xdr:nvSpPr>
        <xdr:cNvPr id="219" name="テキスト ボックス 218"/>
        <xdr:cNvSpPr txBox="1"/>
      </xdr:nvSpPr>
      <xdr:spPr>
        <a:xfrm>
          <a:off x="3733800" y="15097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152555</xdr:rowOff>
    </xdr:from>
    <xdr:to>
      <xdr:col>15</xdr:col>
      <xdr:colOff>133350</xdr:colOff>
      <xdr:row>86</xdr:row>
      <xdr:rowOff>82705</xdr:rowOff>
    </xdr:to>
    <xdr:sp macro="" textlink="">
      <xdr:nvSpPr>
        <xdr:cNvPr id="220" name="楕円 219"/>
        <xdr:cNvSpPr/>
      </xdr:nvSpPr>
      <xdr:spPr>
        <a:xfrm>
          <a:off x="3175000" y="1472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67482</xdr:rowOff>
    </xdr:from>
    <xdr:ext cx="762000" cy="259045"/>
    <xdr:sp macro="" textlink="">
      <xdr:nvSpPr>
        <xdr:cNvPr id="221" name="テキスト ボックス 220"/>
        <xdr:cNvSpPr txBox="1"/>
      </xdr:nvSpPr>
      <xdr:spPr>
        <a:xfrm>
          <a:off x="2844800" y="14812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168855</xdr:rowOff>
    </xdr:from>
    <xdr:to>
      <xdr:col>11</xdr:col>
      <xdr:colOff>82550</xdr:colOff>
      <xdr:row>84</xdr:row>
      <xdr:rowOff>99005</xdr:rowOff>
    </xdr:to>
    <xdr:sp macro="" textlink="">
      <xdr:nvSpPr>
        <xdr:cNvPr id="222" name="楕円 221"/>
        <xdr:cNvSpPr/>
      </xdr:nvSpPr>
      <xdr:spPr>
        <a:xfrm>
          <a:off x="2286000" y="1439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83782</xdr:rowOff>
    </xdr:from>
    <xdr:ext cx="762000" cy="259045"/>
    <xdr:sp macro="" textlink="">
      <xdr:nvSpPr>
        <xdr:cNvPr id="223" name="テキスト ボックス 222"/>
        <xdr:cNvSpPr txBox="1"/>
      </xdr:nvSpPr>
      <xdr:spPr>
        <a:xfrm>
          <a:off x="1955800" y="14485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161917</xdr:rowOff>
    </xdr:from>
    <xdr:to>
      <xdr:col>7</xdr:col>
      <xdr:colOff>31750</xdr:colOff>
      <xdr:row>84</xdr:row>
      <xdr:rowOff>92067</xdr:rowOff>
    </xdr:to>
    <xdr:sp macro="" textlink="">
      <xdr:nvSpPr>
        <xdr:cNvPr id="224" name="楕円 223"/>
        <xdr:cNvSpPr/>
      </xdr:nvSpPr>
      <xdr:spPr>
        <a:xfrm>
          <a:off x="1397000" y="1439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76844</xdr:rowOff>
    </xdr:from>
    <xdr:ext cx="762000" cy="259045"/>
    <xdr:sp macro="" textlink="">
      <xdr:nvSpPr>
        <xdr:cNvPr id="225" name="テキスト ボックス 224"/>
        <xdr:cNvSpPr txBox="1"/>
      </xdr:nvSpPr>
      <xdr:spPr>
        <a:xfrm>
          <a:off x="1066800" y="1447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給料表の水準の相違及び現給保障の状況により、令和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年度は類似団体の平均より高い数値となっている。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89</xdr:row>
      <xdr:rowOff>138793</xdr:rowOff>
    </xdr:to>
    <xdr:cxnSp macro="">
      <xdr:nvCxnSpPr>
        <xdr:cNvPr id="256" name="直線コネクタ 255"/>
        <xdr:cNvCxnSpPr/>
      </xdr:nvCxnSpPr>
      <xdr:spPr>
        <a:xfrm flipV="1">
          <a:off x="17018000" y="13915571"/>
          <a:ext cx="0" cy="14822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57" name="給与水準   （国との比較）最小値テキスト"/>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58" name="直線コネクタ 257"/>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9" name="給与水準   （国との比較）最大値テキスト"/>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60" name="直線コネクタ 259"/>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138793</xdr:rowOff>
    </xdr:from>
    <xdr:to>
      <xdr:col>81</xdr:col>
      <xdr:colOff>44450</xdr:colOff>
      <xdr:row>89</xdr:row>
      <xdr:rowOff>138793</xdr:rowOff>
    </xdr:to>
    <xdr:cxnSp macro="">
      <xdr:nvCxnSpPr>
        <xdr:cNvPr id="261" name="直線コネクタ 260"/>
        <xdr:cNvCxnSpPr/>
      </xdr:nvCxnSpPr>
      <xdr:spPr>
        <a:xfrm>
          <a:off x="16179800" y="153978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31041</xdr:rowOff>
    </xdr:from>
    <xdr:ext cx="762000" cy="259045"/>
    <xdr:sp macro="" textlink="">
      <xdr:nvSpPr>
        <xdr:cNvPr id="262" name="給与水準   （国との比較）平均値テキスト"/>
        <xdr:cNvSpPr txBox="1"/>
      </xdr:nvSpPr>
      <xdr:spPr>
        <a:xfrm>
          <a:off x="17106900" y="142613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14514</xdr:rowOff>
    </xdr:from>
    <xdr:to>
      <xdr:col>81</xdr:col>
      <xdr:colOff>95250</xdr:colOff>
      <xdr:row>84</xdr:row>
      <xdr:rowOff>116114</xdr:rowOff>
    </xdr:to>
    <xdr:sp macro="" textlink="">
      <xdr:nvSpPr>
        <xdr:cNvPr id="263" name="フローチャート: 判断 262"/>
        <xdr:cNvSpPr/>
      </xdr:nvSpPr>
      <xdr:spPr>
        <a:xfrm>
          <a:off x="169672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138793</xdr:rowOff>
    </xdr:from>
    <xdr:to>
      <xdr:col>77</xdr:col>
      <xdr:colOff>44450</xdr:colOff>
      <xdr:row>90</xdr:row>
      <xdr:rowOff>1814</xdr:rowOff>
    </xdr:to>
    <xdr:cxnSp macro="">
      <xdr:nvCxnSpPr>
        <xdr:cNvPr id="264" name="直線コネクタ 263"/>
        <xdr:cNvCxnSpPr/>
      </xdr:nvCxnSpPr>
      <xdr:spPr>
        <a:xfrm flipV="1">
          <a:off x="15290800" y="153978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152400</xdr:rowOff>
    </xdr:from>
    <xdr:to>
      <xdr:col>77</xdr:col>
      <xdr:colOff>95250</xdr:colOff>
      <xdr:row>85</xdr:row>
      <xdr:rowOff>82550</xdr:rowOff>
    </xdr:to>
    <xdr:sp macro="" textlink="">
      <xdr:nvSpPr>
        <xdr:cNvPr id="265" name="フローチャート: 判断 264"/>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66" name="テキスト ボックス 265"/>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138793</xdr:rowOff>
    </xdr:from>
    <xdr:to>
      <xdr:col>72</xdr:col>
      <xdr:colOff>203200</xdr:colOff>
      <xdr:row>90</xdr:row>
      <xdr:rowOff>1814</xdr:rowOff>
    </xdr:to>
    <xdr:cxnSp macro="">
      <xdr:nvCxnSpPr>
        <xdr:cNvPr id="267" name="直線コネクタ 266"/>
        <xdr:cNvCxnSpPr/>
      </xdr:nvCxnSpPr>
      <xdr:spPr>
        <a:xfrm>
          <a:off x="14401800" y="153978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48986</xdr:rowOff>
    </xdr:from>
    <xdr:to>
      <xdr:col>73</xdr:col>
      <xdr:colOff>44450</xdr:colOff>
      <xdr:row>84</xdr:row>
      <xdr:rowOff>150586</xdr:rowOff>
    </xdr:to>
    <xdr:sp macro="" textlink="">
      <xdr:nvSpPr>
        <xdr:cNvPr id="268" name="フローチャート: 判断 267"/>
        <xdr:cNvSpPr/>
      </xdr:nvSpPr>
      <xdr:spPr>
        <a:xfrm>
          <a:off x="15240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160763</xdr:rowOff>
    </xdr:from>
    <xdr:ext cx="762000" cy="259045"/>
    <xdr:sp macro="" textlink="">
      <xdr:nvSpPr>
        <xdr:cNvPr id="269" name="テキスト ボックス 268"/>
        <xdr:cNvSpPr txBox="1"/>
      </xdr:nvSpPr>
      <xdr:spPr>
        <a:xfrm>
          <a:off x="14909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138793</xdr:rowOff>
    </xdr:from>
    <xdr:to>
      <xdr:col>68</xdr:col>
      <xdr:colOff>152400</xdr:colOff>
      <xdr:row>90</xdr:row>
      <xdr:rowOff>105229</xdr:rowOff>
    </xdr:to>
    <xdr:cxnSp macro="">
      <xdr:nvCxnSpPr>
        <xdr:cNvPr id="270" name="直線コネクタ 269"/>
        <xdr:cNvCxnSpPr/>
      </xdr:nvCxnSpPr>
      <xdr:spPr>
        <a:xfrm flipV="1">
          <a:off x="13512800" y="15397843"/>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71" name="フローチャート: 判断 270"/>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72" name="テキスト ボックス 271"/>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73" name="フローチャート: 判断 272"/>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4" name="テキスト ボックス 273"/>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87993</xdr:rowOff>
    </xdr:from>
    <xdr:to>
      <xdr:col>81</xdr:col>
      <xdr:colOff>95250</xdr:colOff>
      <xdr:row>90</xdr:row>
      <xdr:rowOff>18143</xdr:rowOff>
    </xdr:to>
    <xdr:sp macro="" textlink="">
      <xdr:nvSpPr>
        <xdr:cNvPr id="280" name="楕円 279"/>
        <xdr:cNvSpPr/>
      </xdr:nvSpPr>
      <xdr:spPr>
        <a:xfrm>
          <a:off x="16967200" y="1534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155320</xdr:rowOff>
    </xdr:from>
    <xdr:ext cx="762000" cy="259045"/>
    <xdr:sp macro="" textlink="">
      <xdr:nvSpPr>
        <xdr:cNvPr id="281" name="給与水準   （国との比較）該当値テキスト"/>
        <xdr:cNvSpPr txBox="1"/>
      </xdr:nvSpPr>
      <xdr:spPr>
        <a:xfrm>
          <a:off x="17106900" y="1524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87993</xdr:rowOff>
    </xdr:from>
    <xdr:to>
      <xdr:col>77</xdr:col>
      <xdr:colOff>95250</xdr:colOff>
      <xdr:row>90</xdr:row>
      <xdr:rowOff>18143</xdr:rowOff>
    </xdr:to>
    <xdr:sp macro="" textlink="">
      <xdr:nvSpPr>
        <xdr:cNvPr id="282" name="楕円 281"/>
        <xdr:cNvSpPr/>
      </xdr:nvSpPr>
      <xdr:spPr>
        <a:xfrm>
          <a:off x="16129000" y="1534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90</xdr:row>
      <xdr:rowOff>2920</xdr:rowOff>
    </xdr:from>
    <xdr:ext cx="736600" cy="259045"/>
    <xdr:sp macro="" textlink="">
      <xdr:nvSpPr>
        <xdr:cNvPr id="283" name="テキスト ボックス 282"/>
        <xdr:cNvSpPr txBox="1"/>
      </xdr:nvSpPr>
      <xdr:spPr>
        <a:xfrm>
          <a:off x="15798800" y="15433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122464</xdr:rowOff>
    </xdr:from>
    <xdr:to>
      <xdr:col>73</xdr:col>
      <xdr:colOff>44450</xdr:colOff>
      <xdr:row>90</xdr:row>
      <xdr:rowOff>52614</xdr:rowOff>
    </xdr:to>
    <xdr:sp macro="" textlink="">
      <xdr:nvSpPr>
        <xdr:cNvPr id="284" name="楕円 283"/>
        <xdr:cNvSpPr/>
      </xdr:nvSpPr>
      <xdr:spPr>
        <a:xfrm>
          <a:off x="15240000" y="1538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90</xdr:row>
      <xdr:rowOff>37391</xdr:rowOff>
    </xdr:from>
    <xdr:ext cx="762000" cy="259045"/>
    <xdr:sp macro="" textlink="">
      <xdr:nvSpPr>
        <xdr:cNvPr id="285" name="テキスト ボックス 284"/>
        <xdr:cNvSpPr txBox="1"/>
      </xdr:nvSpPr>
      <xdr:spPr>
        <a:xfrm>
          <a:off x="14909800" y="15467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87993</xdr:rowOff>
    </xdr:from>
    <xdr:to>
      <xdr:col>68</xdr:col>
      <xdr:colOff>203200</xdr:colOff>
      <xdr:row>90</xdr:row>
      <xdr:rowOff>18143</xdr:rowOff>
    </xdr:to>
    <xdr:sp macro="" textlink="">
      <xdr:nvSpPr>
        <xdr:cNvPr id="286" name="楕円 285"/>
        <xdr:cNvSpPr/>
      </xdr:nvSpPr>
      <xdr:spPr>
        <a:xfrm>
          <a:off x="14351000" y="1534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90</xdr:row>
      <xdr:rowOff>2920</xdr:rowOff>
    </xdr:from>
    <xdr:ext cx="762000" cy="259045"/>
    <xdr:sp macro="" textlink="">
      <xdr:nvSpPr>
        <xdr:cNvPr id="287" name="テキスト ボックス 286"/>
        <xdr:cNvSpPr txBox="1"/>
      </xdr:nvSpPr>
      <xdr:spPr>
        <a:xfrm>
          <a:off x="14020800" y="1543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90</xdr:row>
      <xdr:rowOff>54429</xdr:rowOff>
    </xdr:from>
    <xdr:to>
      <xdr:col>64</xdr:col>
      <xdr:colOff>152400</xdr:colOff>
      <xdr:row>90</xdr:row>
      <xdr:rowOff>156029</xdr:rowOff>
    </xdr:to>
    <xdr:sp macro="" textlink="">
      <xdr:nvSpPr>
        <xdr:cNvPr id="288" name="楕円 287"/>
        <xdr:cNvSpPr/>
      </xdr:nvSpPr>
      <xdr:spPr>
        <a:xfrm>
          <a:off x="13462000" y="1548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90</xdr:row>
      <xdr:rowOff>140806</xdr:rowOff>
    </xdr:from>
    <xdr:ext cx="762000" cy="259045"/>
    <xdr:sp macro="" textlink="">
      <xdr:nvSpPr>
        <xdr:cNvPr id="289" name="テキスト ボックス 288"/>
        <xdr:cNvSpPr txBox="1"/>
      </xdr:nvSpPr>
      <xdr:spPr>
        <a:xfrm>
          <a:off x="13131800" y="15571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月の市町村合併により、類似団体の平均を上回っている。組織機構の再編や事務事業の見直し、民間委託の推進により、職員数は減少傾向にあるが、依然として高水準にある。</a:t>
          </a:r>
        </a:p>
        <a:p>
          <a:r>
            <a:rPr kumimoji="1" lang="ja-JP" altLang="en-US" sz="1300">
              <a:latin typeface="ＭＳ Ｐゴシック" panose="020B0600070205080204" pitchFamily="50" charset="-128"/>
              <a:ea typeface="ＭＳ Ｐゴシック" panose="020B0600070205080204" pitchFamily="50" charset="-128"/>
            </a:rPr>
            <a:t>　今後も定員適正化計画に基づき、類似団体並みの職員数を目標として、適切な定員管理に努めていく。具体的には令和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年度の間に</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）の削減を目標とする。</a:t>
          </a: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6" name="直線コネクタ 305"/>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7" name="テキスト ボックス 306"/>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8" name="直線コネクタ 307"/>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9" name="テキスト ボックス 308"/>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0" name="直線コネクタ 309"/>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1" name="テキスト ボックス 310"/>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2" name="直線コネクタ 311"/>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3" name="テキスト ボックス 312"/>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4" name="直線コネクタ 313"/>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5" name="テキスト ボックス 314"/>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68156</xdr:rowOff>
    </xdr:from>
    <xdr:to>
      <xdr:col>81</xdr:col>
      <xdr:colOff>44450</xdr:colOff>
      <xdr:row>67</xdr:row>
      <xdr:rowOff>80010</xdr:rowOff>
    </xdr:to>
    <xdr:cxnSp macro="">
      <xdr:nvCxnSpPr>
        <xdr:cNvPr id="319" name="直線コネクタ 318"/>
        <xdr:cNvCxnSpPr/>
      </xdr:nvCxnSpPr>
      <xdr:spPr>
        <a:xfrm flipV="1">
          <a:off x="17018000" y="10183706"/>
          <a:ext cx="0" cy="1383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52087</xdr:rowOff>
    </xdr:from>
    <xdr:ext cx="762000" cy="259045"/>
    <xdr:sp macro="" textlink="">
      <xdr:nvSpPr>
        <xdr:cNvPr id="320" name="定員管理の状況最小値テキスト"/>
        <xdr:cNvSpPr txBox="1"/>
      </xdr:nvSpPr>
      <xdr:spPr>
        <a:xfrm>
          <a:off x="17106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80010</xdr:rowOff>
    </xdr:from>
    <xdr:to>
      <xdr:col>81</xdr:col>
      <xdr:colOff>133350</xdr:colOff>
      <xdr:row>67</xdr:row>
      <xdr:rowOff>80010</xdr:rowOff>
    </xdr:to>
    <xdr:cxnSp macro="">
      <xdr:nvCxnSpPr>
        <xdr:cNvPr id="321" name="直線コネクタ 320"/>
        <xdr:cNvCxnSpPr/>
      </xdr:nvCxnSpPr>
      <xdr:spPr>
        <a:xfrm>
          <a:off x="16929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154533</xdr:rowOff>
    </xdr:from>
    <xdr:ext cx="762000" cy="259045"/>
    <xdr:sp macro="" textlink="">
      <xdr:nvSpPr>
        <xdr:cNvPr id="322" name="定員管理の状況最大値テキスト"/>
        <xdr:cNvSpPr txBox="1"/>
      </xdr:nvSpPr>
      <xdr:spPr>
        <a:xfrm>
          <a:off x="17106900" y="9927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68156</xdr:rowOff>
    </xdr:from>
    <xdr:to>
      <xdr:col>81</xdr:col>
      <xdr:colOff>133350</xdr:colOff>
      <xdr:row>59</xdr:row>
      <xdr:rowOff>68156</xdr:rowOff>
    </xdr:to>
    <xdr:cxnSp macro="">
      <xdr:nvCxnSpPr>
        <xdr:cNvPr id="323" name="直線コネクタ 322"/>
        <xdr:cNvCxnSpPr/>
      </xdr:nvCxnSpPr>
      <xdr:spPr>
        <a:xfrm>
          <a:off x="16929100" y="10183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129329</xdr:rowOff>
    </xdr:from>
    <xdr:to>
      <xdr:col>81</xdr:col>
      <xdr:colOff>44450</xdr:colOff>
      <xdr:row>65</xdr:row>
      <xdr:rowOff>153458</xdr:rowOff>
    </xdr:to>
    <xdr:cxnSp macro="">
      <xdr:nvCxnSpPr>
        <xdr:cNvPr id="324" name="直線コネクタ 323"/>
        <xdr:cNvCxnSpPr/>
      </xdr:nvCxnSpPr>
      <xdr:spPr>
        <a:xfrm>
          <a:off x="16179800" y="11273579"/>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98654</xdr:rowOff>
    </xdr:from>
    <xdr:ext cx="762000" cy="259045"/>
    <xdr:sp macro="" textlink="">
      <xdr:nvSpPr>
        <xdr:cNvPr id="325" name="定員管理の状況平均値テキスト"/>
        <xdr:cNvSpPr txBox="1"/>
      </xdr:nvSpPr>
      <xdr:spPr>
        <a:xfrm>
          <a:off x="17106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82127</xdr:rowOff>
    </xdr:from>
    <xdr:to>
      <xdr:col>81</xdr:col>
      <xdr:colOff>95250</xdr:colOff>
      <xdr:row>63</xdr:row>
      <xdr:rowOff>12277</xdr:rowOff>
    </xdr:to>
    <xdr:sp macro="" textlink="">
      <xdr:nvSpPr>
        <xdr:cNvPr id="326" name="フローチャート: 判断 325"/>
        <xdr:cNvSpPr/>
      </xdr:nvSpPr>
      <xdr:spPr>
        <a:xfrm>
          <a:off x="16967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77046</xdr:rowOff>
    </xdr:from>
    <xdr:to>
      <xdr:col>77</xdr:col>
      <xdr:colOff>44450</xdr:colOff>
      <xdr:row>65</xdr:row>
      <xdr:rowOff>129329</xdr:rowOff>
    </xdr:to>
    <xdr:cxnSp macro="">
      <xdr:nvCxnSpPr>
        <xdr:cNvPr id="327" name="直線コネクタ 326"/>
        <xdr:cNvCxnSpPr/>
      </xdr:nvCxnSpPr>
      <xdr:spPr>
        <a:xfrm>
          <a:off x="15290800" y="11221296"/>
          <a:ext cx="889000" cy="5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41910</xdr:rowOff>
    </xdr:from>
    <xdr:to>
      <xdr:col>77</xdr:col>
      <xdr:colOff>95250</xdr:colOff>
      <xdr:row>62</xdr:row>
      <xdr:rowOff>143510</xdr:rowOff>
    </xdr:to>
    <xdr:sp macro="" textlink="">
      <xdr:nvSpPr>
        <xdr:cNvPr id="328" name="フローチャート: 判断 327"/>
        <xdr:cNvSpPr/>
      </xdr:nvSpPr>
      <xdr:spPr>
        <a:xfrm>
          <a:off x="16129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153687</xdr:rowOff>
    </xdr:from>
    <xdr:ext cx="736600" cy="259045"/>
    <xdr:sp macro="" textlink="">
      <xdr:nvSpPr>
        <xdr:cNvPr id="329" name="テキスト ボックス 328"/>
        <xdr:cNvSpPr txBox="1"/>
      </xdr:nvSpPr>
      <xdr:spPr>
        <a:xfrm>
          <a:off x="15798800" y="10440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77046</xdr:rowOff>
    </xdr:from>
    <xdr:to>
      <xdr:col>72</xdr:col>
      <xdr:colOff>203200</xdr:colOff>
      <xdr:row>65</xdr:row>
      <xdr:rowOff>81069</xdr:rowOff>
    </xdr:to>
    <xdr:cxnSp macro="">
      <xdr:nvCxnSpPr>
        <xdr:cNvPr id="330" name="直線コネクタ 329"/>
        <xdr:cNvCxnSpPr/>
      </xdr:nvCxnSpPr>
      <xdr:spPr>
        <a:xfrm flipV="1">
          <a:off x="14401800" y="11221296"/>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131445</xdr:rowOff>
    </xdr:from>
    <xdr:to>
      <xdr:col>73</xdr:col>
      <xdr:colOff>44450</xdr:colOff>
      <xdr:row>61</xdr:row>
      <xdr:rowOff>61595</xdr:rowOff>
    </xdr:to>
    <xdr:sp macro="" textlink="">
      <xdr:nvSpPr>
        <xdr:cNvPr id="331" name="フローチャート: 判断 330"/>
        <xdr:cNvSpPr/>
      </xdr:nvSpPr>
      <xdr:spPr>
        <a:xfrm>
          <a:off x="15240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71772</xdr:rowOff>
    </xdr:from>
    <xdr:ext cx="762000" cy="259045"/>
    <xdr:sp macro="" textlink="">
      <xdr:nvSpPr>
        <xdr:cNvPr id="332" name="テキスト ボックス 331"/>
        <xdr:cNvSpPr txBox="1"/>
      </xdr:nvSpPr>
      <xdr:spPr>
        <a:xfrm>
          <a:off x="14909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52917</xdr:rowOff>
    </xdr:from>
    <xdr:to>
      <xdr:col>68</xdr:col>
      <xdr:colOff>152400</xdr:colOff>
      <xdr:row>65</xdr:row>
      <xdr:rowOff>81069</xdr:rowOff>
    </xdr:to>
    <xdr:cxnSp macro="">
      <xdr:nvCxnSpPr>
        <xdr:cNvPr id="333" name="直線コネクタ 332"/>
        <xdr:cNvCxnSpPr/>
      </xdr:nvCxnSpPr>
      <xdr:spPr>
        <a:xfrm>
          <a:off x="13512800" y="11197167"/>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135467</xdr:rowOff>
    </xdr:from>
    <xdr:to>
      <xdr:col>68</xdr:col>
      <xdr:colOff>203200</xdr:colOff>
      <xdr:row>61</xdr:row>
      <xdr:rowOff>65617</xdr:rowOff>
    </xdr:to>
    <xdr:sp macro="" textlink="">
      <xdr:nvSpPr>
        <xdr:cNvPr id="334" name="フローチャート: 判断 333"/>
        <xdr:cNvSpPr/>
      </xdr:nvSpPr>
      <xdr:spPr>
        <a:xfrm>
          <a:off x="14351000" y="104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75794</xdr:rowOff>
    </xdr:from>
    <xdr:ext cx="762000" cy="259045"/>
    <xdr:sp macro="" textlink="">
      <xdr:nvSpPr>
        <xdr:cNvPr id="335" name="テキスト ボックス 334"/>
        <xdr:cNvSpPr txBox="1"/>
      </xdr:nvSpPr>
      <xdr:spPr>
        <a:xfrm>
          <a:off x="14020800" y="1019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119380</xdr:rowOff>
    </xdr:from>
    <xdr:to>
      <xdr:col>64</xdr:col>
      <xdr:colOff>152400</xdr:colOff>
      <xdr:row>61</xdr:row>
      <xdr:rowOff>49530</xdr:rowOff>
    </xdr:to>
    <xdr:sp macro="" textlink="">
      <xdr:nvSpPr>
        <xdr:cNvPr id="336" name="フローチャート: 判断 335"/>
        <xdr:cNvSpPr/>
      </xdr:nvSpPr>
      <xdr:spPr>
        <a:xfrm>
          <a:off x="13462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59707</xdr:rowOff>
    </xdr:from>
    <xdr:ext cx="762000" cy="259045"/>
    <xdr:sp macro="" textlink="">
      <xdr:nvSpPr>
        <xdr:cNvPr id="337" name="テキスト ボックス 336"/>
        <xdr:cNvSpPr txBox="1"/>
      </xdr:nvSpPr>
      <xdr:spPr>
        <a:xfrm>
          <a:off x="13131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102658</xdr:rowOff>
    </xdr:from>
    <xdr:to>
      <xdr:col>81</xdr:col>
      <xdr:colOff>95250</xdr:colOff>
      <xdr:row>66</xdr:row>
      <xdr:rowOff>32808</xdr:rowOff>
    </xdr:to>
    <xdr:sp macro="" textlink="">
      <xdr:nvSpPr>
        <xdr:cNvPr id="343" name="楕円 342"/>
        <xdr:cNvSpPr/>
      </xdr:nvSpPr>
      <xdr:spPr>
        <a:xfrm>
          <a:off x="16967200" y="1124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74735</xdr:rowOff>
    </xdr:from>
    <xdr:ext cx="762000" cy="259045"/>
    <xdr:sp macro="" textlink="">
      <xdr:nvSpPr>
        <xdr:cNvPr id="344" name="定員管理の状況該当値テキスト"/>
        <xdr:cNvSpPr txBox="1"/>
      </xdr:nvSpPr>
      <xdr:spPr>
        <a:xfrm>
          <a:off x="17106900" y="1121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78529</xdr:rowOff>
    </xdr:from>
    <xdr:to>
      <xdr:col>77</xdr:col>
      <xdr:colOff>95250</xdr:colOff>
      <xdr:row>66</xdr:row>
      <xdr:rowOff>8679</xdr:rowOff>
    </xdr:to>
    <xdr:sp macro="" textlink="">
      <xdr:nvSpPr>
        <xdr:cNvPr id="345" name="楕円 344"/>
        <xdr:cNvSpPr/>
      </xdr:nvSpPr>
      <xdr:spPr>
        <a:xfrm>
          <a:off x="16129000" y="1122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164906</xdr:rowOff>
    </xdr:from>
    <xdr:ext cx="736600" cy="259045"/>
    <xdr:sp macro="" textlink="">
      <xdr:nvSpPr>
        <xdr:cNvPr id="346" name="テキスト ボックス 345"/>
        <xdr:cNvSpPr txBox="1"/>
      </xdr:nvSpPr>
      <xdr:spPr>
        <a:xfrm>
          <a:off x="15798800" y="113091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26246</xdr:rowOff>
    </xdr:from>
    <xdr:to>
      <xdr:col>73</xdr:col>
      <xdr:colOff>44450</xdr:colOff>
      <xdr:row>65</xdr:row>
      <xdr:rowOff>127846</xdr:rowOff>
    </xdr:to>
    <xdr:sp macro="" textlink="">
      <xdr:nvSpPr>
        <xdr:cNvPr id="347" name="楕円 346"/>
        <xdr:cNvSpPr/>
      </xdr:nvSpPr>
      <xdr:spPr>
        <a:xfrm>
          <a:off x="15240000" y="111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112623</xdr:rowOff>
    </xdr:from>
    <xdr:ext cx="762000" cy="259045"/>
    <xdr:sp macro="" textlink="">
      <xdr:nvSpPr>
        <xdr:cNvPr id="348" name="テキスト ボックス 347"/>
        <xdr:cNvSpPr txBox="1"/>
      </xdr:nvSpPr>
      <xdr:spPr>
        <a:xfrm>
          <a:off x="14909800" y="11256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30269</xdr:rowOff>
    </xdr:from>
    <xdr:to>
      <xdr:col>68</xdr:col>
      <xdr:colOff>203200</xdr:colOff>
      <xdr:row>65</xdr:row>
      <xdr:rowOff>131869</xdr:rowOff>
    </xdr:to>
    <xdr:sp macro="" textlink="">
      <xdr:nvSpPr>
        <xdr:cNvPr id="349" name="楕円 348"/>
        <xdr:cNvSpPr/>
      </xdr:nvSpPr>
      <xdr:spPr>
        <a:xfrm>
          <a:off x="14351000" y="1117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116646</xdr:rowOff>
    </xdr:from>
    <xdr:ext cx="762000" cy="259045"/>
    <xdr:sp macro="" textlink="">
      <xdr:nvSpPr>
        <xdr:cNvPr id="350" name="テキスト ボックス 349"/>
        <xdr:cNvSpPr txBox="1"/>
      </xdr:nvSpPr>
      <xdr:spPr>
        <a:xfrm>
          <a:off x="14020800" y="11260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2117</xdr:rowOff>
    </xdr:from>
    <xdr:to>
      <xdr:col>64</xdr:col>
      <xdr:colOff>152400</xdr:colOff>
      <xdr:row>65</xdr:row>
      <xdr:rowOff>103717</xdr:rowOff>
    </xdr:to>
    <xdr:sp macro="" textlink="">
      <xdr:nvSpPr>
        <xdr:cNvPr id="351" name="楕円 350"/>
        <xdr:cNvSpPr/>
      </xdr:nvSpPr>
      <xdr:spPr>
        <a:xfrm>
          <a:off x="13462000" y="1114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88494</xdr:rowOff>
    </xdr:from>
    <xdr:ext cx="762000" cy="259045"/>
    <xdr:sp macro="" textlink="">
      <xdr:nvSpPr>
        <xdr:cNvPr id="352" name="テキスト ボックス 351"/>
        <xdr:cNvSpPr txBox="1"/>
      </xdr:nvSpPr>
      <xdr:spPr>
        <a:xfrm>
          <a:off x="13131800" y="1123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大規模投資事業の元金償還が始まったことなどにより、前年度に比べ</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ポイント増加している。</a:t>
          </a:r>
        </a:p>
        <a:p>
          <a:r>
            <a:rPr kumimoji="1" lang="ja-JP" altLang="en-US" sz="1300">
              <a:latin typeface="ＭＳ Ｐゴシック" panose="020B0600070205080204" pitchFamily="50" charset="-128"/>
              <a:ea typeface="ＭＳ Ｐゴシック" panose="020B0600070205080204" pitchFamily="50" charset="-128"/>
            </a:rPr>
            <a:t>　今後も投資事業の計画的実施や将来負担の軽減策を講じながら、公債費の適正管理に努めていく。</a:t>
          </a:r>
        </a:p>
      </xdr:txBody>
    </xdr:sp>
    <xdr:clientData/>
  </xdr:twoCellAnchor>
  <xdr:oneCellAnchor>
    <xdr:from>
      <xdr:col>61</xdr:col>
      <xdr:colOff>6350</xdr:colOff>
      <xdr:row>32</xdr:row>
      <xdr:rowOff>101600</xdr:rowOff>
    </xdr:from>
    <xdr:ext cx="298543" cy="225703"/>
    <xdr:sp macro="" textlink="">
      <xdr:nvSpPr>
        <xdr:cNvPr id="366" name="テキスト ボックス 36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9" name="直線コネクタ 368"/>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0" name="テキスト ボックス 369"/>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1" name="直線コネクタ 370"/>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2" name="テキスト ボックス 371"/>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3" name="直線コネクタ 372"/>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4" name="テキスト ボックス 373"/>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5" name="直線コネクタ 374"/>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6" name="テキスト ボックス 375"/>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7" name="直線コネクタ 376"/>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8" name="テキスト ボックス 377"/>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9" name="直線コネクタ 378"/>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44</xdr:row>
      <xdr:rowOff>75474</xdr:rowOff>
    </xdr:to>
    <xdr:cxnSp macro="">
      <xdr:nvCxnSpPr>
        <xdr:cNvPr id="382" name="直線コネクタ 381"/>
        <xdr:cNvCxnSpPr/>
      </xdr:nvCxnSpPr>
      <xdr:spPr>
        <a:xfrm flipV="1">
          <a:off x="17018000" y="6330043"/>
          <a:ext cx="0" cy="12892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47551</xdr:rowOff>
    </xdr:from>
    <xdr:ext cx="762000" cy="259045"/>
    <xdr:sp macro="" textlink="">
      <xdr:nvSpPr>
        <xdr:cNvPr id="383" name="公債費負担の状況最小値テキスト"/>
        <xdr:cNvSpPr txBox="1"/>
      </xdr:nvSpPr>
      <xdr:spPr>
        <a:xfrm>
          <a:off x="17106900" y="7591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75474</xdr:rowOff>
    </xdr:from>
    <xdr:to>
      <xdr:col>81</xdr:col>
      <xdr:colOff>133350</xdr:colOff>
      <xdr:row>44</xdr:row>
      <xdr:rowOff>75474</xdr:rowOff>
    </xdr:to>
    <xdr:cxnSp macro="">
      <xdr:nvCxnSpPr>
        <xdr:cNvPr id="384" name="直線コネクタ 383"/>
        <xdr:cNvCxnSpPr/>
      </xdr:nvCxnSpPr>
      <xdr:spPr>
        <a:xfrm>
          <a:off x="16929100" y="7619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30480</xdr:rowOff>
    </xdr:from>
    <xdr:to>
      <xdr:col>81</xdr:col>
      <xdr:colOff>44450</xdr:colOff>
      <xdr:row>40</xdr:row>
      <xdr:rowOff>71846</xdr:rowOff>
    </xdr:to>
    <xdr:cxnSp macro="">
      <xdr:nvCxnSpPr>
        <xdr:cNvPr id="387" name="直線コネクタ 386"/>
        <xdr:cNvCxnSpPr/>
      </xdr:nvCxnSpPr>
      <xdr:spPr>
        <a:xfrm>
          <a:off x="16179800" y="6888480"/>
          <a:ext cx="8382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96537</xdr:rowOff>
    </xdr:from>
    <xdr:ext cx="762000" cy="259045"/>
    <xdr:sp macro="" textlink="">
      <xdr:nvSpPr>
        <xdr:cNvPr id="388" name="公債費負担の状況平均値テキスト"/>
        <xdr:cNvSpPr txBox="1"/>
      </xdr:nvSpPr>
      <xdr:spPr>
        <a:xfrm>
          <a:off x="17106900" y="6954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124460</xdr:rowOff>
    </xdr:from>
    <xdr:to>
      <xdr:col>81</xdr:col>
      <xdr:colOff>95250</xdr:colOff>
      <xdr:row>41</xdr:row>
      <xdr:rowOff>54610</xdr:rowOff>
    </xdr:to>
    <xdr:sp macro="" textlink="">
      <xdr:nvSpPr>
        <xdr:cNvPr id="389" name="フローチャート: 判断 388"/>
        <xdr:cNvSpPr/>
      </xdr:nvSpPr>
      <xdr:spPr>
        <a:xfrm>
          <a:off x="169672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9797</xdr:rowOff>
    </xdr:from>
    <xdr:to>
      <xdr:col>77</xdr:col>
      <xdr:colOff>44450</xdr:colOff>
      <xdr:row>40</xdr:row>
      <xdr:rowOff>30480</xdr:rowOff>
    </xdr:to>
    <xdr:cxnSp macro="">
      <xdr:nvCxnSpPr>
        <xdr:cNvPr id="390" name="直線コネクタ 389"/>
        <xdr:cNvCxnSpPr/>
      </xdr:nvCxnSpPr>
      <xdr:spPr>
        <a:xfrm>
          <a:off x="15290800" y="6867797"/>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103777</xdr:rowOff>
    </xdr:from>
    <xdr:to>
      <xdr:col>77</xdr:col>
      <xdr:colOff>95250</xdr:colOff>
      <xdr:row>41</xdr:row>
      <xdr:rowOff>33927</xdr:rowOff>
    </xdr:to>
    <xdr:sp macro="" textlink="">
      <xdr:nvSpPr>
        <xdr:cNvPr id="391" name="フローチャート: 判断 390"/>
        <xdr:cNvSpPr/>
      </xdr:nvSpPr>
      <xdr:spPr>
        <a:xfrm>
          <a:off x="16129000" y="696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18704</xdr:rowOff>
    </xdr:from>
    <xdr:ext cx="736600" cy="259045"/>
    <xdr:sp macro="" textlink="">
      <xdr:nvSpPr>
        <xdr:cNvPr id="392" name="テキスト ボックス 391"/>
        <xdr:cNvSpPr txBox="1"/>
      </xdr:nvSpPr>
      <xdr:spPr>
        <a:xfrm>
          <a:off x="15798800" y="70481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9797</xdr:rowOff>
    </xdr:from>
    <xdr:to>
      <xdr:col>72</xdr:col>
      <xdr:colOff>203200</xdr:colOff>
      <xdr:row>40</xdr:row>
      <xdr:rowOff>30480</xdr:rowOff>
    </xdr:to>
    <xdr:cxnSp macro="">
      <xdr:nvCxnSpPr>
        <xdr:cNvPr id="393" name="直線コネクタ 392"/>
        <xdr:cNvCxnSpPr/>
      </xdr:nvCxnSpPr>
      <xdr:spPr>
        <a:xfrm flipV="1">
          <a:off x="14401800" y="6867797"/>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55517</xdr:rowOff>
    </xdr:from>
    <xdr:to>
      <xdr:col>73</xdr:col>
      <xdr:colOff>44450</xdr:colOff>
      <xdr:row>40</xdr:row>
      <xdr:rowOff>157117</xdr:rowOff>
    </xdr:to>
    <xdr:sp macro="" textlink="">
      <xdr:nvSpPr>
        <xdr:cNvPr id="394" name="フローチャート: 判断 393"/>
        <xdr:cNvSpPr/>
      </xdr:nvSpPr>
      <xdr:spPr>
        <a:xfrm>
          <a:off x="15240000" y="6913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141894</xdr:rowOff>
    </xdr:from>
    <xdr:ext cx="762000" cy="259045"/>
    <xdr:sp macro="" textlink="">
      <xdr:nvSpPr>
        <xdr:cNvPr id="395" name="テキスト ボックス 394"/>
        <xdr:cNvSpPr txBox="1"/>
      </xdr:nvSpPr>
      <xdr:spPr>
        <a:xfrm>
          <a:off x="14909800" y="699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30480</xdr:rowOff>
    </xdr:from>
    <xdr:to>
      <xdr:col>68</xdr:col>
      <xdr:colOff>152400</xdr:colOff>
      <xdr:row>40</xdr:row>
      <xdr:rowOff>44269</xdr:rowOff>
    </xdr:to>
    <xdr:cxnSp macro="">
      <xdr:nvCxnSpPr>
        <xdr:cNvPr id="396" name="直線コネクタ 395"/>
        <xdr:cNvCxnSpPr/>
      </xdr:nvCxnSpPr>
      <xdr:spPr>
        <a:xfrm flipV="1">
          <a:off x="13512800" y="6888480"/>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83094</xdr:rowOff>
    </xdr:from>
    <xdr:to>
      <xdr:col>68</xdr:col>
      <xdr:colOff>203200</xdr:colOff>
      <xdr:row>41</xdr:row>
      <xdr:rowOff>13244</xdr:rowOff>
    </xdr:to>
    <xdr:sp macro="" textlink="">
      <xdr:nvSpPr>
        <xdr:cNvPr id="397" name="フローチャート: 判断 396"/>
        <xdr:cNvSpPr/>
      </xdr:nvSpPr>
      <xdr:spPr>
        <a:xfrm>
          <a:off x="14351000" y="694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169471</xdr:rowOff>
    </xdr:from>
    <xdr:ext cx="762000" cy="259045"/>
    <xdr:sp macro="" textlink="">
      <xdr:nvSpPr>
        <xdr:cNvPr id="398" name="テキスト ボックス 397"/>
        <xdr:cNvSpPr txBox="1"/>
      </xdr:nvSpPr>
      <xdr:spPr>
        <a:xfrm>
          <a:off x="14020800" y="702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96883</xdr:rowOff>
    </xdr:from>
    <xdr:to>
      <xdr:col>64</xdr:col>
      <xdr:colOff>152400</xdr:colOff>
      <xdr:row>41</xdr:row>
      <xdr:rowOff>27033</xdr:rowOff>
    </xdr:to>
    <xdr:sp macro="" textlink="">
      <xdr:nvSpPr>
        <xdr:cNvPr id="399" name="フローチャート: 判断 398"/>
        <xdr:cNvSpPr/>
      </xdr:nvSpPr>
      <xdr:spPr>
        <a:xfrm>
          <a:off x="13462000" y="6954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11810</xdr:rowOff>
    </xdr:from>
    <xdr:ext cx="762000" cy="259045"/>
    <xdr:sp macro="" textlink="">
      <xdr:nvSpPr>
        <xdr:cNvPr id="400" name="テキスト ボックス 399"/>
        <xdr:cNvSpPr txBox="1"/>
      </xdr:nvSpPr>
      <xdr:spPr>
        <a:xfrm>
          <a:off x="13131800" y="7041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21046</xdr:rowOff>
    </xdr:from>
    <xdr:to>
      <xdr:col>81</xdr:col>
      <xdr:colOff>95250</xdr:colOff>
      <xdr:row>40</xdr:row>
      <xdr:rowOff>122646</xdr:rowOff>
    </xdr:to>
    <xdr:sp macro="" textlink="">
      <xdr:nvSpPr>
        <xdr:cNvPr id="406" name="楕円 405"/>
        <xdr:cNvSpPr/>
      </xdr:nvSpPr>
      <xdr:spPr>
        <a:xfrm>
          <a:off x="16967200" y="687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37573</xdr:rowOff>
    </xdr:from>
    <xdr:ext cx="762000" cy="259045"/>
    <xdr:sp macro="" textlink="">
      <xdr:nvSpPr>
        <xdr:cNvPr id="407" name="公債費負担の状況該当値テキスト"/>
        <xdr:cNvSpPr txBox="1"/>
      </xdr:nvSpPr>
      <xdr:spPr>
        <a:xfrm>
          <a:off x="17106900" y="6724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151130</xdr:rowOff>
    </xdr:from>
    <xdr:to>
      <xdr:col>77</xdr:col>
      <xdr:colOff>95250</xdr:colOff>
      <xdr:row>40</xdr:row>
      <xdr:rowOff>81280</xdr:rowOff>
    </xdr:to>
    <xdr:sp macro="" textlink="">
      <xdr:nvSpPr>
        <xdr:cNvPr id="408" name="楕円 407"/>
        <xdr:cNvSpPr/>
      </xdr:nvSpPr>
      <xdr:spPr>
        <a:xfrm>
          <a:off x="16129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409" name="テキスト ボックス 408"/>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130447</xdr:rowOff>
    </xdr:from>
    <xdr:to>
      <xdr:col>73</xdr:col>
      <xdr:colOff>44450</xdr:colOff>
      <xdr:row>40</xdr:row>
      <xdr:rowOff>60597</xdr:rowOff>
    </xdr:to>
    <xdr:sp macro="" textlink="">
      <xdr:nvSpPr>
        <xdr:cNvPr id="410" name="楕円 409"/>
        <xdr:cNvSpPr/>
      </xdr:nvSpPr>
      <xdr:spPr>
        <a:xfrm>
          <a:off x="15240000" y="681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70774</xdr:rowOff>
    </xdr:from>
    <xdr:ext cx="762000" cy="259045"/>
    <xdr:sp macro="" textlink="">
      <xdr:nvSpPr>
        <xdr:cNvPr id="411" name="テキスト ボックス 410"/>
        <xdr:cNvSpPr txBox="1"/>
      </xdr:nvSpPr>
      <xdr:spPr>
        <a:xfrm>
          <a:off x="14909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151130</xdr:rowOff>
    </xdr:from>
    <xdr:to>
      <xdr:col>68</xdr:col>
      <xdr:colOff>203200</xdr:colOff>
      <xdr:row>40</xdr:row>
      <xdr:rowOff>81280</xdr:rowOff>
    </xdr:to>
    <xdr:sp macro="" textlink="">
      <xdr:nvSpPr>
        <xdr:cNvPr id="412" name="楕円 411"/>
        <xdr:cNvSpPr/>
      </xdr:nvSpPr>
      <xdr:spPr>
        <a:xfrm>
          <a:off x="14351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413" name="テキスト ボックス 412"/>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164919</xdr:rowOff>
    </xdr:from>
    <xdr:to>
      <xdr:col>64</xdr:col>
      <xdr:colOff>152400</xdr:colOff>
      <xdr:row>40</xdr:row>
      <xdr:rowOff>95069</xdr:rowOff>
    </xdr:to>
    <xdr:sp macro="" textlink="">
      <xdr:nvSpPr>
        <xdr:cNvPr id="414" name="楕円 413"/>
        <xdr:cNvSpPr/>
      </xdr:nvSpPr>
      <xdr:spPr>
        <a:xfrm>
          <a:off x="13462000" y="685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105246</xdr:rowOff>
    </xdr:from>
    <xdr:ext cx="762000" cy="259045"/>
    <xdr:sp macro="" textlink="">
      <xdr:nvSpPr>
        <xdr:cNvPr id="415" name="テキスト ボックス 414"/>
        <xdr:cNvSpPr txBox="1"/>
      </xdr:nvSpPr>
      <xdr:spPr>
        <a:xfrm>
          <a:off x="13131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大規模投資事業が終了したことに伴い、起債発行額が減少したことにより地方債残高が減少したことに加え、公営企業債の残高が減少したことなどにより、前年度に比べ</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ポイント減少している。</a:t>
          </a:r>
        </a:p>
        <a:p>
          <a:r>
            <a:rPr kumimoji="1" lang="ja-JP" altLang="en-US" sz="1300">
              <a:latin typeface="ＭＳ Ｐゴシック" panose="020B0600070205080204" pitchFamily="50" charset="-128"/>
              <a:ea typeface="ＭＳ Ｐゴシック" panose="020B0600070205080204" pitchFamily="50" charset="-128"/>
            </a:rPr>
            <a:t>　今後、市債の繰上償還による市債残高の低減や、適正な債務負担行為の設定のほか、適正なプライオリティと費用対効果に基づく投資事業の実施などにより、将来負担の軽減に努めていく。</a:t>
          </a:r>
        </a:p>
      </xdr:txBody>
    </xdr:sp>
    <xdr:clientData/>
  </xdr:twoCellAnchor>
  <xdr:oneCellAnchor>
    <xdr:from>
      <xdr:col>61</xdr:col>
      <xdr:colOff>6350</xdr:colOff>
      <xdr:row>10</xdr:row>
      <xdr:rowOff>63500</xdr:rowOff>
    </xdr:from>
    <xdr:ext cx="298543" cy="225703"/>
    <xdr:sp macro="" textlink="">
      <xdr:nvSpPr>
        <xdr:cNvPr id="429" name="テキスト ボックス 42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22195</xdr:rowOff>
    </xdr:to>
    <xdr:cxnSp macro="">
      <xdr:nvCxnSpPr>
        <xdr:cNvPr id="446" name="直線コネクタ 445"/>
        <xdr:cNvCxnSpPr/>
      </xdr:nvCxnSpPr>
      <xdr:spPr>
        <a:xfrm flipV="1">
          <a:off x="17018000" y="2313214"/>
          <a:ext cx="0" cy="16523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165722</xdr:rowOff>
    </xdr:from>
    <xdr:ext cx="762000" cy="259045"/>
    <xdr:sp macro="" textlink="">
      <xdr:nvSpPr>
        <xdr:cNvPr id="447" name="将来負担の状況最小値テキスト"/>
        <xdr:cNvSpPr txBox="1"/>
      </xdr:nvSpPr>
      <xdr:spPr>
        <a:xfrm>
          <a:off x="17106900" y="3937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22195</xdr:rowOff>
    </xdr:from>
    <xdr:to>
      <xdr:col>81</xdr:col>
      <xdr:colOff>133350</xdr:colOff>
      <xdr:row>23</xdr:row>
      <xdr:rowOff>22195</xdr:rowOff>
    </xdr:to>
    <xdr:cxnSp macro="">
      <xdr:nvCxnSpPr>
        <xdr:cNvPr id="448" name="直線コネクタ 447"/>
        <xdr:cNvCxnSpPr/>
      </xdr:nvCxnSpPr>
      <xdr:spPr>
        <a:xfrm>
          <a:off x="16929100" y="3965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9"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38826</xdr:rowOff>
    </xdr:from>
    <xdr:to>
      <xdr:col>81</xdr:col>
      <xdr:colOff>44450</xdr:colOff>
      <xdr:row>16</xdr:row>
      <xdr:rowOff>84788</xdr:rowOff>
    </xdr:to>
    <xdr:cxnSp macro="">
      <xdr:nvCxnSpPr>
        <xdr:cNvPr id="451" name="直線コネクタ 450"/>
        <xdr:cNvCxnSpPr/>
      </xdr:nvCxnSpPr>
      <xdr:spPr>
        <a:xfrm flipV="1">
          <a:off x="16179800" y="2782026"/>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154171</xdr:rowOff>
    </xdr:from>
    <xdr:ext cx="762000" cy="259045"/>
    <xdr:sp macro="" textlink="">
      <xdr:nvSpPr>
        <xdr:cNvPr id="452" name="将来負担の状況平均値テキスト"/>
        <xdr:cNvSpPr txBox="1"/>
      </xdr:nvSpPr>
      <xdr:spPr>
        <a:xfrm>
          <a:off x="17106900" y="25544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137644</xdr:rowOff>
    </xdr:from>
    <xdr:to>
      <xdr:col>81</xdr:col>
      <xdr:colOff>95250</xdr:colOff>
      <xdr:row>16</xdr:row>
      <xdr:rowOff>67794</xdr:rowOff>
    </xdr:to>
    <xdr:sp macro="" textlink="">
      <xdr:nvSpPr>
        <xdr:cNvPr id="453" name="フローチャート: 判断 452"/>
        <xdr:cNvSpPr/>
      </xdr:nvSpPr>
      <xdr:spPr>
        <a:xfrm>
          <a:off x="16967200" y="270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84788</xdr:rowOff>
    </xdr:from>
    <xdr:to>
      <xdr:col>77</xdr:col>
      <xdr:colOff>44450</xdr:colOff>
      <xdr:row>16</xdr:row>
      <xdr:rowOff>150283</xdr:rowOff>
    </xdr:to>
    <xdr:cxnSp macro="">
      <xdr:nvCxnSpPr>
        <xdr:cNvPr id="454" name="直線コネクタ 453"/>
        <xdr:cNvCxnSpPr/>
      </xdr:nvCxnSpPr>
      <xdr:spPr>
        <a:xfrm flipV="1">
          <a:off x="15290800" y="2827988"/>
          <a:ext cx="889000" cy="6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39733</xdr:rowOff>
    </xdr:from>
    <xdr:to>
      <xdr:col>77</xdr:col>
      <xdr:colOff>95250</xdr:colOff>
      <xdr:row>16</xdr:row>
      <xdr:rowOff>141333</xdr:rowOff>
    </xdr:to>
    <xdr:sp macro="" textlink="">
      <xdr:nvSpPr>
        <xdr:cNvPr id="455" name="フローチャート: 判断 454"/>
        <xdr:cNvSpPr/>
      </xdr:nvSpPr>
      <xdr:spPr>
        <a:xfrm>
          <a:off x="16129000" y="278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126110</xdr:rowOff>
    </xdr:from>
    <xdr:ext cx="736600" cy="259045"/>
    <xdr:sp macro="" textlink="">
      <xdr:nvSpPr>
        <xdr:cNvPr id="456" name="テキスト ボックス 455"/>
        <xdr:cNvSpPr txBox="1"/>
      </xdr:nvSpPr>
      <xdr:spPr>
        <a:xfrm>
          <a:off x="15798800" y="2869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150283</xdr:rowOff>
    </xdr:from>
    <xdr:to>
      <xdr:col>72</xdr:col>
      <xdr:colOff>203200</xdr:colOff>
      <xdr:row>17</xdr:row>
      <xdr:rowOff>23646</xdr:rowOff>
    </xdr:to>
    <xdr:cxnSp macro="">
      <xdr:nvCxnSpPr>
        <xdr:cNvPr id="457" name="直線コネクタ 456"/>
        <xdr:cNvCxnSpPr/>
      </xdr:nvCxnSpPr>
      <xdr:spPr>
        <a:xfrm flipV="1">
          <a:off x="14401800" y="2893483"/>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58118</xdr:rowOff>
    </xdr:from>
    <xdr:to>
      <xdr:col>73</xdr:col>
      <xdr:colOff>44450</xdr:colOff>
      <xdr:row>16</xdr:row>
      <xdr:rowOff>159718</xdr:rowOff>
    </xdr:to>
    <xdr:sp macro="" textlink="">
      <xdr:nvSpPr>
        <xdr:cNvPr id="458" name="フローチャート: 判断 457"/>
        <xdr:cNvSpPr/>
      </xdr:nvSpPr>
      <xdr:spPr>
        <a:xfrm>
          <a:off x="15240000" y="2801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169895</xdr:rowOff>
    </xdr:from>
    <xdr:ext cx="762000" cy="259045"/>
    <xdr:sp macro="" textlink="">
      <xdr:nvSpPr>
        <xdr:cNvPr id="459" name="テキスト ボックス 458"/>
        <xdr:cNvSpPr txBox="1"/>
      </xdr:nvSpPr>
      <xdr:spPr>
        <a:xfrm>
          <a:off x="14909800" y="2570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95129</xdr:rowOff>
    </xdr:from>
    <xdr:to>
      <xdr:col>68</xdr:col>
      <xdr:colOff>152400</xdr:colOff>
      <xdr:row>17</xdr:row>
      <xdr:rowOff>23646</xdr:rowOff>
    </xdr:to>
    <xdr:cxnSp macro="">
      <xdr:nvCxnSpPr>
        <xdr:cNvPr id="460" name="直線コネクタ 459"/>
        <xdr:cNvCxnSpPr/>
      </xdr:nvCxnSpPr>
      <xdr:spPr>
        <a:xfrm>
          <a:off x="13512800" y="2838329"/>
          <a:ext cx="889000" cy="9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87993</xdr:rowOff>
    </xdr:from>
    <xdr:to>
      <xdr:col>68</xdr:col>
      <xdr:colOff>203200</xdr:colOff>
      <xdr:row>17</xdr:row>
      <xdr:rowOff>18143</xdr:rowOff>
    </xdr:to>
    <xdr:sp macro="" textlink="">
      <xdr:nvSpPr>
        <xdr:cNvPr id="461" name="フローチャート: 判断 460"/>
        <xdr:cNvSpPr/>
      </xdr:nvSpPr>
      <xdr:spPr>
        <a:xfrm>
          <a:off x="14351000" y="283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28320</xdr:rowOff>
    </xdr:from>
    <xdr:ext cx="762000" cy="259045"/>
    <xdr:sp macro="" textlink="">
      <xdr:nvSpPr>
        <xdr:cNvPr id="462" name="テキスト ボックス 461"/>
        <xdr:cNvSpPr txBox="1"/>
      </xdr:nvSpPr>
      <xdr:spPr>
        <a:xfrm>
          <a:off x="14020800" y="260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61565</xdr:rowOff>
    </xdr:from>
    <xdr:to>
      <xdr:col>64</xdr:col>
      <xdr:colOff>152400</xdr:colOff>
      <xdr:row>16</xdr:row>
      <xdr:rowOff>163165</xdr:rowOff>
    </xdr:to>
    <xdr:sp macro="" textlink="">
      <xdr:nvSpPr>
        <xdr:cNvPr id="463" name="フローチャート: 判断 462"/>
        <xdr:cNvSpPr/>
      </xdr:nvSpPr>
      <xdr:spPr>
        <a:xfrm>
          <a:off x="13462000" y="280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147942</xdr:rowOff>
    </xdr:from>
    <xdr:ext cx="762000" cy="259045"/>
    <xdr:sp macro="" textlink="">
      <xdr:nvSpPr>
        <xdr:cNvPr id="464" name="テキスト ボックス 463"/>
        <xdr:cNvSpPr txBox="1"/>
      </xdr:nvSpPr>
      <xdr:spPr>
        <a:xfrm>
          <a:off x="13131800" y="289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159476</xdr:rowOff>
    </xdr:from>
    <xdr:to>
      <xdr:col>81</xdr:col>
      <xdr:colOff>95250</xdr:colOff>
      <xdr:row>16</xdr:row>
      <xdr:rowOff>89626</xdr:rowOff>
    </xdr:to>
    <xdr:sp macro="" textlink="">
      <xdr:nvSpPr>
        <xdr:cNvPr id="470" name="楕円 469"/>
        <xdr:cNvSpPr/>
      </xdr:nvSpPr>
      <xdr:spPr>
        <a:xfrm>
          <a:off x="16967200" y="273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131553</xdr:rowOff>
    </xdr:from>
    <xdr:ext cx="762000" cy="259045"/>
    <xdr:sp macro="" textlink="">
      <xdr:nvSpPr>
        <xdr:cNvPr id="471" name="将来負担の状況該当値テキスト"/>
        <xdr:cNvSpPr txBox="1"/>
      </xdr:nvSpPr>
      <xdr:spPr>
        <a:xfrm>
          <a:off x="17106900" y="2703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33988</xdr:rowOff>
    </xdr:from>
    <xdr:to>
      <xdr:col>77</xdr:col>
      <xdr:colOff>95250</xdr:colOff>
      <xdr:row>16</xdr:row>
      <xdr:rowOff>135588</xdr:rowOff>
    </xdr:to>
    <xdr:sp macro="" textlink="">
      <xdr:nvSpPr>
        <xdr:cNvPr id="472" name="楕円 471"/>
        <xdr:cNvSpPr/>
      </xdr:nvSpPr>
      <xdr:spPr>
        <a:xfrm>
          <a:off x="16129000" y="277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145765</xdr:rowOff>
    </xdr:from>
    <xdr:ext cx="736600" cy="259045"/>
    <xdr:sp macro="" textlink="">
      <xdr:nvSpPr>
        <xdr:cNvPr id="473" name="テキスト ボックス 472"/>
        <xdr:cNvSpPr txBox="1"/>
      </xdr:nvSpPr>
      <xdr:spPr>
        <a:xfrm>
          <a:off x="15798800" y="2546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99483</xdr:rowOff>
    </xdr:from>
    <xdr:to>
      <xdr:col>73</xdr:col>
      <xdr:colOff>44450</xdr:colOff>
      <xdr:row>17</xdr:row>
      <xdr:rowOff>29633</xdr:rowOff>
    </xdr:to>
    <xdr:sp macro="" textlink="">
      <xdr:nvSpPr>
        <xdr:cNvPr id="474" name="楕円 473"/>
        <xdr:cNvSpPr/>
      </xdr:nvSpPr>
      <xdr:spPr>
        <a:xfrm>
          <a:off x="15240000" y="284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14410</xdr:rowOff>
    </xdr:from>
    <xdr:ext cx="762000" cy="259045"/>
    <xdr:sp macro="" textlink="">
      <xdr:nvSpPr>
        <xdr:cNvPr id="475" name="テキスト ボックス 474"/>
        <xdr:cNvSpPr txBox="1"/>
      </xdr:nvSpPr>
      <xdr:spPr>
        <a:xfrm>
          <a:off x="14909800" y="292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144296</xdr:rowOff>
    </xdr:from>
    <xdr:to>
      <xdr:col>68</xdr:col>
      <xdr:colOff>203200</xdr:colOff>
      <xdr:row>17</xdr:row>
      <xdr:rowOff>74446</xdr:rowOff>
    </xdr:to>
    <xdr:sp macro="" textlink="">
      <xdr:nvSpPr>
        <xdr:cNvPr id="476" name="楕円 475"/>
        <xdr:cNvSpPr/>
      </xdr:nvSpPr>
      <xdr:spPr>
        <a:xfrm>
          <a:off x="14351000" y="288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59223</xdr:rowOff>
    </xdr:from>
    <xdr:ext cx="762000" cy="259045"/>
    <xdr:sp macro="" textlink="">
      <xdr:nvSpPr>
        <xdr:cNvPr id="477" name="テキスト ボックス 476"/>
        <xdr:cNvSpPr txBox="1"/>
      </xdr:nvSpPr>
      <xdr:spPr>
        <a:xfrm>
          <a:off x="14020800" y="297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44329</xdr:rowOff>
    </xdr:from>
    <xdr:to>
      <xdr:col>64</xdr:col>
      <xdr:colOff>152400</xdr:colOff>
      <xdr:row>16</xdr:row>
      <xdr:rowOff>145929</xdr:rowOff>
    </xdr:to>
    <xdr:sp macro="" textlink="">
      <xdr:nvSpPr>
        <xdr:cNvPr id="478" name="楕円 477"/>
        <xdr:cNvSpPr/>
      </xdr:nvSpPr>
      <xdr:spPr>
        <a:xfrm>
          <a:off x="13462000" y="278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156106</xdr:rowOff>
    </xdr:from>
    <xdr:ext cx="762000" cy="259045"/>
    <xdr:sp macro="" textlink="">
      <xdr:nvSpPr>
        <xdr:cNvPr id="479" name="テキスト ボックス 478"/>
        <xdr:cNvSpPr txBox="1"/>
      </xdr:nvSpPr>
      <xdr:spPr>
        <a:xfrm>
          <a:off x="13131800" y="255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120,398
119,609
1,311.51
77,545,655
75,760,993
1,736,660
39,939,891
76,827,738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ごみ焼却施設整備や最終処分場整備等の大規模投資の縮小に伴いそれまで普通建設事業となっていた清掃費の人件費が経常人件費となったこと、職員数は減員となったものの、給料表や勤勉手当の増改定等により職員給が増加したことにより、人件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　類似団体と比較すると高い水準となっていることから、更なる組織機構の見直しや民間委託の推進により定員の適正化に努める。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94343</xdr:rowOff>
    </xdr:from>
    <xdr:to>
      <xdr:col>24</xdr:col>
      <xdr:colOff>25400</xdr:colOff>
      <xdr:row>41</xdr:row>
      <xdr:rowOff>20865</xdr:rowOff>
    </xdr:to>
    <xdr:cxnSp macro="">
      <xdr:nvCxnSpPr>
        <xdr:cNvPr id="63" name="直線コネクタ 62"/>
        <xdr:cNvCxnSpPr/>
      </xdr:nvCxnSpPr>
      <xdr:spPr>
        <a:xfrm flipV="1">
          <a:off x="4826000" y="5580743"/>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164392</xdr:rowOff>
    </xdr:from>
    <xdr:ext cx="762000" cy="259045"/>
    <xdr:sp macro="" textlink="">
      <xdr:nvSpPr>
        <xdr:cNvPr id="64" name="人件費最小値テキスト"/>
        <xdr:cNvSpPr txBox="1"/>
      </xdr:nvSpPr>
      <xdr:spPr>
        <a:xfrm>
          <a:off x="4914900" y="7022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20865</xdr:rowOff>
    </xdr:from>
    <xdr:to>
      <xdr:col>24</xdr:col>
      <xdr:colOff>114300</xdr:colOff>
      <xdr:row>41</xdr:row>
      <xdr:rowOff>20865</xdr:rowOff>
    </xdr:to>
    <xdr:cxnSp macro="">
      <xdr:nvCxnSpPr>
        <xdr:cNvPr id="65" name="直線コネクタ 64"/>
        <xdr:cNvCxnSpPr/>
      </xdr:nvCxnSpPr>
      <xdr:spPr>
        <a:xfrm>
          <a:off x="4737100" y="7050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9270</xdr:rowOff>
    </xdr:from>
    <xdr:ext cx="762000" cy="259045"/>
    <xdr:sp macro="" textlink="">
      <xdr:nvSpPr>
        <xdr:cNvPr id="66" name="人件費最大値テキスト"/>
        <xdr:cNvSpPr txBox="1"/>
      </xdr:nvSpPr>
      <xdr:spPr>
        <a:xfrm>
          <a:off x="4914900" y="5324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94343</xdr:rowOff>
    </xdr:from>
    <xdr:to>
      <xdr:col>24</xdr:col>
      <xdr:colOff>114300</xdr:colOff>
      <xdr:row>32</xdr:row>
      <xdr:rowOff>94343</xdr:rowOff>
    </xdr:to>
    <xdr:cxnSp macro="">
      <xdr:nvCxnSpPr>
        <xdr:cNvPr id="67" name="直線コネクタ 66"/>
        <xdr:cNvCxnSpPr/>
      </xdr:nvCxnSpPr>
      <xdr:spPr>
        <a:xfrm>
          <a:off x="4737100" y="558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53522</xdr:rowOff>
    </xdr:from>
    <xdr:to>
      <xdr:col>24</xdr:col>
      <xdr:colOff>25400</xdr:colOff>
      <xdr:row>37</xdr:row>
      <xdr:rowOff>151493</xdr:rowOff>
    </xdr:to>
    <xdr:cxnSp macro="">
      <xdr:nvCxnSpPr>
        <xdr:cNvPr id="68" name="直線コネクタ 67"/>
        <xdr:cNvCxnSpPr/>
      </xdr:nvCxnSpPr>
      <xdr:spPr>
        <a:xfrm>
          <a:off x="3987800" y="6397172"/>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19249</xdr:rowOff>
    </xdr:from>
    <xdr:ext cx="762000" cy="259045"/>
    <xdr:sp macro="" textlink="">
      <xdr:nvSpPr>
        <xdr:cNvPr id="69" name="人件費平均値テキスト"/>
        <xdr:cNvSpPr txBox="1"/>
      </xdr:nvSpPr>
      <xdr:spPr>
        <a:xfrm>
          <a:off x="4914900" y="61914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2722</xdr:rowOff>
    </xdr:from>
    <xdr:to>
      <xdr:col>24</xdr:col>
      <xdr:colOff>76200</xdr:colOff>
      <xdr:row>37</xdr:row>
      <xdr:rowOff>104322</xdr:rowOff>
    </xdr:to>
    <xdr:sp macro="" textlink="">
      <xdr:nvSpPr>
        <xdr:cNvPr id="70" name="フローチャート: 判断 69"/>
        <xdr:cNvSpPr/>
      </xdr:nvSpPr>
      <xdr:spPr>
        <a:xfrm>
          <a:off x="4775200" y="6346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53522</xdr:rowOff>
    </xdr:from>
    <xdr:to>
      <xdr:col>19</xdr:col>
      <xdr:colOff>187325</xdr:colOff>
      <xdr:row>38</xdr:row>
      <xdr:rowOff>78015</xdr:rowOff>
    </xdr:to>
    <xdr:cxnSp macro="">
      <xdr:nvCxnSpPr>
        <xdr:cNvPr id="71" name="直線コネクタ 70"/>
        <xdr:cNvCxnSpPr/>
      </xdr:nvCxnSpPr>
      <xdr:spPr>
        <a:xfrm flipV="1">
          <a:off x="3098800" y="6397172"/>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43543</xdr:rowOff>
    </xdr:from>
    <xdr:to>
      <xdr:col>20</xdr:col>
      <xdr:colOff>38100</xdr:colOff>
      <xdr:row>36</xdr:row>
      <xdr:rowOff>145143</xdr:rowOff>
    </xdr:to>
    <xdr:sp macro="" textlink="">
      <xdr:nvSpPr>
        <xdr:cNvPr id="72" name="フローチャート: 判断 71"/>
        <xdr:cNvSpPr/>
      </xdr:nvSpPr>
      <xdr:spPr>
        <a:xfrm>
          <a:off x="3937000" y="621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155320</xdr:rowOff>
    </xdr:from>
    <xdr:ext cx="736600" cy="259045"/>
    <xdr:sp macro="" textlink="">
      <xdr:nvSpPr>
        <xdr:cNvPr id="73" name="テキスト ボックス 72"/>
        <xdr:cNvSpPr txBox="1"/>
      </xdr:nvSpPr>
      <xdr:spPr>
        <a:xfrm>
          <a:off x="3606800" y="598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20864</xdr:rowOff>
    </xdr:from>
    <xdr:to>
      <xdr:col>15</xdr:col>
      <xdr:colOff>98425</xdr:colOff>
      <xdr:row>38</xdr:row>
      <xdr:rowOff>78015</xdr:rowOff>
    </xdr:to>
    <xdr:cxnSp macro="">
      <xdr:nvCxnSpPr>
        <xdr:cNvPr id="74" name="直線コネクタ 73"/>
        <xdr:cNvCxnSpPr/>
      </xdr:nvCxnSpPr>
      <xdr:spPr>
        <a:xfrm>
          <a:off x="2209800" y="6364514"/>
          <a:ext cx="889000" cy="22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38</xdr:row>
      <xdr:rowOff>10885</xdr:rowOff>
    </xdr:from>
    <xdr:to>
      <xdr:col>15</xdr:col>
      <xdr:colOff>149225</xdr:colOff>
      <xdr:row>38</xdr:row>
      <xdr:rowOff>112485</xdr:rowOff>
    </xdr:to>
    <xdr:sp macro="" textlink="">
      <xdr:nvSpPr>
        <xdr:cNvPr id="75" name="フローチャート: 判断 74"/>
        <xdr:cNvSpPr/>
      </xdr:nvSpPr>
      <xdr:spPr>
        <a:xfrm>
          <a:off x="3048000" y="6525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122663</xdr:rowOff>
    </xdr:from>
    <xdr:ext cx="762000" cy="259045"/>
    <xdr:sp macro="" textlink="">
      <xdr:nvSpPr>
        <xdr:cNvPr id="76" name="テキスト ボックス 75"/>
        <xdr:cNvSpPr txBox="1"/>
      </xdr:nvSpPr>
      <xdr:spPr>
        <a:xfrm>
          <a:off x="2717800" y="629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20864</xdr:rowOff>
    </xdr:from>
    <xdr:to>
      <xdr:col>11</xdr:col>
      <xdr:colOff>9525</xdr:colOff>
      <xdr:row>37</xdr:row>
      <xdr:rowOff>69850</xdr:rowOff>
    </xdr:to>
    <xdr:cxnSp macro="">
      <xdr:nvCxnSpPr>
        <xdr:cNvPr id="77" name="直線コネクタ 76"/>
        <xdr:cNvCxnSpPr/>
      </xdr:nvCxnSpPr>
      <xdr:spPr>
        <a:xfrm flipV="1">
          <a:off x="1320800" y="636451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108857</xdr:rowOff>
    </xdr:from>
    <xdr:to>
      <xdr:col>11</xdr:col>
      <xdr:colOff>60325</xdr:colOff>
      <xdr:row>37</xdr:row>
      <xdr:rowOff>39007</xdr:rowOff>
    </xdr:to>
    <xdr:sp macro="" textlink="">
      <xdr:nvSpPr>
        <xdr:cNvPr id="78" name="フローチャート: 判断 77"/>
        <xdr:cNvSpPr/>
      </xdr:nvSpPr>
      <xdr:spPr>
        <a:xfrm>
          <a:off x="2159000" y="6281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49184</xdr:rowOff>
    </xdr:from>
    <xdr:ext cx="762000" cy="259045"/>
    <xdr:sp macro="" textlink="">
      <xdr:nvSpPr>
        <xdr:cNvPr id="79" name="テキスト ボックス 78"/>
        <xdr:cNvSpPr txBox="1"/>
      </xdr:nvSpPr>
      <xdr:spPr>
        <a:xfrm>
          <a:off x="1828800" y="604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92528</xdr:rowOff>
    </xdr:from>
    <xdr:to>
      <xdr:col>6</xdr:col>
      <xdr:colOff>171450</xdr:colOff>
      <xdr:row>37</xdr:row>
      <xdr:rowOff>22678</xdr:rowOff>
    </xdr:to>
    <xdr:sp macro="" textlink="">
      <xdr:nvSpPr>
        <xdr:cNvPr id="80" name="フローチャート: 判断 79"/>
        <xdr:cNvSpPr/>
      </xdr:nvSpPr>
      <xdr:spPr>
        <a:xfrm>
          <a:off x="1270000" y="626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32855</xdr:rowOff>
    </xdr:from>
    <xdr:ext cx="762000" cy="259045"/>
    <xdr:sp macro="" textlink="">
      <xdr:nvSpPr>
        <xdr:cNvPr id="81" name="テキスト ボックス 80"/>
        <xdr:cNvSpPr txBox="1"/>
      </xdr:nvSpPr>
      <xdr:spPr>
        <a:xfrm>
          <a:off x="939800" y="603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100693</xdr:rowOff>
    </xdr:from>
    <xdr:to>
      <xdr:col>24</xdr:col>
      <xdr:colOff>76200</xdr:colOff>
      <xdr:row>38</xdr:row>
      <xdr:rowOff>30843</xdr:rowOff>
    </xdr:to>
    <xdr:sp macro="" textlink="">
      <xdr:nvSpPr>
        <xdr:cNvPr id="87" name="楕円 86"/>
        <xdr:cNvSpPr/>
      </xdr:nvSpPr>
      <xdr:spPr>
        <a:xfrm>
          <a:off x="4775200" y="644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72770</xdr:rowOff>
    </xdr:from>
    <xdr:ext cx="762000" cy="259045"/>
    <xdr:sp macro="" textlink="">
      <xdr:nvSpPr>
        <xdr:cNvPr id="88" name="人件費該当値テキスト"/>
        <xdr:cNvSpPr txBox="1"/>
      </xdr:nvSpPr>
      <xdr:spPr>
        <a:xfrm>
          <a:off x="4914900" y="641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2722</xdr:rowOff>
    </xdr:from>
    <xdr:to>
      <xdr:col>20</xdr:col>
      <xdr:colOff>38100</xdr:colOff>
      <xdr:row>37</xdr:row>
      <xdr:rowOff>104322</xdr:rowOff>
    </xdr:to>
    <xdr:sp macro="" textlink="">
      <xdr:nvSpPr>
        <xdr:cNvPr id="89" name="楕円 88"/>
        <xdr:cNvSpPr/>
      </xdr:nvSpPr>
      <xdr:spPr>
        <a:xfrm>
          <a:off x="3937000" y="6346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89099</xdr:rowOff>
    </xdr:from>
    <xdr:ext cx="736600" cy="259045"/>
    <xdr:sp macro="" textlink="">
      <xdr:nvSpPr>
        <xdr:cNvPr id="90" name="テキスト ボックス 89"/>
        <xdr:cNvSpPr txBox="1"/>
      </xdr:nvSpPr>
      <xdr:spPr>
        <a:xfrm>
          <a:off x="3606800" y="6432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27215</xdr:rowOff>
    </xdr:from>
    <xdr:to>
      <xdr:col>15</xdr:col>
      <xdr:colOff>149225</xdr:colOff>
      <xdr:row>38</xdr:row>
      <xdr:rowOff>128815</xdr:rowOff>
    </xdr:to>
    <xdr:sp macro="" textlink="">
      <xdr:nvSpPr>
        <xdr:cNvPr id="91" name="楕円 90"/>
        <xdr:cNvSpPr/>
      </xdr:nvSpPr>
      <xdr:spPr>
        <a:xfrm>
          <a:off x="3048000" y="654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113592</xdr:rowOff>
    </xdr:from>
    <xdr:ext cx="762000" cy="259045"/>
    <xdr:sp macro="" textlink="">
      <xdr:nvSpPr>
        <xdr:cNvPr id="92" name="テキスト ボックス 91"/>
        <xdr:cNvSpPr txBox="1"/>
      </xdr:nvSpPr>
      <xdr:spPr>
        <a:xfrm>
          <a:off x="2717800" y="662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141514</xdr:rowOff>
    </xdr:from>
    <xdr:to>
      <xdr:col>11</xdr:col>
      <xdr:colOff>60325</xdr:colOff>
      <xdr:row>37</xdr:row>
      <xdr:rowOff>71664</xdr:rowOff>
    </xdr:to>
    <xdr:sp macro="" textlink="">
      <xdr:nvSpPr>
        <xdr:cNvPr id="93" name="楕円 92"/>
        <xdr:cNvSpPr/>
      </xdr:nvSpPr>
      <xdr:spPr>
        <a:xfrm>
          <a:off x="2159000" y="63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56441</xdr:rowOff>
    </xdr:from>
    <xdr:ext cx="762000" cy="259045"/>
    <xdr:sp macro="" textlink="">
      <xdr:nvSpPr>
        <xdr:cNvPr id="94" name="テキスト ボックス 93"/>
        <xdr:cNvSpPr txBox="1"/>
      </xdr:nvSpPr>
      <xdr:spPr>
        <a:xfrm>
          <a:off x="1828800" y="640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95" name="楕円 94"/>
        <xdr:cNvSpPr/>
      </xdr:nvSpPr>
      <xdr:spPr>
        <a:xfrm>
          <a:off x="1270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96" name="テキスト ボックス 95"/>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ポイント増加した。これは、物価高騰対策として実施した給食費の無償化に伴う給食費の減による給食提供にかかる経費の一般財源分の増、各施設の光熱費等の増などによるものである。</a:t>
          </a:r>
        </a:p>
        <a:p>
          <a:r>
            <a:rPr kumimoji="1" lang="ja-JP" altLang="en-US" sz="1300">
              <a:latin typeface="ＭＳ Ｐゴシック" panose="020B0600070205080204" pitchFamily="50" charset="-128"/>
              <a:ea typeface="ＭＳ Ｐゴシック" panose="020B0600070205080204" pitchFamily="50" charset="-128"/>
            </a:rPr>
            <a:t>　今後も各施設の維持管理費の適正化を図るとともに、引き続き内部管理経費の削減に努めていく。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50800</xdr:rowOff>
    </xdr:to>
    <xdr:cxnSp macro="">
      <xdr:nvCxnSpPr>
        <xdr:cNvPr id="124" name="直線コネクタ 123"/>
        <xdr:cNvCxnSpPr/>
      </xdr:nvCxnSpPr>
      <xdr:spPr>
        <a:xfrm flipV="1">
          <a:off x="16510000" y="22225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22877</xdr:rowOff>
    </xdr:from>
    <xdr:ext cx="762000" cy="259045"/>
    <xdr:sp macro="" textlink="">
      <xdr:nvSpPr>
        <xdr:cNvPr id="125" name="物件費最小値テキスト"/>
        <xdr:cNvSpPr txBox="1"/>
      </xdr:nvSpPr>
      <xdr:spPr>
        <a:xfrm>
          <a:off x="16598900" y="362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50800</xdr:rowOff>
    </xdr:from>
    <xdr:to>
      <xdr:col>82</xdr:col>
      <xdr:colOff>196850</xdr:colOff>
      <xdr:row>21</xdr:row>
      <xdr:rowOff>50800</xdr:rowOff>
    </xdr:to>
    <xdr:cxnSp macro="">
      <xdr:nvCxnSpPr>
        <xdr:cNvPr id="126" name="直線コネクタ 125"/>
        <xdr:cNvCxnSpPr/>
      </xdr:nvCxnSpPr>
      <xdr:spPr>
        <a:xfrm>
          <a:off x="16421100" y="365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7" name="物件費最大値テキスト"/>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8" name="直線コネクタ 127"/>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88900</xdr:rowOff>
    </xdr:from>
    <xdr:to>
      <xdr:col>82</xdr:col>
      <xdr:colOff>107950</xdr:colOff>
      <xdr:row>16</xdr:row>
      <xdr:rowOff>31750</xdr:rowOff>
    </xdr:to>
    <xdr:cxnSp macro="">
      <xdr:nvCxnSpPr>
        <xdr:cNvPr id="129" name="直線コネクタ 128"/>
        <xdr:cNvCxnSpPr/>
      </xdr:nvCxnSpPr>
      <xdr:spPr>
        <a:xfrm>
          <a:off x="15671800" y="2489200"/>
          <a:ext cx="8382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111777</xdr:rowOff>
    </xdr:from>
    <xdr:ext cx="762000" cy="259045"/>
    <xdr:sp macro="" textlink="">
      <xdr:nvSpPr>
        <xdr:cNvPr id="130" name="物件費平均値テキスト"/>
        <xdr:cNvSpPr txBox="1"/>
      </xdr:nvSpPr>
      <xdr:spPr>
        <a:xfrm>
          <a:off x="16598900" y="251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95250</xdr:rowOff>
    </xdr:from>
    <xdr:to>
      <xdr:col>82</xdr:col>
      <xdr:colOff>158750</xdr:colOff>
      <xdr:row>16</xdr:row>
      <xdr:rowOff>25400</xdr:rowOff>
    </xdr:to>
    <xdr:sp macro="" textlink="">
      <xdr:nvSpPr>
        <xdr:cNvPr id="131" name="フローチャート: 判断 130"/>
        <xdr:cNvSpPr/>
      </xdr:nvSpPr>
      <xdr:spPr>
        <a:xfrm>
          <a:off x="164592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31750</xdr:rowOff>
    </xdr:from>
    <xdr:to>
      <xdr:col>78</xdr:col>
      <xdr:colOff>69850</xdr:colOff>
      <xdr:row>14</xdr:row>
      <xdr:rowOff>88900</xdr:rowOff>
    </xdr:to>
    <xdr:cxnSp macro="">
      <xdr:nvCxnSpPr>
        <xdr:cNvPr id="132" name="直線コネクタ 131"/>
        <xdr:cNvCxnSpPr/>
      </xdr:nvCxnSpPr>
      <xdr:spPr>
        <a:xfrm>
          <a:off x="14782800" y="24320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57150</xdr:rowOff>
    </xdr:from>
    <xdr:to>
      <xdr:col>78</xdr:col>
      <xdr:colOff>120650</xdr:colOff>
      <xdr:row>14</xdr:row>
      <xdr:rowOff>158750</xdr:rowOff>
    </xdr:to>
    <xdr:sp macro="" textlink="">
      <xdr:nvSpPr>
        <xdr:cNvPr id="133" name="フローチャート: 判断 132"/>
        <xdr:cNvSpPr/>
      </xdr:nvSpPr>
      <xdr:spPr>
        <a:xfrm>
          <a:off x="15621000" y="245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143527</xdr:rowOff>
    </xdr:from>
    <xdr:ext cx="736600" cy="259045"/>
    <xdr:sp macro="" textlink="">
      <xdr:nvSpPr>
        <xdr:cNvPr id="134" name="テキスト ボックス 133"/>
        <xdr:cNvSpPr txBox="1"/>
      </xdr:nvSpPr>
      <xdr:spPr>
        <a:xfrm>
          <a:off x="15290800" y="254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31750</xdr:rowOff>
    </xdr:from>
    <xdr:to>
      <xdr:col>73</xdr:col>
      <xdr:colOff>180975</xdr:colOff>
      <xdr:row>15</xdr:row>
      <xdr:rowOff>165100</xdr:rowOff>
    </xdr:to>
    <xdr:cxnSp macro="">
      <xdr:nvCxnSpPr>
        <xdr:cNvPr id="135" name="直線コネクタ 134"/>
        <xdr:cNvCxnSpPr/>
      </xdr:nvCxnSpPr>
      <xdr:spPr>
        <a:xfrm flipV="1">
          <a:off x="13893800" y="243205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95250</xdr:rowOff>
    </xdr:from>
    <xdr:to>
      <xdr:col>74</xdr:col>
      <xdr:colOff>31750</xdr:colOff>
      <xdr:row>16</xdr:row>
      <xdr:rowOff>25400</xdr:rowOff>
    </xdr:to>
    <xdr:sp macro="" textlink="">
      <xdr:nvSpPr>
        <xdr:cNvPr id="136" name="フローチャート: 判断 135"/>
        <xdr:cNvSpPr/>
      </xdr:nvSpPr>
      <xdr:spPr>
        <a:xfrm>
          <a:off x="14732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10177</xdr:rowOff>
    </xdr:from>
    <xdr:ext cx="762000" cy="259045"/>
    <xdr:sp macro="" textlink="">
      <xdr:nvSpPr>
        <xdr:cNvPr id="137" name="テキスト ボックス 136"/>
        <xdr:cNvSpPr txBox="1"/>
      </xdr:nvSpPr>
      <xdr:spPr>
        <a:xfrm>
          <a:off x="14401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31750</xdr:rowOff>
    </xdr:from>
    <xdr:to>
      <xdr:col>69</xdr:col>
      <xdr:colOff>92075</xdr:colOff>
      <xdr:row>15</xdr:row>
      <xdr:rowOff>165100</xdr:rowOff>
    </xdr:to>
    <xdr:cxnSp macro="">
      <xdr:nvCxnSpPr>
        <xdr:cNvPr id="138" name="直線コネクタ 137"/>
        <xdr:cNvCxnSpPr/>
      </xdr:nvCxnSpPr>
      <xdr:spPr>
        <a:xfrm>
          <a:off x="13004800" y="26035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9" name="フローチャート: 判断 138"/>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124477</xdr:rowOff>
    </xdr:from>
    <xdr:ext cx="762000" cy="259045"/>
    <xdr:sp macro="" textlink="">
      <xdr:nvSpPr>
        <xdr:cNvPr id="140" name="テキスト ボックス 139"/>
        <xdr:cNvSpPr txBox="1"/>
      </xdr:nvSpPr>
      <xdr:spPr>
        <a:xfrm>
          <a:off x="13512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1" name="フローチャート: 判断 140"/>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2" name="テキスト ボックス 141"/>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152400</xdr:rowOff>
    </xdr:from>
    <xdr:to>
      <xdr:col>82</xdr:col>
      <xdr:colOff>158750</xdr:colOff>
      <xdr:row>16</xdr:row>
      <xdr:rowOff>82550</xdr:rowOff>
    </xdr:to>
    <xdr:sp macro="" textlink="">
      <xdr:nvSpPr>
        <xdr:cNvPr id="148" name="楕円 147"/>
        <xdr:cNvSpPr/>
      </xdr:nvSpPr>
      <xdr:spPr>
        <a:xfrm>
          <a:off x="164592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124477</xdr:rowOff>
    </xdr:from>
    <xdr:ext cx="762000" cy="259045"/>
    <xdr:sp macro="" textlink="">
      <xdr:nvSpPr>
        <xdr:cNvPr id="149" name="物件費該当値テキスト"/>
        <xdr:cNvSpPr txBox="1"/>
      </xdr:nvSpPr>
      <xdr:spPr>
        <a:xfrm>
          <a:off x="16598900" y="269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38100</xdr:rowOff>
    </xdr:from>
    <xdr:to>
      <xdr:col>78</xdr:col>
      <xdr:colOff>120650</xdr:colOff>
      <xdr:row>14</xdr:row>
      <xdr:rowOff>139700</xdr:rowOff>
    </xdr:to>
    <xdr:sp macro="" textlink="">
      <xdr:nvSpPr>
        <xdr:cNvPr id="150" name="楕円 149"/>
        <xdr:cNvSpPr/>
      </xdr:nvSpPr>
      <xdr:spPr>
        <a:xfrm>
          <a:off x="15621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149877</xdr:rowOff>
    </xdr:from>
    <xdr:ext cx="736600" cy="259045"/>
    <xdr:sp macro="" textlink="">
      <xdr:nvSpPr>
        <xdr:cNvPr id="151" name="テキスト ボックス 150"/>
        <xdr:cNvSpPr txBox="1"/>
      </xdr:nvSpPr>
      <xdr:spPr>
        <a:xfrm>
          <a:off x="15290800" y="220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152400</xdr:rowOff>
    </xdr:from>
    <xdr:to>
      <xdr:col>74</xdr:col>
      <xdr:colOff>31750</xdr:colOff>
      <xdr:row>14</xdr:row>
      <xdr:rowOff>82550</xdr:rowOff>
    </xdr:to>
    <xdr:sp macro="" textlink="">
      <xdr:nvSpPr>
        <xdr:cNvPr id="152" name="楕円 151"/>
        <xdr:cNvSpPr/>
      </xdr:nvSpPr>
      <xdr:spPr>
        <a:xfrm>
          <a:off x="14732000" y="238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92727</xdr:rowOff>
    </xdr:from>
    <xdr:ext cx="762000" cy="259045"/>
    <xdr:sp macro="" textlink="">
      <xdr:nvSpPr>
        <xdr:cNvPr id="153" name="テキスト ボックス 152"/>
        <xdr:cNvSpPr txBox="1"/>
      </xdr:nvSpPr>
      <xdr:spPr>
        <a:xfrm>
          <a:off x="14401800" y="215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114300</xdr:rowOff>
    </xdr:from>
    <xdr:to>
      <xdr:col>69</xdr:col>
      <xdr:colOff>142875</xdr:colOff>
      <xdr:row>16</xdr:row>
      <xdr:rowOff>44450</xdr:rowOff>
    </xdr:to>
    <xdr:sp macro="" textlink="">
      <xdr:nvSpPr>
        <xdr:cNvPr id="154" name="楕円 153"/>
        <xdr:cNvSpPr/>
      </xdr:nvSpPr>
      <xdr:spPr>
        <a:xfrm>
          <a:off x="13843000" y="268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54627</xdr:rowOff>
    </xdr:from>
    <xdr:ext cx="762000" cy="259045"/>
    <xdr:sp macro="" textlink="">
      <xdr:nvSpPr>
        <xdr:cNvPr id="155" name="テキスト ボックス 154"/>
        <xdr:cNvSpPr txBox="1"/>
      </xdr:nvSpPr>
      <xdr:spPr>
        <a:xfrm>
          <a:off x="13512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152400</xdr:rowOff>
    </xdr:from>
    <xdr:to>
      <xdr:col>65</xdr:col>
      <xdr:colOff>53975</xdr:colOff>
      <xdr:row>15</xdr:row>
      <xdr:rowOff>82550</xdr:rowOff>
    </xdr:to>
    <xdr:sp macro="" textlink="">
      <xdr:nvSpPr>
        <xdr:cNvPr id="156" name="楕円 155"/>
        <xdr:cNvSpPr/>
      </xdr:nvSpPr>
      <xdr:spPr>
        <a:xfrm>
          <a:off x="12954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92727</xdr:rowOff>
    </xdr:from>
    <xdr:ext cx="762000" cy="259045"/>
    <xdr:sp macro="" textlink="">
      <xdr:nvSpPr>
        <xdr:cNvPr id="157" name="テキスト ボックス 156"/>
        <xdr:cNvSpPr txBox="1"/>
      </xdr:nvSpPr>
      <xdr:spPr>
        <a:xfrm>
          <a:off x="12623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子育て支援医療給付事業の増加などにより、扶助費に係る経常収支比率は、前年度より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全体の傾向としては、医療扶助等の各種扶助費の増加や自立支援給付費などが増加しており、扶助費総額の増加傾向は今後も続くものと予測される。</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165100</xdr:rowOff>
    </xdr:to>
    <xdr:cxnSp macro="">
      <xdr:nvCxnSpPr>
        <xdr:cNvPr id="185" name="直線コネクタ 184"/>
        <xdr:cNvCxnSpPr/>
      </xdr:nvCxnSpPr>
      <xdr:spPr>
        <a:xfrm flipV="1">
          <a:off x="4826000" y="90805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137177</xdr:rowOff>
    </xdr:from>
    <xdr:ext cx="762000" cy="259045"/>
    <xdr:sp macro="" textlink="">
      <xdr:nvSpPr>
        <xdr:cNvPr id="186" name="扶助費最小値テキスト"/>
        <xdr:cNvSpPr txBox="1"/>
      </xdr:nvSpPr>
      <xdr:spPr>
        <a:xfrm>
          <a:off x="4914900" y="1059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165100</xdr:rowOff>
    </xdr:from>
    <xdr:to>
      <xdr:col>24</xdr:col>
      <xdr:colOff>114300</xdr:colOff>
      <xdr:row>61</xdr:row>
      <xdr:rowOff>165100</xdr:rowOff>
    </xdr:to>
    <xdr:cxnSp macro="">
      <xdr:nvCxnSpPr>
        <xdr:cNvPr id="187" name="直線コネクタ 186"/>
        <xdr:cNvCxnSpPr/>
      </xdr:nvCxnSpPr>
      <xdr:spPr>
        <a:xfrm>
          <a:off x="4737100" y="10623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88" name="扶助費最大値テキスト"/>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89" name="直線コネクタ 188"/>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165100</xdr:rowOff>
    </xdr:from>
    <xdr:to>
      <xdr:col>24</xdr:col>
      <xdr:colOff>25400</xdr:colOff>
      <xdr:row>56</xdr:row>
      <xdr:rowOff>12700</xdr:rowOff>
    </xdr:to>
    <xdr:cxnSp macro="">
      <xdr:nvCxnSpPr>
        <xdr:cNvPr id="190" name="直線コネクタ 189"/>
        <xdr:cNvCxnSpPr/>
      </xdr:nvCxnSpPr>
      <xdr:spPr>
        <a:xfrm>
          <a:off x="3987800" y="95948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143527</xdr:rowOff>
    </xdr:from>
    <xdr:ext cx="762000" cy="259045"/>
    <xdr:sp macro="" textlink="">
      <xdr:nvSpPr>
        <xdr:cNvPr id="191" name="扶助費平均値テキスト"/>
        <xdr:cNvSpPr txBox="1"/>
      </xdr:nvSpPr>
      <xdr:spPr>
        <a:xfrm>
          <a:off x="4914900" y="9573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0</xdr:rowOff>
    </xdr:from>
    <xdr:to>
      <xdr:col>24</xdr:col>
      <xdr:colOff>76200</xdr:colOff>
      <xdr:row>56</xdr:row>
      <xdr:rowOff>101600</xdr:rowOff>
    </xdr:to>
    <xdr:sp macro="" textlink="">
      <xdr:nvSpPr>
        <xdr:cNvPr id="192" name="フローチャート: 判断 191"/>
        <xdr:cNvSpPr/>
      </xdr:nvSpPr>
      <xdr:spPr>
        <a:xfrm>
          <a:off x="47752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165100</xdr:rowOff>
    </xdr:from>
    <xdr:to>
      <xdr:col>19</xdr:col>
      <xdr:colOff>187325</xdr:colOff>
      <xdr:row>56</xdr:row>
      <xdr:rowOff>107950</xdr:rowOff>
    </xdr:to>
    <xdr:cxnSp macro="">
      <xdr:nvCxnSpPr>
        <xdr:cNvPr id="193" name="直線コネクタ 192"/>
        <xdr:cNvCxnSpPr/>
      </xdr:nvCxnSpPr>
      <xdr:spPr>
        <a:xfrm flipV="1">
          <a:off x="3098800" y="95948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152400</xdr:rowOff>
    </xdr:from>
    <xdr:to>
      <xdr:col>20</xdr:col>
      <xdr:colOff>38100</xdr:colOff>
      <xdr:row>56</xdr:row>
      <xdr:rowOff>82550</xdr:rowOff>
    </xdr:to>
    <xdr:sp macro="" textlink="">
      <xdr:nvSpPr>
        <xdr:cNvPr id="194" name="フローチャート: 判断 193"/>
        <xdr:cNvSpPr/>
      </xdr:nvSpPr>
      <xdr:spPr>
        <a:xfrm>
          <a:off x="3937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67327</xdr:rowOff>
    </xdr:from>
    <xdr:ext cx="736600" cy="259045"/>
    <xdr:sp macro="" textlink="">
      <xdr:nvSpPr>
        <xdr:cNvPr id="195" name="テキスト ボックス 194"/>
        <xdr:cNvSpPr txBox="1"/>
      </xdr:nvSpPr>
      <xdr:spPr>
        <a:xfrm>
          <a:off x="3606800" y="9668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107950</xdr:rowOff>
    </xdr:from>
    <xdr:to>
      <xdr:col>15</xdr:col>
      <xdr:colOff>98425</xdr:colOff>
      <xdr:row>57</xdr:row>
      <xdr:rowOff>165100</xdr:rowOff>
    </xdr:to>
    <xdr:cxnSp macro="">
      <xdr:nvCxnSpPr>
        <xdr:cNvPr id="196" name="直線コネクタ 195"/>
        <xdr:cNvCxnSpPr/>
      </xdr:nvCxnSpPr>
      <xdr:spPr>
        <a:xfrm flipV="1">
          <a:off x="2209800" y="970915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133350</xdr:rowOff>
    </xdr:from>
    <xdr:to>
      <xdr:col>15</xdr:col>
      <xdr:colOff>149225</xdr:colOff>
      <xdr:row>59</xdr:row>
      <xdr:rowOff>63500</xdr:rowOff>
    </xdr:to>
    <xdr:sp macro="" textlink="">
      <xdr:nvSpPr>
        <xdr:cNvPr id="197" name="フローチャート: 判断 196"/>
        <xdr:cNvSpPr/>
      </xdr:nvSpPr>
      <xdr:spPr>
        <a:xfrm>
          <a:off x="3048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48277</xdr:rowOff>
    </xdr:from>
    <xdr:ext cx="762000" cy="259045"/>
    <xdr:sp macro="" textlink="">
      <xdr:nvSpPr>
        <xdr:cNvPr id="198" name="テキスト ボックス 197"/>
        <xdr:cNvSpPr txBox="1"/>
      </xdr:nvSpPr>
      <xdr:spPr>
        <a:xfrm>
          <a:off x="2717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50800</xdr:rowOff>
    </xdr:from>
    <xdr:to>
      <xdr:col>11</xdr:col>
      <xdr:colOff>9525</xdr:colOff>
      <xdr:row>57</xdr:row>
      <xdr:rowOff>165100</xdr:rowOff>
    </xdr:to>
    <xdr:cxnSp macro="">
      <xdr:nvCxnSpPr>
        <xdr:cNvPr id="199" name="直線コネクタ 198"/>
        <xdr:cNvCxnSpPr/>
      </xdr:nvCxnSpPr>
      <xdr:spPr>
        <a:xfrm>
          <a:off x="1320800" y="98234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59</xdr:row>
      <xdr:rowOff>114300</xdr:rowOff>
    </xdr:from>
    <xdr:to>
      <xdr:col>11</xdr:col>
      <xdr:colOff>60325</xdr:colOff>
      <xdr:row>60</xdr:row>
      <xdr:rowOff>44450</xdr:rowOff>
    </xdr:to>
    <xdr:sp macro="" textlink="">
      <xdr:nvSpPr>
        <xdr:cNvPr id="200" name="フローチャート: 判断 199"/>
        <xdr:cNvSpPr/>
      </xdr:nvSpPr>
      <xdr:spPr>
        <a:xfrm>
          <a:off x="2159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29227</xdr:rowOff>
    </xdr:from>
    <xdr:ext cx="762000" cy="259045"/>
    <xdr:sp macro="" textlink="">
      <xdr:nvSpPr>
        <xdr:cNvPr id="201" name="テキスト ボックス 200"/>
        <xdr:cNvSpPr txBox="1"/>
      </xdr:nvSpPr>
      <xdr:spPr>
        <a:xfrm>
          <a:off x="1828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114300</xdr:rowOff>
    </xdr:from>
    <xdr:to>
      <xdr:col>6</xdr:col>
      <xdr:colOff>171450</xdr:colOff>
      <xdr:row>59</xdr:row>
      <xdr:rowOff>44450</xdr:rowOff>
    </xdr:to>
    <xdr:sp macro="" textlink="">
      <xdr:nvSpPr>
        <xdr:cNvPr id="202" name="フローチャート: 判断 201"/>
        <xdr:cNvSpPr/>
      </xdr:nvSpPr>
      <xdr:spPr>
        <a:xfrm>
          <a:off x="1270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29227</xdr:rowOff>
    </xdr:from>
    <xdr:ext cx="762000" cy="259045"/>
    <xdr:sp macro="" textlink="">
      <xdr:nvSpPr>
        <xdr:cNvPr id="203" name="テキスト ボックス 202"/>
        <xdr:cNvSpPr txBox="1"/>
      </xdr:nvSpPr>
      <xdr:spPr>
        <a:xfrm>
          <a:off x="939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9" name="楕円 208"/>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149877</xdr:rowOff>
    </xdr:from>
    <xdr:ext cx="762000" cy="259045"/>
    <xdr:sp macro="" textlink="">
      <xdr:nvSpPr>
        <xdr:cNvPr id="210" name="扶助費該当値テキスト"/>
        <xdr:cNvSpPr txBox="1"/>
      </xdr:nvSpPr>
      <xdr:spPr>
        <a:xfrm>
          <a:off x="4914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114300</xdr:rowOff>
    </xdr:from>
    <xdr:to>
      <xdr:col>20</xdr:col>
      <xdr:colOff>38100</xdr:colOff>
      <xdr:row>56</xdr:row>
      <xdr:rowOff>44450</xdr:rowOff>
    </xdr:to>
    <xdr:sp macro="" textlink="">
      <xdr:nvSpPr>
        <xdr:cNvPr id="211" name="楕円 210"/>
        <xdr:cNvSpPr/>
      </xdr:nvSpPr>
      <xdr:spPr>
        <a:xfrm>
          <a:off x="3937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54627</xdr:rowOff>
    </xdr:from>
    <xdr:ext cx="736600" cy="259045"/>
    <xdr:sp macro="" textlink="">
      <xdr:nvSpPr>
        <xdr:cNvPr id="212" name="テキスト ボックス 211"/>
        <xdr:cNvSpPr txBox="1"/>
      </xdr:nvSpPr>
      <xdr:spPr>
        <a:xfrm>
          <a:off x="3606800" y="931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57150</xdr:rowOff>
    </xdr:from>
    <xdr:to>
      <xdr:col>15</xdr:col>
      <xdr:colOff>149225</xdr:colOff>
      <xdr:row>56</xdr:row>
      <xdr:rowOff>158750</xdr:rowOff>
    </xdr:to>
    <xdr:sp macro="" textlink="">
      <xdr:nvSpPr>
        <xdr:cNvPr id="213" name="楕円 212"/>
        <xdr:cNvSpPr/>
      </xdr:nvSpPr>
      <xdr:spPr>
        <a:xfrm>
          <a:off x="3048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168927</xdr:rowOff>
    </xdr:from>
    <xdr:ext cx="762000" cy="259045"/>
    <xdr:sp macro="" textlink="">
      <xdr:nvSpPr>
        <xdr:cNvPr id="214" name="テキスト ボックス 213"/>
        <xdr:cNvSpPr txBox="1"/>
      </xdr:nvSpPr>
      <xdr:spPr>
        <a:xfrm>
          <a:off x="2717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114300</xdr:rowOff>
    </xdr:from>
    <xdr:to>
      <xdr:col>11</xdr:col>
      <xdr:colOff>60325</xdr:colOff>
      <xdr:row>58</xdr:row>
      <xdr:rowOff>44450</xdr:rowOff>
    </xdr:to>
    <xdr:sp macro="" textlink="">
      <xdr:nvSpPr>
        <xdr:cNvPr id="215" name="楕円 214"/>
        <xdr:cNvSpPr/>
      </xdr:nvSpPr>
      <xdr:spPr>
        <a:xfrm>
          <a:off x="2159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54627</xdr:rowOff>
    </xdr:from>
    <xdr:ext cx="762000" cy="259045"/>
    <xdr:sp macro="" textlink="">
      <xdr:nvSpPr>
        <xdr:cNvPr id="216" name="テキスト ボックス 215"/>
        <xdr:cNvSpPr txBox="1"/>
      </xdr:nvSpPr>
      <xdr:spPr>
        <a:xfrm>
          <a:off x="1828800" y="965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0</xdr:rowOff>
    </xdr:from>
    <xdr:to>
      <xdr:col>6</xdr:col>
      <xdr:colOff>171450</xdr:colOff>
      <xdr:row>57</xdr:row>
      <xdr:rowOff>101600</xdr:rowOff>
    </xdr:to>
    <xdr:sp macro="" textlink="">
      <xdr:nvSpPr>
        <xdr:cNvPr id="217" name="楕円 216"/>
        <xdr:cNvSpPr/>
      </xdr:nvSpPr>
      <xdr:spPr>
        <a:xfrm>
          <a:off x="1270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111777</xdr:rowOff>
    </xdr:from>
    <xdr:ext cx="762000" cy="259045"/>
    <xdr:sp macro="" textlink="">
      <xdr:nvSpPr>
        <xdr:cNvPr id="218" name="テキスト ボックス 217"/>
        <xdr:cNvSpPr txBox="1"/>
      </xdr:nvSpPr>
      <xdr:spPr>
        <a:xfrm>
          <a:off x="939800" y="954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ポイント増加した。</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これは、除雪対策にかかる経常経費が増加したことなどによる。</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61685</xdr:rowOff>
    </xdr:from>
    <xdr:to>
      <xdr:col>82</xdr:col>
      <xdr:colOff>107950</xdr:colOff>
      <xdr:row>61</xdr:row>
      <xdr:rowOff>118835</xdr:rowOff>
    </xdr:to>
    <xdr:cxnSp macro="">
      <xdr:nvCxnSpPr>
        <xdr:cNvPr id="248" name="直線コネクタ 247"/>
        <xdr:cNvCxnSpPr/>
      </xdr:nvCxnSpPr>
      <xdr:spPr>
        <a:xfrm flipV="1">
          <a:off x="16510000" y="8977085"/>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90912</xdr:rowOff>
    </xdr:from>
    <xdr:ext cx="762000" cy="259045"/>
    <xdr:sp macro="" textlink="">
      <xdr:nvSpPr>
        <xdr:cNvPr id="249" name="その他最小値テキスト"/>
        <xdr:cNvSpPr txBox="1"/>
      </xdr:nvSpPr>
      <xdr:spPr>
        <a:xfrm>
          <a:off x="16598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118835</xdr:rowOff>
    </xdr:from>
    <xdr:to>
      <xdr:col>82</xdr:col>
      <xdr:colOff>196850</xdr:colOff>
      <xdr:row>61</xdr:row>
      <xdr:rowOff>118835</xdr:rowOff>
    </xdr:to>
    <xdr:cxnSp macro="">
      <xdr:nvCxnSpPr>
        <xdr:cNvPr id="250" name="直線コネクタ 249"/>
        <xdr:cNvCxnSpPr/>
      </xdr:nvCxnSpPr>
      <xdr:spPr>
        <a:xfrm>
          <a:off x="16421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148062</xdr:rowOff>
    </xdr:from>
    <xdr:ext cx="762000" cy="259045"/>
    <xdr:sp macro="" textlink="">
      <xdr:nvSpPr>
        <xdr:cNvPr id="251" name="その他最大値テキスト"/>
        <xdr:cNvSpPr txBox="1"/>
      </xdr:nvSpPr>
      <xdr:spPr>
        <a:xfrm>
          <a:off x="16598900" y="872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61685</xdr:rowOff>
    </xdr:from>
    <xdr:to>
      <xdr:col>82</xdr:col>
      <xdr:colOff>196850</xdr:colOff>
      <xdr:row>52</xdr:row>
      <xdr:rowOff>61685</xdr:rowOff>
    </xdr:to>
    <xdr:cxnSp macro="">
      <xdr:nvCxnSpPr>
        <xdr:cNvPr id="252" name="直線コネクタ 251"/>
        <xdr:cNvCxnSpPr/>
      </xdr:nvCxnSpPr>
      <xdr:spPr>
        <a:xfrm>
          <a:off x="16421100" y="897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102507</xdr:rowOff>
    </xdr:from>
    <xdr:to>
      <xdr:col>82</xdr:col>
      <xdr:colOff>107950</xdr:colOff>
      <xdr:row>61</xdr:row>
      <xdr:rowOff>37193</xdr:rowOff>
    </xdr:to>
    <xdr:cxnSp macro="">
      <xdr:nvCxnSpPr>
        <xdr:cNvPr id="253" name="直線コネクタ 252"/>
        <xdr:cNvCxnSpPr/>
      </xdr:nvCxnSpPr>
      <xdr:spPr>
        <a:xfrm>
          <a:off x="15671800" y="10218057"/>
          <a:ext cx="838200" cy="27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4" name="その他平均値テキスト"/>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5" name="フローチャート: 判断 254"/>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102507</xdr:rowOff>
    </xdr:from>
    <xdr:to>
      <xdr:col>78</xdr:col>
      <xdr:colOff>69850</xdr:colOff>
      <xdr:row>60</xdr:row>
      <xdr:rowOff>143328</xdr:rowOff>
    </xdr:to>
    <xdr:cxnSp macro="">
      <xdr:nvCxnSpPr>
        <xdr:cNvPr id="256" name="直線コネクタ 255"/>
        <xdr:cNvCxnSpPr/>
      </xdr:nvCxnSpPr>
      <xdr:spPr>
        <a:xfrm flipV="1">
          <a:off x="14782800" y="10218057"/>
          <a:ext cx="8890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117022</xdr:rowOff>
    </xdr:from>
    <xdr:to>
      <xdr:col>78</xdr:col>
      <xdr:colOff>120650</xdr:colOff>
      <xdr:row>58</xdr:row>
      <xdr:rowOff>47172</xdr:rowOff>
    </xdr:to>
    <xdr:sp macro="" textlink="">
      <xdr:nvSpPr>
        <xdr:cNvPr id="257" name="フローチャート: 判断 256"/>
        <xdr:cNvSpPr/>
      </xdr:nvSpPr>
      <xdr:spPr>
        <a:xfrm>
          <a:off x="15621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57349</xdr:rowOff>
    </xdr:from>
    <xdr:ext cx="736600" cy="259045"/>
    <xdr:sp macro="" textlink="">
      <xdr:nvSpPr>
        <xdr:cNvPr id="258" name="テキスト ボックス 257"/>
        <xdr:cNvSpPr txBox="1"/>
      </xdr:nvSpPr>
      <xdr:spPr>
        <a:xfrm>
          <a:off x="15290800" y="9658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xdr:rowOff>
    </xdr:from>
    <xdr:to>
      <xdr:col>73</xdr:col>
      <xdr:colOff>180975</xdr:colOff>
      <xdr:row>60</xdr:row>
      <xdr:rowOff>143328</xdr:rowOff>
    </xdr:to>
    <xdr:cxnSp macro="">
      <xdr:nvCxnSpPr>
        <xdr:cNvPr id="259" name="直線コネクタ 258"/>
        <xdr:cNvCxnSpPr/>
      </xdr:nvCxnSpPr>
      <xdr:spPr>
        <a:xfrm>
          <a:off x="13893800" y="102997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10885</xdr:rowOff>
    </xdr:from>
    <xdr:to>
      <xdr:col>74</xdr:col>
      <xdr:colOff>31750</xdr:colOff>
      <xdr:row>58</xdr:row>
      <xdr:rowOff>112485</xdr:rowOff>
    </xdr:to>
    <xdr:sp macro="" textlink="">
      <xdr:nvSpPr>
        <xdr:cNvPr id="260" name="フローチャート: 判断 259"/>
        <xdr:cNvSpPr/>
      </xdr:nvSpPr>
      <xdr:spPr>
        <a:xfrm>
          <a:off x="14732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122662</xdr:rowOff>
    </xdr:from>
    <xdr:ext cx="762000" cy="259045"/>
    <xdr:sp macro="" textlink="">
      <xdr:nvSpPr>
        <xdr:cNvPr id="261" name="テキスト ボックス 260"/>
        <xdr:cNvSpPr txBox="1"/>
      </xdr:nvSpPr>
      <xdr:spPr>
        <a:xfrm>
          <a:off x="14401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xdr:rowOff>
    </xdr:from>
    <xdr:to>
      <xdr:col>69</xdr:col>
      <xdr:colOff>92075</xdr:colOff>
      <xdr:row>60</xdr:row>
      <xdr:rowOff>61685</xdr:rowOff>
    </xdr:to>
    <xdr:cxnSp macro="">
      <xdr:nvCxnSpPr>
        <xdr:cNvPr id="262" name="直線コネクタ 261"/>
        <xdr:cNvCxnSpPr/>
      </xdr:nvCxnSpPr>
      <xdr:spPr>
        <a:xfrm flipV="1">
          <a:off x="13004800" y="102997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35378</xdr:rowOff>
    </xdr:from>
    <xdr:to>
      <xdr:col>69</xdr:col>
      <xdr:colOff>142875</xdr:colOff>
      <xdr:row>59</xdr:row>
      <xdr:rowOff>136978</xdr:rowOff>
    </xdr:to>
    <xdr:sp macro="" textlink="">
      <xdr:nvSpPr>
        <xdr:cNvPr id="263" name="フローチャート: 判断 262"/>
        <xdr:cNvSpPr/>
      </xdr:nvSpPr>
      <xdr:spPr>
        <a:xfrm>
          <a:off x="13843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147155</xdr:rowOff>
    </xdr:from>
    <xdr:ext cx="762000" cy="259045"/>
    <xdr:sp macro="" textlink="">
      <xdr:nvSpPr>
        <xdr:cNvPr id="264" name="テキスト ボックス 263"/>
        <xdr:cNvSpPr txBox="1"/>
      </xdr:nvSpPr>
      <xdr:spPr>
        <a:xfrm>
          <a:off x="13512800" y="991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68035</xdr:rowOff>
    </xdr:from>
    <xdr:to>
      <xdr:col>65</xdr:col>
      <xdr:colOff>53975</xdr:colOff>
      <xdr:row>59</xdr:row>
      <xdr:rowOff>169635</xdr:rowOff>
    </xdr:to>
    <xdr:sp macro="" textlink="">
      <xdr:nvSpPr>
        <xdr:cNvPr id="265" name="フローチャート: 判断 264"/>
        <xdr:cNvSpPr/>
      </xdr:nvSpPr>
      <xdr:spPr>
        <a:xfrm>
          <a:off x="12954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8362</xdr:rowOff>
    </xdr:from>
    <xdr:ext cx="762000" cy="259045"/>
    <xdr:sp macro="" textlink="">
      <xdr:nvSpPr>
        <xdr:cNvPr id="266" name="テキスト ボックス 265"/>
        <xdr:cNvSpPr txBox="1"/>
      </xdr:nvSpPr>
      <xdr:spPr>
        <a:xfrm>
          <a:off x="12623800" y="995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157843</xdr:rowOff>
    </xdr:from>
    <xdr:to>
      <xdr:col>82</xdr:col>
      <xdr:colOff>158750</xdr:colOff>
      <xdr:row>61</xdr:row>
      <xdr:rowOff>87993</xdr:rowOff>
    </xdr:to>
    <xdr:sp macro="" textlink="">
      <xdr:nvSpPr>
        <xdr:cNvPr id="272" name="楕円 271"/>
        <xdr:cNvSpPr/>
      </xdr:nvSpPr>
      <xdr:spPr>
        <a:xfrm>
          <a:off x="16459200" y="104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66420</xdr:rowOff>
    </xdr:from>
    <xdr:ext cx="762000" cy="259045"/>
    <xdr:sp macro="" textlink="">
      <xdr:nvSpPr>
        <xdr:cNvPr id="273" name="その他該当値テキスト"/>
        <xdr:cNvSpPr txBox="1"/>
      </xdr:nvSpPr>
      <xdr:spPr>
        <a:xfrm>
          <a:off x="16598900" y="1035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51707</xdr:rowOff>
    </xdr:from>
    <xdr:to>
      <xdr:col>78</xdr:col>
      <xdr:colOff>120650</xdr:colOff>
      <xdr:row>59</xdr:row>
      <xdr:rowOff>153307</xdr:rowOff>
    </xdr:to>
    <xdr:sp macro="" textlink="">
      <xdr:nvSpPr>
        <xdr:cNvPr id="274" name="楕円 273"/>
        <xdr:cNvSpPr/>
      </xdr:nvSpPr>
      <xdr:spPr>
        <a:xfrm>
          <a:off x="15621000" y="101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138084</xdr:rowOff>
    </xdr:from>
    <xdr:ext cx="736600" cy="259045"/>
    <xdr:sp macro="" textlink="">
      <xdr:nvSpPr>
        <xdr:cNvPr id="275" name="テキスト ボックス 274"/>
        <xdr:cNvSpPr txBox="1"/>
      </xdr:nvSpPr>
      <xdr:spPr>
        <a:xfrm>
          <a:off x="15290800" y="10253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92528</xdr:rowOff>
    </xdr:from>
    <xdr:to>
      <xdr:col>74</xdr:col>
      <xdr:colOff>31750</xdr:colOff>
      <xdr:row>61</xdr:row>
      <xdr:rowOff>22678</xdr:rowOff>
    </xdr:to>
    <xdr:sp macro="" textlink="">
      <xdr:nvSpPr>
        <xdr:cNvPr id="276" name="楕円 275"/>
        <xdr:cNvSpPr/>
      </xdr:nvSpPr>
      <xdr:spPr>
        <a:xfrm>
          <a:off x="14732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7455</xdr:rowOff>
    </xdr:from>
    <xdr:ext cx="762000" cy="259045"/>
    <xdr:sp macro="" textlink="">
      <xdr:nvSpPr>
        <xdr:cNvPr id="277" name="テキスト ボックス 276"/>
        <xdr:cNvSpPr txBox="1"/>
      </xdr:nvSpPr>
      <xdr:spPr>
        <a:xfrm>
          <a:off x="14401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133350</xdr:rowOff>
    </xdr:from>
    <xdr:to>
      <xdr:col>69</xdr:col>
      <xdr:colOff>142875</xdr:colOff>
      <xdr:row>60</xdr:row>
      <xdr:rowOff>63500</xdr:rowOff>
    </xdr:to>
    <xdr:sp macro="" textlink="">
      <xdr:nvSpPr>
        <xdr:cNvPr id="278" name="楕円 277"/>
        <xdr:cNvSpPr/>
      </xdr:nvSpPr>
      <xdr:spPr>
        <a:xfrm>
          <a:off x="13843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79" name="テキスト ボックス 278"/>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10885</xdr:rowOff>
    </xdr:from>
    <xdr:to>
      <xdr:col>65</xdr:col>
      <xdr:colOff>53975</xdr:colOff>
      <xdr:row>60</xdr:row>
      <xdr:rowOff>112485</xdr:rowOff>
    </xdr:to>
    <xdr:sp macro="" textlink="">
      <xdr:nvSpPr>
        <xdr:cNvPr id="280" name="楕円 279"/>
        <xdr:cNvSpPr/>
      </xdr:nvSpPr>
      <xdr:spPr>
        <a:xfrm>
          <a:off x="12954000" y="1029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97262</xdr:rowOff>
    </xdr:from>
    <xdr:ext cx="762000" cy="259045"/>
    <xdr:sp macro="" textlink="">
      <xdr:nvSpPr>
        <xdr:cNvPr id="281" name="テキスト ボックス 280"/>
        <xdr:cNvSpPr txBox="1"/>
      </xdr:nvSpPr>
      <xdr:spPr>
        <a:xfrm>
          <a:off x="12623800" y="1038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ポイント減少した。これは、　病院事業会計負担金及び交付金への基金繰入による一般財源の減等によるものである。</a:t>
          </a:r>
        </a:p>
        <a:p>
          <a:r>
            <a:rPr kumimoji="1" lang="ja-JP" altLang="en-US" sz="1300">
              <a:latin typeface="ＭＳ Ｐゴシック" panose="020B0600070205080204" pitchFamily="50" charset="-128"/>
              <a:ea typeface="ＭＳ Ｐゴシック" panose="020B0600070205080204" pitchFamily="50" charset="-128"/>
            </a:rPr>
            <a:t>　引き続き、行政の責任分野、経費負担の在り方、行政効果等を精査し、類似補助金の統合、支援の重点化、サンセット方式の徹底等により見直しを進める。</a:t>
          </a: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66040</xdr:rowOff>
    </xdr:from>
    <xdr:to>
      <xdr:col>82</xdr:col>
      <xdr:colOff>107950</xdr:colOff>
      <xdr:row>40</xdr:row>
      <xdr:rowOff>104140</xdr:rowOff>
    </xdr:to>
    <xdr:cxnSp macro="">
      <xdr:nvCxnSpPr>
        <xdr:cNvPr id="309" name="直線コネクタ 308"/>
        <xdr:cNvCxnSpPr/>
      </xdr:nvCxnSpPr>
      <xdr:spPr>
        <a:xfrm flipV="1">
          <a:off x="16510000" y="555244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76217</xdr:rowOff>
    </xdr:from>
    <xdr:ext cx="762000" cy="259045"/>
    <xdr:sp macro="" textlink="">
      <xdr:nvSpPr>
        <xdr:cNvPr id="310" name="補助費等最小値テキスト"/>
        <xdr:cNvSpPr txBox="1"/>
      </xdr:nvSpPr>
      <xdr:spPr>
        <a:xfrm>
          <a:off x="16598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104140</xdr:rowOff>
    </xdr:from>
    <xdr:to>
      <xdr:col>82</xdr:col>
      <xdr:colOff>196850</xdr:colOff>
      <xdr:row>40</xdr:row>
      <xdr:rowOff>104140</xdr:rowOff>
    </xdr:to>
    <xdr:cxnSp macro="">
      <xdr:nvCxnSpPr>
        <xdr:cNvPr id="311" name="直線コネクタ 310"/>
        <xdr:cNvCxnSpPr/>
      </xdr:nvCxnSpPr>
      <xdr:spPr>
        <a:xfrm>
          <a:off x="16421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30</xdr:row>
      <xdr:rowOff>152417</xdr:rowOff>
    </xdr:from>
    <xdr:ext cx="762000" cy="259045"/>
    <xdr:sp macro="" textlink="">
      <xdr:nvSpPr>
        <xdr:cNvPr id="312" name="補助費等最大値テキスト"/>
        <xdr:cNvSpPr txBox="1"/>
      </xdr:nvSpPr>
      <xdr:spPr>
        <a:xfrm>
          <a:off x="16598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66040</xdr:rowOff>
    </xdr:from>
    <xdr:to>
      <xdr:col>82</xdr:col>
      <xdr:colOff>196850</xdr:colOff>
      <xdr:row>32</xdr:row>
      <xdr:rowOff>66040</xdr:rowOff>
    </xdr:to>
    <xdr:cxnSp macro="">
      <xdr:nvCxnSpPr>
        <xdr:cNvPr id="313" name="直線コネクタ 312"/>
        <xdr:cNvCxnSpPr/>
      </xdr:nvCxnSpPr>
      <xdr:spPr>
        <a:xfrm>
          <a:off x="16421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157480</xdr:rowOff>
    </xdr:from>
    <xdr:to>
      <xdr:col>82</xdr:col>
      <xdr:colOff>107950</xdr:colOff>
      <xdr:row>35</xdr:row>
      <xdr:rowOff>1270</xdr:rowOff>
    </xdr:to>
    <xdr:cxnSp macro="">
      <xdr:nvCxnSpPr>
        <xdr:cNvPr id="314" name="直線コネクタ 313"/>
        <xdr:cNvCxnSpPr/>
      </xdr:nvCxnSpPr>
      <xdr:spPr>
        <a:xfrm flipV="1">
          <a:off x="15671800" y="59867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25417</xdr:rowOff>
    </xdr:from>
    <xdr:ext cx="762000" cy="259045"/>
    <xdr:sp macro="" textlink="">
      <xdr:nvSpPr>
        <xdr:cNvPr id="315" name="補助費等平均値テキスト"/>
        <xdr:cNvSpPr txBox="1"/>
      </xdr:nvSpPr>
      <xdr:spPr>
        <a:xfrm>
          <a:off x="16598900" y="6197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53340</xdr:rowOff>
    </xdr:from>
    <xdr:to>
      <xdr:col>82</xdr:col>
      <xdr:colOff>158750</xdr:colOff>
      <xdr:row>36</xdr:row>
      <xdr:rowOff>154940</xdr:rowOff>
    </xdr:to>
    <xdr:sp macro="" textlink="">
      <xdr:nvSpPr>
        <xdr:cNvPr id="316" name="フローチャート: 判断 315"/>
        <xdr:cNvSpPr/>
      </xdr:nvSpPr>
      <xdr:spPr>
        <a:xfrm>
          <a:off x="164592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149860</xdr:rowOff>
    </xdr:from>
    <xdr:to>
      <xdr:col>78</xdr:col>
      <xdr:colOff>69850</xdr:colOff>
      <xdr:row>35</xdr:row>
      <xdr:rowOff>1270</xdr:rowOff>
    </xdr:to>
    <xdr:cxnSp macro="">
      <xdr:nvCxnSpPr>
        <xdr:cNvPr id="317" name="直線コネクタ 316"/>
        <xdr:cNvCxnSpPr/>
      </xdr:nvCxnSpPr>
      <xdr:spPr>
        <a:xfrm>
          <a:off x="14782800" y="59791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38100</xdr:rowOff>
    </xdr:from>
    <xdr:to>
      <xdr:col>78</xdr:col>
      <xdr:colOff>120650</xdr:colOff>
      <xdr:row>36</xdr:row>
      <xdr:rowOff>139700</xdr:rowOff>
    </xdr:to>
    <xdr:sp macro="" textlink="">
      <xdr:nvSpPr>
        <xdr:cNvPr id="318" name="フローチャート: 判断 317"/>
        <xdr:cNvSpPr/>
      </xdr:nvSpPr>
      <xdr:spPr>
        <a:xfrm>
          <a:off x="15621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124477</xdr:rowOff>
    </xdr:from>
    <xdr:ext cx="736600" cy="259045"/>
    <xdr:sp macro="" textlink="">
      <xdr:nvSpPr>
        <xdr:cNvPr id="319" name="テキスト ボックス 318"/>
        <xdr:cNvSpPr txBox="1"/>
      </xdr:nvSpPr>
      <xdr:spPr>
        <a:xfrm>
          <a:off x="15290800" y="629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149860</xdr:rowOff>
    </xdr:from>
    <xdr:to>
      <xdr:col>73</xdr:col>
      <xdr:colOff>180975</xdr:colOff>
      <xdr:row>34</xdr:row>
      <xdr:rowOff>157480</xdr:rowOff>
    </xdr:to>
    <xdr:cxnSp macro="">
      <xdr:nvCxnSpPr>
        <xdr:cNvPr id="320" name="直線コネクタ 319"/>
        <xdr:cNvCxnSpPr/>
      </xdr:nvCxnSpPr>
      <xdr:spPr>
        <a:xfrm flipV="1">
          <a:off x="13893800" y="59791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140970</xdr:rowOff>
    </xdr:from>
    <xdr:to>
      <xdr:col>74</xdr:col>
      <xdr:colOff>31750</xdr:colOff>
      <xdr:row>36</xdr:row>
      <xdr:rowOff>71120</xdr:rowOff>
    </xdr:to>
    <xdr:sp macro="" textlink="">
      <xdr:nvSpPr>
        <xdr:cNvPr id="321" name="フローチャート: 判断 320"/>
        <xdr:cNvSpPr/>
      </xdr:nvSpPr>
      <xdr:spPr>
        <a:xfrm>
          <a:off x="14732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55897</xdr:rowOff>
    </xdr:from>
    <xdr:ext cx="762000" cy="259045"/>
    <xdr:sp macro="" textlink="">
      <xdr:nvSpPr>
        <xdr:cNvPr id="322" name="テキスト ボックス 321"/>
        <xdr:cNvSpPr txBox="1"/>
      </xdr:nvSpPr>
      <xdr:spPr>
        <a:xfrm>
          <a:off x="14401800" y="622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88900</xdr:rowOff>
    </xdr:from>
    <xdr:to>
      <xdr:col>69</xdr:col>
      <xdr:colOff>92075</xdr:colOff>
      <xdr:row>34</xdr:row>
      <xdr:rowOff>157480</xdr:rowOff>
    </xdr:to>
    <xdr:cxnSp macro="">
      <xdr:nvCxnSpPr>
        <xdr:cNvPr id="323" name="直線コネクタ 322"/>
        <xdr:cNvCxnSpPr/>
      </xdr:nvCxnSpPr>
      <xdr:spPr>
        <a:xfrm>
          <a:off x="13004800" y="59182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72390</xdr:rowOff>
    </xdr:from>
    <xdr:to>
      <xdr:col>69</xdr:col>
      <xdr:colOff>142875</xdr:colOff>
      <xdr:row>36</xdr:row>
      <xdr:rowOff>2540</xdr:rowOff>
    </xdr:to>
    <xdr:sp macro="" textlink="">
      <xdr:nvSpPr>
        <xdr:cNvPr id="324" name="フローチャート: 判断 323"/>
        <xdr:cNvSpPr/>
      </xdr:nvSpPr>
      <xdr:spPr>
        <a:xfrm>
          <a:off x="13843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158767</xdr:rowOff>
    </xdr:from>
    <xdr:ext cx="762000" cy="259045"/>
    <xdr:sp macro="" textlink="">
      <xdr:nvSpPr>
        <xdr:cNvPr id="325" name="テキスト ボックス 324"/>
        <xdr:cNvSpPr txBox="1"/>
      </xdr:nvSpPr>
      <xdr:spPr>
        <a:xfrm>
          <a:off x="13512800" y="615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26670</xdr:rowOff>
    </xdr:from>
    <xdr:to>
      <xdr:col>65</xdr:col>
      <xdr:colOff>53975</xdr:colOff>
      <xdr:row>35</xdr:row>
      <xdr:rowOff>128270</xdr:rowOff>
    </xdr:to>
    <xdr:sp macro="" textlink="">
      <xdr:nvSpPr>
        <xdr:cNvPr id="326" name="フローチャート: 判断 325"/>
        <xdr:cNvSpPr/>
      </xdr:nvSpPr>
      <xdr:spPr>
        <a:xfrm>
          <a:off x="12954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113047</xdr:rowOff>
    </xdr:from>
    <xdr:ext cx="762000" cy="259045"/>
    <xdr:sp macro="" textlink="">
      <xdr:nvSpPr>
        <xdr:cNvPr id="327" name="テキスト ボックス 326"/>
        <xdr:cNvSpPr txBox="1"/>
      </xdr:nvSpPr>
      <xdr:spPr>
        <a:xfrm>
          <a:off x="126238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106680</xdr:rowOff>
    </xdr:from>
    <xdr:to>
      <xdr:col>82</xdr:col>
      <xdr:colOff>158750</xdr:colOff>
      <xdr:row>35</xdr:row>
      <xdr:rowOff>36830</xdr:rowOff>
    </xdr:to>
    <xdr:sp macro="" textlink="">
      <xdr:nvSpPr>
        <xdr:cNvPr id="333" name="楕円 332"/>
        <xdr:cNvSpPr/>
      </xdr:nvSpPr>
      <xdr:spPr>
        <a:xfrm>
          <a:off x="164592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123207</xdr:rowOff>
    </xdr:from>
    <xdr:ext cx="762000" cy="259045"/>
    <xdr:sp macro="" textlink="">
      <xdr:nvSpPr>
        <xdr:cNvPr id="334" name="補助費等該当値テキスト"/>
        <xdr:cNvSpPr txBox="1"/>
      </xdr:nvSpPr>
      <xdr:spPr>
        <a:xfrm>
          <a:off x="165989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121920</xdr:rowOff>
    </xdr:from>
    <xdr:to>
      <xdr:col>78</xdr:col>
      <xdr:colOff>120650</xdr:colOff>
      <xdr:row>35</xdr:row>
      <xdr:rowOff>52070</xdr:rowOff>
    </xdr:to>
    <xdr:sp macro="" textlink="">
      <xdr:nvSpPr>
        <xdr:cNvPr id="335" name="楕円 334"/>
        <xdr:cNvSpPr/>
      </xdr:nvSpPr>
      <xdr:spPr>
        <a:xfrm>
          <a:off x="15621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62247</xdr:rowOff>
    </xdr:from>
    <xdr:ext cx="736600" cy="259045"/>
    <xdr:sp macro="" textlink="">
      <xdr:nvSpPr>
        <xdr:cNvPr id="336" name="テキスト ボックス 335"/>
        <xdr:cNvSpPr txBox="1"/>
      </xdr:nvSpPr>
      <xdr:spPr>
        <a:xfrm>
          <a:off x="15290800" y="572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99060</xdr:rowOff>
    </xdr:from>
    <xdr:to>
      <xdr:col>74</xdr:col>
      <xdr:colOff>31750</xdr:colOff>
      <xdr:row>35</xdr:row>
      <xdr:rowOff>29210</xdr:rowOff>
    </xdr:to>
    <xdr:sp macro="" textlink="">
      <xdr:nvSpPr>
        <xdr:cNvPr id="337" name="楕円 336"/>
        <xdr:cNvSpPr/>
      </xdr:nvSpPr>
      <xdr:spPr>
        <a:xfrm>
          <a:off x="14732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39387</xdr:rowOff>
    </xdr:from>
    <xdr:ext cx="762000" cy="259045"/>
    <xdr:sp macro="" textlink="">
      <xdr:nvSpPr>
        <xdr:cNvPr id="338" name="テキスト ボックス 337"/>
        <xdr:cNvSpPr txBox="1"/>
      </xdr:nvSpPr>
      <xdr:spPr>
        <a:xfrm>
          <a:off x="14401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106680</xdr:rowOff>
    </xdr:from>
    <xdr:to>
      <xdr:col>69</xdr:col>
      <xdr:colOff>142875</xdr:colOff>
      <xdr:row>35</xdr:row>
      <xdr:rowOff>36830</xdr:rowOff>
    </xdr:to>
    <xdr:sp macro="" textlink="">
      <xdr:nvSpPr>
        <xdr:cNvPr id="339" name="楕円 338"/>
        <xdr:cNvSpPr/>
      </xdr:nvSpPr>
      <xdr:spPr>
        <a:xfrm>
          <a:off x="13843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47007</xdr:rowOff>
    </xdr:from>
    <xdr:ext cx="762000" cy="259045"/>
    <xdr:sp macro="" textlink="">
      <xdr:nvSpPr>
        <xdr:cNvPr id="340" name="テキスト ボックス 339"/>
        <xdr:cNvSpPr txBox="1"/>
      </xdr:nvSpPr>
      <xdr:spPr>
        <a:xfrm>
          <a:off x="13512800"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38100</xdr:rowOff>
    </xdr:from>
    <xdr:to>
      <xdr:col>65</xdr:col>
      <xdr:colOff>53975</xdr:colOff>
      <xdr:row>34</xdr:row>
      <xdr:rowOff>139700</xdr:rowOff>
    </xdr:to>
    <xdr:sp macro="" textlink="">
      <xdr:nvSpPr>
        <xdr:cNvPr id="341" name="楕円 340"/>
        <xdr:cNvSpPr/>
      </xdr:nvSpPr>
      <xdr:spPr>
        <a:xfrm>
          <a:off x="129540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149877</xdr:rowOff>
    </xdr:from>
    <xdr:ext cx="762000" cy="259045"/>
    <xdr:sp macro="" textlink="">
      <xdr:nvSpPr>
        <xdr:cNvPr id="342" name="テキスト ボックス 341"/>
        <xdr:cNvSpPr txBox="1"/>
      </xdr:nvSpPr>
      <xdr:spPr>
        <a:xfrm>
          <a:off x="126238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公債費に係る経常収支比率はごみ焼却施設整備事業や本庁舎耐震補強事業、最終処分場整備事業等の元金償還が始まったことに加え、繰上償還を実施したことから、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今後も引き続き大型事業が控えていることから、公債費の増加と高止まりが予測されるが、投資事業の計画的実施や将来負担の軽減策を講じながら、公債費の適正管理に努めていく。</a:t>
          </a:r>
        </a:p>
      </xdr:txBody>
    </xdr:sp>
    <xdr:clientData/>
  </xdr:twoCellAnchor>
  <xdr:oneCellAnchor>
    <xdr:from>
      <xdr:col>3</xdr:col>
      <xdr:colOff>123825</xdr:colOff>
      <xdr:row>69</xdr:row>
      <xdr:rowOff>107950</xdr:rowOff>
    </xdr:from>
    <xdr:ext cx="298543" cy="225703"/>
    <xdr:sp macro="" textlink="">
      <xdr:nvSpPr>
        <xdr:cNvPr id="354" name="テキスト ボックス 35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7" name="直線コネクタ 356"/>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8" name="テキスト ボックス 357"/>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9" name="直線コネクタ 358"/>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0" name="テキスト ボックス 359"/>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1" name="直線コネクタ 360"/>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2" name="テキスト ボックス 361"/>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3" name="直線コネクタ 362"/>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4" name="テキスト ボックス 363"/>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5" name="直線コネクタ 364"/>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6" name="テキスト ボックス 365"/>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8" name="テキスト ボックス 367"/>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80</xdr:row>
      <xdr:rowOff>35561</xdr:rowOff>
    </xdr:to>
    <xdr:cxnSp macro="">
      <xdr:nvCxnSpPr>
        <xdr:cNvPr id="370" name="直線コネクタ 369"/>
        <xdr:cNvCxnSpPr/>
      </xdr:nvCxnSpPr>
      <xdr:spPr>
        <a:xfrm flipV="1">
          <a:off x="4826000" y="12524740"/>
          <a:ext cx="0" cy="12268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7638</xdr:rowOff>
    </xdr:from>
    <xdr:ext cx="762000" cy="259045"/>
    <xdr:sp macro="" textlink="">
      <xdr:nvSpPr>
        <xdr:cNvPr id="371" name="公債費最小値テキスト"/>
        <xdr:cNvSpPr txBox="1"/>
      </xdr:nvSpPr>
      <xdr:spPr>
        <a:xfrm>
          <a:off x="4914900" y="1372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35561</xdr:rowOff>
    </xdr:from>
    <xdr:to>
      <xdr:col>24</xdr:col>
      <xdr:colOff>114300</xdr:colOff>
      <xdr:row>80</xdr:row>
      <xdr:rowOff>35561</xdr:rowOff>
    </xdr:to>
    <xdr:cxnSp macro="">
      <xdr:nvCxnSpPr>
        <xdr:cNvPr id="372" name="直線コネクタ 371"/>
        <xdr:cNvCxnSpPr/>
      </xdr:nvCxnSpPr>
      <xdr:spPr>
        <a:xfrm>
          <a:off x="4737100" y="1375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73" name="公債費最大値テキスト"/>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74" name="直線コネクタ 373"/>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46989</xdr:rowOff>
    </xdr:from>
    <xdr:to>
      <xdr:col>24</xdr:col>
      <xdr:colOff>25400</xdr:colOff>
      <xdr:row>77</xdr:row>
      <xdr:rowOff>168911</xdr:rowOff>
    </xdr:to>
    <xdr:cxnSp macro="">
      <xdr:nvCxnSpPr>
        <xdr:cNvPr id="375" name="直線コネクタ 374"/>
        <xdr:cNvCxnSpPr/>
      </xdr:nvCxnSpPr>
      <xdr:spPr>
        <a:xfrm>
          <a:off x="3987800" y="13248639"/>
          <a:ext cx="8382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5097</xdr:rowOff>
    </xdr:from>
    <xdr:ext cx="762000" cy="259045"/>
    <xdr:sp macro="" textlink="">
      <xdr:nvSpPr>
        <xdr:cNvPr id="376" name="公債費平均値テキスト"/>
        <xdr:cNvSpPr txBox="1"/>
      </xdr:nvSpPr>
      <xdr:spPr>
        <a:xfrm>
          <a:off x="4914900" y="13035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160020</xdr:rowOff>
    </xdr:from>
    <xdr:to>
      <xdr:col>24</xdr:col>
      <xdr:colOff>76200</xdr:colOff>
      <xdr:row>77</xdr:row>
      <xdr:rowOff>90170</xdr:rowOff>
    </xdr:to>
    <xdr:sp macro="" textlink="">
      <xdr:nvSpPr>
        <xdr:cNvPr id="377" name="フローチャート: 判断 376"/>
        <xdr:cNvSpPr/>
      </xdr:nvSpPr>
      <xdr:spPr>
        <a:xfrm>
          <a:off x="47752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157480</xdr:rowOff>
    </xdr:from>
    <xdr:to>
      <xdr:col>19</xdr:col>
      <xdr:colOff>187325</xdr:colOff>
      <xdr:row>77</xdr:row>
      <xdr:rowOff>46989</xdr:rowOff>
    </xdr:to>
    <xdr:cxnSp macro="">
      <xdr:nvCxnSpPr>
        <xdr:cNvPr id="378" name="直線コネクタ 377"/>
        <xdr:cNvCxnSpPr/>
      </xdr:nvCxnSpPr>
      <xdr:spPr>
        <a:xfrm>
          <a:off x="3098800" y="131876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22861</xdr:rowOff>
    </xdr:from>
    <xdr:to>
      <xdr:col>20</xdr:col>
      <xdr:colOff>38100</xdr:colOff>
      <xdr:row>76</xdr:row>
      <xdr:rowOff>124461</xdr:rowOff>
    </xdr:to>
    <xdr:sp macro="" textlink="">
      <xdr:nvSpPr>
        <xdr:cNvPr id="379" name="フローチャート: 判断 378"/>
        <xdr:cNvSpPr/>
      </xdr:nvSpPr>
      <xdr:spPr>
        <a:xfrm>
          <a:off x="3937000" y="13053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134637</xdr:rowOff>
    </xdr:from>
    <xdr:ext cx="736600" cy="259045"/>
    <xdr:sp macro="" textlink="">
      <xdr:nvSpPr>
        <xdr:cNvPr id="380" name="テキスト ボックス 379"/>
        <xdr:cNvSpPr txBox="1"/>
      </xdr:nvSpPr>
      <xdr:spPr>
        <a:xfrm>
          <a:off x="3606800" y="1282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157480</xdr:rowOff>
    </xdr:from>
    <xdr:to>
      <xdr:col>15</xdr:col>
      <xdr:colOff>98425</xdr:colOff>
      <xdr:row>77</xdr:row>
      <xdr:rowOff>24130</xdr:rowOff>
    </xdr:to>
    <xdr:cxnSp macro="">
      <xdr:nvCxnSpPr>
        <xdr:cNvPr id="381" name="直線コネクタ 380"/>
        <xdr:cNvCxnSpPr/>
      </xdr:nvCxnSpPr>
      <xdr:spPr>
        <a:xfrm flipV="1">
          <a:off x="2209800" y="131876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75</xdr:row>
      <xdr:rowOff>110490</xdr:rowOff>
    </xdr:from>
    <xdr:to>
      <xdr:col>15</xdr:col>
      <xdr:colOff>149225</xdr:colOff>
      <xdr:row>76</xdr:row>
      <xdr:rowOff>40639</xdr:rowOff>
    </xdr:to>
    <xdr:sp macro="" textlink="">
      <xdr:nvSpPr>
        <xdr:cNvPr id="382" name="フローチャート: 判断 381"/>
        <xdr:cNvSpPr/>
      </xdr:nvSpPr>
      <xdr:spPr>
        <a:xfrm>
          <a:off x="3048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50817</xdr:rowOff>
    </xdr:from>
    <xdr:ext cx="762000" cy="259045"/>
    <xdr:sp macro="" textlink="">
      <xdr:nvSpPr>
        <xdr:cNvPr id="383" name="テキスト ボックス 382"/>
        <xdr:cNvSpPr txBox="1"/>
      </xdr:nvSpPr>
      <xdr:spPr>
        <a:xfrm>
          <a:off x="2717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134620</xdr:rowOff>
    </xdr:from>
    <xdr:to>
      <xdr:col>11</xdr:col>
      <xdr:colOff>9525</xdr:colOff>
      <xdr:row>77</xdr:row>
      <xdr:rowOff>24130</xdr:rowOff>
    </xdr:to>
    <xdr:cxnSp macro="">
      <xdr:nvCxnSpPr>
        <xdr:cNvPr id="384" name="直線コネクタ 383"/>
        <xdr:cNvCxnSpPr/>
      </xdr:nvCxnSpPr>
      <xdr:spPr>
        <a:xfrm>
          <a:off x="1320800" y="131648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133350</xdr:rowOff>
    </xdr:from>
    <xdr:to>
      <xdr:col>11</xdr:col>
      <xdr:colOff>60325</xdr:colOff>
      <xdr:row>76</xdr:row>
      <xdr:rowOff>63500</xdr:rowOff>
    </xdr:to>
    <xdr:sp macro="" textlink="">
      <xdr:nvSpPr>
        <xdr:cNvPr id="385" name="フローチャート: 判断 384"/>
        <xdr:cNvSpPr/>
      </xdr:nvSpPr>
      <xdr:spPr>
        <a:xfrm>
          <a:off x="2159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73677</xdr:rowOff>
    </xdr:from>
    <xdr:ext cx="762000" cy="259045"/>
    <xdr:sp macro="" textlink="">
      <xdr:nvSpPr>
        <xdr:cNvPr id="386" name="テキスト ボックス 385"/>
        <xdr:cNvSpPr txBox="1"/>
      </xdr:nvSpPr>
      <xdr:spPr>
        <a:xfrm>
          <a:off x="1828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133350</xdr:rowOff>
    </xdr:from>
    <xdr:to>
      <xdr:col>6</xdr:col>
      <xdr:colOff>171450</xdr:colOff>
      <xdr:row>76</xdr:row>
      <xdr:rowOff>63500</xdr:rowOff>
    </xdr:to>
    <xdr:sp macro="" textlink="">
      <xdr:nvSpPr>
        <xdr:cNvPr id="387" name="フローチャート: 判断 386"/>
        <xdr:cNvSpPr/>
      </xdr:nvSpPr>
      <xdr:spPr>
        <a:xfrm>
          <a:off x="1270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73677</xdr:rowOff>
    </xdr:from>
    <xdr:ext cx="762000" cy="259045"/>
    <xdr:sp macro="" textlink="">
      <xdr:nvSpPr>
        <xdr:cNvPr id="388" name="テキスト ボックス 387"/>
        <xdr:cNvSpPr txBox="1"/>
      </xdr:nvSpPr>
      <xdr:spPr>
        <a:xfrm>
          <a:off x="939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9" name="テキスト ボックス 38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0" name="テキスト ボックス 38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1" name="テキスト ボックス 39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2" name="テキスト ボックス 39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3" name="テキスト ボックス 39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94" name="楕円 393"/>
        <xdr:cNvSpPr/>
      </xdr:nvSpPr>
      <xdr:spPr>
        <a:xfrm>
          <a:off x="47752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90188</xdr:rowOff>
    </xdr:from>
    <xdr:ext cx="762000" cy="259045"/>
    <xdr:sp macro="" textlink="">
      <xdr:nvSpPr>
        <xdr:cNvPr id="395" name="公債費該当値テキスト"/>
        <xdr:cNvSpPr txBox="1"/>
      </xdr:nvSpPr>
      <xdr:spPr>
        <a:xfrm>
          <a:off x="49149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167639</xdr:rowOff>
    </xdr:from>
    <xdr:to>
      <xdr:col>20</xdr:col>
      <xdr:colOff>38100</xdr:colOff>
      <xdr:row>77</xdr:row>
      <xdr:rowOff>97789</xdr:rowOff>
    </xdr:to>
    <xdr:sp macro="" textlink="">
      <xdr:nvSpPr>
        <xdr:cNvPr id="396" name="楕円 395"/>
        <xdr:cNvSpPr/>
      </xdr:nvSpPr>
      <xdr:spPr>
        <a:xfrm>
          <a:off x="3937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82566</xdr:rowOff>
    </xdr:from>
    <xdr:ext cx="736600" cy="259045"/>
    <xdr:sp macro="" textlink="">
      <xdr:nvSpPr>
        <xdr:cNvPr id="397" name="テキスト ボックス 396"/>
        <xdr:cNvSpPr txBox="1"/>
      </xdr:nvSpPr>
      <xdr:spPr>
        <a:xfrm>
          <a:off x="3606800" y="1328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106680</xdr:rowOff>
    </xdr:from>
    <xdr:to>
      <xdr:col>15</xdr:col>
      <xdr:colOff>149225</xdr:colOff>
      <xdr:row>77</xdr:row>
      <xdr:rowOff>36830</xdr:rowOff>
    </xdr:to>
    <xdr:sp macro="" textlink="">
      <xdr:nvSpPr>
        <xdr:cNvPr id="398" name="楕円 397"/>
        <xdr:cNvSpPr/>
      </xdr:nvSpPr>
      <xdr:spPr>
        <a:xfrm>
          <a:off x="3048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21607</xdr:rowOff>
    </xdr:from>
    <xdr:ext cx="762000" cy="259045"/>
    <xdr:sp macro="" textlink="">
      <xdr:nvSpPr>
        <xdr:cNvPr id="399" name="テキスト ボックス 398"/>
        <xdr:cNvSpPr txBox="1"/>
      </xdr:nvSpPr>
      <xdr:spPr>
        <a:xfrm>
          <a:off x="2717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400" name="楕円 399"/>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401" name="テキスト ボックス 400"/>
        <xdr:cNvSpPr txBox="1"/>
      </xdr:nvSpPr>
      <xdr:spPr>
        <a:xfrm>
          <a:off x="1828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83820</xdr:rowOff>
    </xdr:from>
    <xdr:to>
      <xdr:col>6</xdr:col>
      <xdr:colOff>171450</xdr:colOff>
      <xdr:row>77</xdr:row>
      <xdr:rowOff>13970</xdr:rowOff>
    </xdr:to>
    <xdr:sp macro="" textlink="">
      <xdr:nvSpPr>
        <xdr:cNvPr id="402" name="楕円 401"/>
        <xdr:cNvSpPr/>
      </xdr:nvSpPr>
      <xdr:spPr>
        <a:xfrm>
          <a:off x="1270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170197</xdr:rowOff>
    </xdr:from>
    <xdr:ext cx="762000" cy="259045"/>
    <xdr:sp macro="" textlink="">
      <xdr:nvSpPr>
        <xdr:cNvPr id="403" name="テキスト ボックス 402"/>
        <xdr:cNvSpPr txBox="1"/>
      </xdr:nvSpPr>
      <xdr:spPr>
        <a:xfrm>
          <a:off x="939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4" name="正方形/長方形 40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5" name="正方形/長方形 40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6" name="正方形/長方形 40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7" name="正方形/長方形 40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8" name="正方形/長方形 40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9" name="正方形/長方形 40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0" name="正方形/長方形 40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1" name="正方形/長方形 41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2" name="正方形/長方形 41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3" name="正方形/長方形 41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4" name="テキスト ボックス 41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や物件費の伸びが続くことが見込まれるが、定員適正化計画の着実な遂行による人件費の減によって、数値の改善を図るとともに、今後も鶴岡市行財政改革推進プランに基づき、引き続き経常経費の削減に努めていく</a:t>
          </a:r>
        </a:p>
      </xdr:txBody>
    </xdr:sp>
    <xdr:clientData/>
  </xdr:twoCellAnchor>
  <xdr:oneCellAnchor>
    <xdr:from>
      <xdr:col>62</xdr:col>
      <xdr:colOff>6350</xdr:colOff>
      <xdr:row>69</xdr:row>
      <xdr:rowOff>107950</xdr:rowOff>
    </xdr:from>
    <xdr:ext cx="298543" cy="225703"/>
    <xdr:sp macro="" textlink="">
      <xdr:nvSpPr>
        <xdr:cNvPr id="415" name="テキスト ボックス 41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6" name="直線コネクタ 41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7" name="テキスト ボックス 41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8" name="直線コネクタ 417"/>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9" name="テキスト ボックス 418"/>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20" name="直線コネクタ 419"/>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21" name="テキスト ボックス 420"/>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22" name="直線コネクタ 421"/>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23" name="テキスト ボックス 422"/>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4" name="直線コネクタ 423"/>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5" name="テキスト ボックス 424"/>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6" name="直線コネクタ 425"/>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7" name="テキスト ボックス 426"/>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8" name="直線コネクタ 427"/>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9" name="テキスト ボックス 428"/>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0" name="直線コネクタ 42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1" name="テキスト ボックス 43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12700</xdr:rowOff>
    </xdr:from>
    <xdr:to>
      <xdr:col>82</xdr:col>
      <xdr:colOff>107950</xdr:colOff>
      <xdr:row>80</xdr:row>
      <xdr:rowOff>143329</xdr:rowOff>
    </xdr:to>
    <xdr:cxnSp macro="">
      <xdr:nvCxnSpPr>
        <xdr:cNvPr id="433" name="直線コネクタ 432"/>
        <xdr:cNvCxnSpPr/>
      </xdr:nvCxnSpPr>
      <xdr:spPr>
        <a:xfrm flipV="1">
          <a:off x="16510000" y="12357100"/>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115406</xdr:rowOff>
    </xdr:from>
    <xdr:ext cx="762000" cy="259045"/>
    <xdr:sp macro="" textlink="">
      <xdr:nvSpPr>
        <xdr:cNvPr id="434" name="公債費以外最小値テキスト"/>
        <xdr:cNvSpPr txBox="1"/>
      </xdr:nvSpPr>
      <xdr:spPr>
        <a:xfrm>
          <a:off x="16598900" y="13831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143329</xdr:rowOff>
    </xdr:from>
    <xdr:to>
      <xdr:col>82</xdr:col>
      <xdr:colOff>196850</xdr:colOff>
      <xdr:row>80</xdr:row>
      <xdr:rowOff>143329</xdr:rowOff>
    </xdr:to>
    <xdr:cxnSp macro="">
      <xdr:nvCxnSpPr>
        <xdr:cNvPr id="435" name="直線コネクタ 434"/>
        <xdr:cNvCxnSpPr/>
      </xdr:nvCxnSpPr>
      <xdr:spPr>
        <a:xfrm>
          <a:off x="16421100" y="13859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99077</xdr:rowOff>
    </xdr:from>
    <xdr:ext cx="762000" cy="259045"/>
    <xdr:sp macro="" textlink="">
      <xdr:nvSpPr>
        <xdr:cNvPr id="436" name="公債費以外最大値テキスト"/>
        <xdr:cNvSpPr txBox="1"/>
      </xdr:nvSpPr>
      <xdr:spPr>
        <a:xfrm>
          <a:off x="16598900" y="1210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12700</xdr:rowOff>
    </xdr:from>
    <xdr:to>
      <xdr:col>82</xdr:col>
      <xdr:colOff>196850</xdr:colOff>
      <xdr:row>72</xdr:row>
      <xdr:rowOff>12700</xdr:rowOff>
    </xdr:to>
    <xdr:cxnSp macro="">
      <xdr:nvCxnSpPr>
        <xdr:cNvPr id="437" name="直線コネクタ 436"/>
        <xdr:cNvCxnSpPr/>
      </xdr:nvCxnSpPr>
      <xdr:spPr>
        <a:xfrm>
          <a:off x="16421100" y="1235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20865</xdr:rowOff>
    </xdr:from>
    <xdr:to>
      <xdr:col>82</xdr:col>
      <xdr:colOff>107950</xdr:colOff>
      <xdr:row>77</xdr:row>
      <xdr:rowOff>80736</xdr:rowOff>
    </xdr:to>
    <xdr:cxnSp macro="">
      <xdr:nvCxnSpPr>
        <xdr:cNvPr id="438" name="直線コネクタ 437"/>
        <xdr:cNvCxnSpPr/>
      </xdr:nvCxnSpPr>
      <xdr:spPr>
        <a:xfrm>
          <a:off x="15671800" y="12879615"/>
          <a:ext cx="838200" cy="40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12898</xdr:rowOff>
    </xdr:from>
    <xdr:ext cx="762000" cy="259045"/>
    <xdr:sp macro="" textlink="">
      <xdr:nvSpPr>
        <xdr:cNvPr id="439" name="公債費以外平均値テキスト"/>
        <xdr:cNvSpPr txBox="1"/>
      </xdr:nvSpPr>
      <xdr:spPr>
        <a:xfrm>
          <a:off x="16598900" y="13214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40821</xdr:rowOff>
    </xdr:from>
    <xdr:to>
      <xdr:col>82</xdr:col>
      <xdr:colOff>158750</xdr:colOff>
      <xdr:row>77</xdr:row>
      <xdr:rowOff>142421</xdr:rowOff>
    </xdr:to>
    <xdr:sp macro="" textlink="">
      <xdr:nvSpPr>
        <xdr:cNvPr id="440" name="フローチャート: 判断 439"/>
        <xdr:cNvSpPr/>
      </xdr:nvSpPr>
      <xdr:spPr>
        <a:xfrm>
          <a:off x="16459200" y="13242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20865</xdr:rowOff>
    </xdr:from>
    <xdr:to>
      <xdr:col>78</xdr:col>
      <xdr:colOff>69850</xdr:colOff>
      <xdr:row>76</xdr:row>
      <xdr:rowOff>121557</xdr:rowOff>
    </xdr:to>
    <xdr:cxnSp macro="">
      <xdr:nvCxnSpPr>
        <xdr:cNvPr id="441" name="直線コネクタ 440"/>
        <xdr:cNvCxnSpPr/>
      </xdr:nvCxnSpPr>
      <xdr:spPr>
        <a:xfrm flipV="1">
          <a:off x="14782800" y="12879615"/>
          <a:ext cx="889000" cy="27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100693</xdr:rowOff>
    </xdr:from>
    <xdr:to>
      <xdr:col>78</xdr:col>
      <xdr:colOff>120650</xdr:colOff>
      <xdr:row>76</xdr:row>
      <xdr:rowOff>30843</xdr:rowOff>
    </xdr:to>
    <xdr:sp macro="" textlink="">
      <xdr:nvSpPr>
        <xdr:cNvPr id="442" name="フローチャート: 判断 441"/>
        <xdr:cNvSpPr/>
      </xdr:nvSpPr>
      <xdr:spPr>
        <a:xfrm>
          <a:off x="15621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15620</xdr:rowOff>
    </xdr:from>
    <xdr:ext cx="736600" cy="259045"/>
    <xdr:sp macro="" textlink="">
      <xdr:nvSpPr>
        <xdr:cNvPr id="443" name="テキスト ボックス 442"/>
        <xdr:cNvSpPr txBox="1"/>
      </xdr:nvSpPr>
      <xdr:spPr>
        <a:xfrm>
          <a:off x="15290800" y="13045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121557</xdr:rowOff>
    </xdr:from>
    <xdr:to>
      <xdr:col>73</xdr:col>
      <xdr:colOff>180975</xdr:colOff>
      <xdr:row>77</xdr:row>
      <xdr:rowOff>26307</xdr:rowOff>
    </xdr:to>
    <xdr:cxnSp macro="">
      <xdr:nvCxnSpPr>
        <xdr:cNvPr id="444" name="直線コネクタ 443"/>
        <xdr:cNvCxnSpPr/>
      </xdr:nvCxnSpPr>
      <xdr:spPr>
        <a:xfrm flipV="1">
          <a:off x="13893800" y="131517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141514</xdr:rowOff>
    </xdr:from>
    <xdr:to>
      <xdr:col>74</xdr:col>
      <xdr:colOff>31750</xdr:colOff>
      <xdr:row>79</xdr:row>
      <xdr:rowOff>71664</xdr:rowOff>
    </xdr:to>
    <xdr:sp macro="" textlink="">
      <xdr:nvSpPr>
        <xdr:cNvPr id="445" name="フローチャート: 判断 444"/>
        <xdr:cNvSpPr/>
      </xdr:nvSpPr>
      <xdr:spPr>
        <a:xfrm>
          <a:off x="14732000" y="13514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56441</xdr:rowOff>
    </xdr:from>
    <xdr:ext cx="762000" cy="259045"/>
    <xdr:sp macro="" textlink="">
      <xdr:nvSpPr>
        <xdr:cNvPr id="446" name="テキスト ボックス 445"/>
        <xdr:cNvSpPr txBox="1"/>
      </xdr:nvSpPr>
      <xdr:spPr>
        <a:xfrm>
          <a:off x="144018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23586</xdr:rowOff>
    </xdr:from>
    <xdr:to>
      <xdr:col>69</xdr:col>
      <xdr:colOff>92075</xdr:colOff>
      <xdr:row>77</xdr:row>
      <xdr:rowOff>26307</xdr:rowOff>
    </xdr:to>
    <xdr:cxnSp macro="">
      <xdr:nvCxnSpPr>
        <xdr:cNvPr id="447" name="直線コネクタ 446"/>
        <xdr:cNvCxnSpPr/>
      </xdr:nvCxnSpPr>
      <xdr:spPr>
        <a:xfrm>
          <a:off x="13004800" y="13053786"/>
          <a:ext cx="8890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163286</xdr:rowOff>
    </xdr:from>
    <xdr:to>
      <xdr:col>69</xdr:col>
      <xdr:colOff>142875</xdr:colOff>
      <xdr:row>79</xdr:row>
      <xdr:rowOff>93436</xdr:rowOff>
    </xdr:to>
    <xdr:sp macro="" textlink="">
      <xdr:nvSpPr>
        <xdr:cNvPr id="448" name="フローチャート: 判断 447"/>
        <xdr:cNvSpPr/>
      </xdr:nvSpPr>
      <xdr:spPr>
        <a:xfrm>
          <a:off x="13843000" y="1353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78213</xdr:rowOff>
    </xdr:from>
    <xdr:ext cx="762000" cy="259045"/>
    <xdr:sp macro="" textlink="">
      <xdr:nvSpPr>
        <xdr:cNvPr id="449" name="テキスト ボックス 448"/>
        <xdr:cNvSpPr txBox="1"/>
      </xdr:nvSpPr>
      <xdr:spPr>
        <a:xfrm>
          <a:off x="13512800" y="1362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149679</xdr:rowOff>
    </xdr:from>
    <xdr:to>
      <xdr:col>65</xdr:col>
      <xdr:colOff>53975</xdr:colOff>
      <xdr:row>78</xdr:row>
      <xdr:rowOff>79829</xdr:rowOff>
    </xdr:to>
    <xdr:sp macro="" textlink="">
      <xdr:nvSpPr>
        <xdr:cNvPr id="450" name="フローチャート: 判断 449"/>
        <xdr:cNvSpPr/>
      </xdr:nvSpPr>
      <xdr:spPr>
        <a:xfrm>
          <a:off x="12954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64606</xdr:rowOff>
    </xdr:from>
    <xdr:ext cx="762000" cy="259045"/>
    <xdr:sp macro="" textlink="">
      <xdr:nvSpPr>
        <xdr:cNvPr id="451" name="テキスト ボックス 450"/>
        <xdr:cNvSpPr txBox="1"/>
      </xdr:nvSpPr>
      <xdr:spPr>
        <a:xfrm>
          <a:off x="12623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2" name="テキスト ボックス 45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3" name="テキスト ボックス 45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4" name="テキスト ボックス 45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5" name="テキスト ボックス 45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6" name="テキスト ボックス 45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29936</xdr:rowOff>
    </xdr:from>
    <xdr:to>
      <xdr:col>82</xdr:col>
      <xdr:colOff>158750</xdr:colOff>
      <xdr:row>77</xdr:row>
      <xdr:rowOff>131536</xdr:rowOff>
    </xdr:to>
    <xdr:sp macro="" textlink="">
      <xdr:nvSpPr>
        <xdr:cNvPr id="457" name="楕円 456"/>
        <xdr:cNvSpPr/>
      </xdr:nvSpPr>
      <xdr:spPr>
        <a:xfrm>
          <a:off x="16459200" y="1323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46463</xdr:rowOff>
    </xdr:from>
    <xdr:ext cx="762000" cy="259045"/>
    <xdr:sp macro="" textlink="">
      <xdr:nvSpPr>
        <xdr:cNvPr id="458" name="公債費以外該当値テキスト"/>
        <xdr:cNvSpPr txBox="1"/>
      </xdr:nvSpPr>
      <xdr:spPr>
        <a:xfrm>
          <a:off x="165989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141515</xdr:rowOff>
    </xdr:from>
    <xdr:to>
      <xdr:col>78</xdr:col>
      <xdr:colOff>120650</xdr:colOff>
      <xdr:row>75</xdr:row>
      <xdr:rowOff>71665</xdr:rowOff>
    </xdr:to>
    <xdr:sp macro="" textlink="">
      <xdr:nvSpPr>
        <xdr:cNvPr id="459" name="楕円 458"/>
        <xdr:cNvSpPr/>
      </xdr:nvSpPr>
      <xdr:spPr>
        <a:xfrm>
          <a:off x="15621000" y="1282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81842</xdr:rowOff>
    </xdr:from>
    <xdr:ext cx="736600" cy="259045"/>
    <xdr:sp macro="" textlink="">
      <xdr:nvSpPr>
        <xdr:cNvPr id="460" name="テキスト ボックス 459"/>
        <xdr:cNvSpPr txBox="1"/>
      </xdr:nvSpPr>
      <xdr:spPr>
        <a:xfrm>
          <a:off x="15290800" y="12597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70757</xdr:rowOff>
    </xdr:from>
    <xdr:to>
      <xdr:col>74</xdr:col>
      <xdr:colOff>31750</xdr:colOff>
      <xdr:row>77</xdr:row>
      <xdr:rowOff>907</xdr:rowOff>
    </xdr:to>
    <xdr:sp macro="" textlink="">
      <xdr:nvSpPr>
        <xdr:cNvPr id="461" name="楕円 460"/>
        <xdr:cNvSpPr/>
      </xdr:nvSpPr>
      <xdr:spPr>
        <a:xfrm>
          <a:off x="14732000" y="1310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11084</xdr:rowOff>
    </xdr:from>
    <xdr:ext cx="762000" cy="259045"/>
    <xdr:sp macro="" textlink="">
      <xdr:nvSpPr>
        <xdr:cNvPr id="462" name="テキスト ボックス 461"/>
        <xdr:cNvSpPr txBox="1"/>
      </xdr:nvSpPr>
      <xdr:spPr>
        <a:xfrm>
          <a:off x="14401800" y="1286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146957</xdr:rowOff>
    </xdr:from>
    <xdr:to>
      <xdr:col>69</xdr:col>
      <xdr:colOff>142875</xdr:colOff>
      <xdr:row>77</xdr:row>
      <xdr:rowOff>77107</xdr:rowOff>
    </xdr:to>
    <xdr:sp macro="" textlink="">
      <xdr:nvSpPr>
        <xdr:cNvPr id="463" name="楕円 462"/>
        <xdr:cNvSpPr/>
      </xdr:nvSpPr>
      <xdr:spPr>
        <a:xfrm>
          <a:off x="13843000" y="1317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87284</xdr:rowOff>
    </xdr:from>
    <xdr:ext cx="762000" cy="259045"/>
    <xdr:sp macro="" textlink="">
      <xdr:nvSpPr>
        <xdr:cNvPr id="464" name="テキスト ボックス 463"/>
        <xdr:cNvSpPr txBox="1"/>
      </xdr:nvSpPr>
      <xdr:spPr>
        <a:xfrm>
          <a:off x="13512800" y="129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144235</xdr:rowOff>
    </xdr:from>
    <xdr:to>
      <xdr:col>65</xdr:col>
      <xdr:colOff>53975</xdr:colOff>
      <xdr:row>76</xdr:row>
      <xdr:rowOff>74386</xdr:rowOff>
    </xdr:to>
    <xdr:sp macro="" textlink="">
      <xdr:nvSpPr>
        <xdr:cNvPr id="465" name="楕円 464"/>
        <xdr:cNvSpPr/>
      </xdr:nvSpPr>
      <xdr:spPr>
        <a:xfrm>
          <a:off x="12954000" y="130029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84562</xdr:rowOff>
    </xdr:from>
    <xdr:ext cx="762000" cy="259045"/>
    <xdr:sp macro="" textlink="">
      <xdr:nvSpPr>
        <xdr:cNvPr id="466" name="テキスト ボックス 465"/>
        <xdr:cNvSpPr txBox="1"/>
      </xdr:nvSpPr>
      <xdr:spPr>
        <a:xfrm>
          <a:off x="12623800" y="1277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126771</xdr:rowOff>
    </xdr:from>
    <xdr:to>
      <xdr:col>29</xdr:col>
      <xdr:colOff>127000</xdr:colOff>
      <xdr:row>19</xdr:row>
      <xdr:rowOff>89357</xdr:rowOff>
    </xdr:to>
    <xdr:cxnSp macro="">
      <xdr:nvCxnSpPr>
        <xdr:cNvPr id="45" name="直線コネクタ 44"/>
        <xdr:cNvCxnSpPr/>
      </xdr:nvCxnSpPr>
      <xdr:spPr bwMode="auto">
        <a:xfrm flipV="1">
          <a:off x="5651500" y="2060346"/>
          <a:ext cx="0" cy="133418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61434</xdr:rowOff>
    </xdr:from>
    <xdr:ext cx="762000" cy="259045"/>
    <xdr:sp macro="" textlink="">
      <xdr:nvSpPr>
        <xdr:cNvPr id="46" name="人口1人当たり決算額の推移最小値テキスト130"/>
        <xdr:cNvSpPr txBox="1"/>
      </xdr:nvSpPr>
      <xdr:spPr>
        <a:xfrm>
          <a:off x="5740400" y="336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89357</xdr:rowOff>
    </xdr:from>
    <xdr:to>
      <xdr:col>30</xdr:col>
      <xdr:colOff>25400</xdr:colOff>
      <xdr:row>19</xdr:row>
      <xdr:rowOff>89357</xdr:rowOff>
    </xdr:to>
    <xdr:cxnSp macro="">
      <xdr:nvCxnSpPr>
        <xdr:cNvPr id="47" name="直線コネクタ 46"/>
        <xdr:cNvCxnSpPr/>
      </xdr:nvCxnSpPr>
      <xdr:spPr bwMode="auto">
        <a:xfrm>
          <a:off x="5562600" y="33945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41698</xdr:rowOff>
    </xdr:from>
    <xdr:ext cx="762000" cy="259045"/>
    <xdr:sp macro="" textlink="">
      <xdr:nvSpPr>
        <xdr:cNvPr id="48" name="人口1人当たり決算額の推移最大値テキスト130"/>
        <xdr:cNvSpPr txBox="1"/>
      </xdr:nvSpPr>
      <xdr:spPr>
        <a:xfrm>
          <a:off x="5740400" y="1803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126771</xdr:rowOff>
    </xdr:from>
    <xdr:to>
      <xdr:col>30</xdr:col>
      <xdr:colOff>25400</xdr:colOff>
      <xdr:row>11</xdr:row>
      <xdr:rowOff>126771</xdr:rowOff>
    </xdr:to>
    <xdr:cxnSp macro="">
      <xdr:nvCxnSpPr>
        <xdr:cNvPr id="49" name="直線コネクタ 48"/>
        <xdr:cNvCxnSpPr/>
      </xdr:nvCxnSpPr>
      <xdr:spPr bwMode="auto">
        <a:xfrm>
          <a:off x="5562600" y="20603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122504</xdr:rowOff>
    </xdr:from>
    <xdr:to>
      <xdr:col>29</xdr:col>
      <xdr:colOff>127000</xdr:colOff>
      <xdr:row>14</xdr:row>
      <xdr:rowOff>18986</xdr:rowOff>
    </xdr:to>
    <xdr:cxnSp macro="">
      <xdr:nvCxnSpPr>
        <xdr:cNvPr id="50" name="直線コネクタ 49"/>
        <xdr:cNvCxnSpPr/>
      </xdr:nvCxnSpPr>
      <xdr:spPr bwMode="auto">
        <a:xfrm flipV="1">
          <a:off x="5003800" y="2398979"/>
          <a:ext cx="647700" cy="679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165015</xdr:rowOff>
    </xdr:from>
    <xdr:ext cx="762000" cy="259045"/>
    <xdr:sp macro="" textlink="">
      <xdr:nvSpPr>
        <xdr:cNvPr id="51" name="人口1人当たり決算額の推移平均値テキスト130"/>
        <xdr:cNvSpPr txBox="1"/>
      </xdr:nvSpPr>
      <xdr:spPr>
        <a:xfrm>
          <a:off x="5740400" y="26129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21488</xdr:rowOff>
    </xdr:from>
    <xdr:to>
      <xdr:col>29</xdr:col>
      <xdr:colOff>177800</xdr:colOff>
      <xdr:row>15</xdr:row>
      <xdr:rowOff>123088</xdr:rowOff>
    </xdr:to>
    <xdr:sp macro="" textlink="">
      <xdr:nvSpPr>
        <xdr:cNvPr id="52" name="フローチャート: 判断 51"/>
        <xdr:cNvSpPr/>
      </xdr:nvSpPr>
      <xdr:spPr bwMode="auto">
        <a:xfrm>
          <a:off x="5600700" y="2640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18986</xdr:rowOff>
    </xdr:from>
    <xdr:to>
      <xdr:col>26</xdr:col>
      <xdr:colOff>50800</xdr:colOff>
      <xdr:row>14</xdr:row>
      <xdr:rowOff>77813</xdr:rowOff>
    </xdr:to>
    <xdr:cxnSp macro="">
      <xdr:nvCxnSpPr>
        <xdr:cNvPr id="53" name="直線コネクタ 52"/>
        <xdr:cNvCxnSpPr/>
      </xdr:nvCxnSpPr>
      <xdr:spPr bwMode="auto">
        <a:xfrm flipV="1">
          <a:off x="4305300" y="2466911"/>
          <a:ext cx="698500" cy="588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62370</xdr:rowOff>
    </xdr:from>
    <xdr:to>
      <xdr:col>26</xdr:col>
      <xdr:colOff>101600</xdr:colOff>
      <xdr:row>15</xdr:row>
      <xdr:rowOff>163970</xdr:rowOff>
    </xdr:to>
    <xdr:sp macro="" textlink="">
      <xdr:nvSpPr>
        <xdr:cNvPr id="54" name="フローチャート: 判断 53"/>
        <xdr:cNvSpPr/>
      </xdr:nvSpPr>
      <xdr:spPr bwMode="auto">
        <a:xfrm>
          <a:off x="4953000" y="26817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148747</xdr:rowOff>
    </xdr:from>
    <xdr:ext cx="736600" cy="259045"/>
    <xdr:sp macro="" textlink="">
      <xdr:nvSpPr>
        <xdr:cNvPr id="55" name="テキスト ボックス 54"/>
        <xdr:cNvSpPr txBox="1"/>
      </xdr:nvSpPr>
      <xdr:spPr>
        <a:xfrm>
          <a:off x="4622800" y="2768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77813</xdr:rowOff>
    </xdr:from>
    <xdr:to>
      <xdr:col>22</xdr:col>
      <xdr:colOff>114300</xdr:colOff>
      <xdr:row>14</xdr:row>
      <xdr:rowOff>144488</xdr:rowOff>
    </xdr:to>
    <xdr:cxnSp macro="">
      <xdr:nvCxnSpPr>
        <xdr:cNvPr id="56" name="直線コネクタ 55"/>
        <xdr:cNvCxnSpPr/>
      </xdr:nvCxnSpPr>
      <xdr:spPr bwMode="auto">
        <a:xfrm flipV="1">
          <a:off x="3606800" y="2525738"/>
          <a:ext cx="698500" cy="666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94336</xdr:rowOff>
    </xdr:from>
    <xdr:to>
      <xdr:col>22</xdr:col>
      <xdr:colOff>165100</xdr:colOff>
      <xdr:row>17</xdr:row>
      <xdr:rowOff>24486</xdr:rowOff>
    </xdr:to>
    <xdr:sp macro="" textlink="">
      <xdr:nvSpPr>
        <xdr:cNvPr id="57" name="フローチャート: 判断 56"/>
        <xdr:cNvSpPr/>
      </xdr:nvSpPr>
      <xdr:spPr bwMode="auto">
        <a:xfrm>
          <a:off x="4254500" y="28851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9263</xdr:rowOff>
    </xdr:from>
    <xdr:ext cx="762000" cy="259045"/>
    <xdr:sp macro="" textlink="">
      <xdr:nvSpPr>
        <xdr:cNvPr id="58" name="テキスト ボックス 57"/>
        <xdr:cNvSpPr txBox="1"/>
      </xdr:nvSpPr>
      <xdr:spPr>
        <a:xfrm>
          <a:off x="3924300" y="29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144488</xdr:rowOff>
    </xdr:from>
    <xdr:to>
      <xdr:col>18</xdr:col>
      <xdr:colOff>177800</xdr:colOff>
      <xdr:row>14</xdr:row>
      <xdr:rowOff>152298</xdr:rowOff>
    </xdr:to>
    <xdr:cxnSp macro="">
      <xdr:nvCxnSpPr>
        <xdr:cNvPr id="59" name="直線コネクタ 58"/>
        <xdr:cNvCxnSpPr/>
      </xdr:nvCxnSpPr>
      <xdr:spPr bwMode="auto">
        <a:xfrm flipV="1">
          <a:off x="2908300" y="2592413"/>
          <a:ext cx="698500" cy="7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120548</xdr:rowOff>
    </xdr:from>
    <xdr:to>
      <xdr:col>19</xdr:col>
      <xdr:colOff>38100</xdr:colOff>
      <xdr:row>17</xdr:row>
      <xdr:rowOff>50698</xdr:rowOff>
    </xdr:to>
    <xdr:sp macro="" textlink="">
      <xdr:nvSpPr>
        <xdr:cNvPr id="60" name="フローチャート: 判断 59"/>
        <xdr:cNvSpPr/>
      </xdr:nvSpPr>
      <xdr:spPr bwMode="auto">
        <a:xfrm>
          <a:off x="3556000" y="291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35475</xdr:rowOff>
    </xdr:from>
    <xdr:ext cx="762000" cy="259045"/>
    <xdr:sp macro="" textlink="">
      <xdr:nvSpPr>
        <xdr:cNvPr id="61" name="テキスト ボックス 60"/>
        <xdr:cNvSpPr txBox="1"/>
      </xdr:nvSpPr>
      <xdr:spPr>
        <a:xfrm>
          <a:off x="3225800" y="299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9258</xdr:rowOff>
    </xdr:from>
    <xdr:to>
      <xdr:col>15</xdr:col>
      <xdr:colOff>101600</xdr:colOff>
      <xdr:row>17</xdr:row>
      <xdr:rowOff>110858</xdr:rowOff>
    </xdr:to>
    <xdr:sp macro="" textlink="">
      <xdr:nvSpPr>
        <xdr:cNvPr id="62" name="フローチャート: 判断 61"/>
        <xdr:cNvSpPr/>
      </xdr:nvSpPr>
      <xdr:spPr bwMode="auto">
        <a:xfrm>
          <a:off x="2857500" y="29715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95635</xdr:rowOff>
    </xdr:from>
    <xdr:ext cx="762000" cy="259045"/>
    <xdr:sp macro="" textlink="">
      <xdr:nvSpPr>
        <xdr:cNvPr id="63" name="テキスト ボックス 62"/>
        <xdr:cNvSpPr txBox="1"/>
      </xdr:nvSpPr>
      <xdr:spPr>
        <a:xfrm>
          <a:off x="2527300" y="3057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71704</xdr:rowOff>
    </xdr:from>
    <xdr:to>
      <xdr:col>29</xdr:col>
      <xdr:colOff>177800</xdr:colOff>
      <xdr:row>14</xdr:row>
      <xdr:rowOff>1854</xdr:rowOff>
    </xdr:to>
    <xdr:sp macro="" textlink="">
      <xdr:nvSpPr>
        <xdr:cNvPr id="69" name="楕円 68"/>
        <xdr:cNvSpPr/>
      </xdr:nvSpPr>
      <xdr:spPr bwMode="auto">
        <a:xfrm>
          <a:off x="5600700" y="2348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88231</xdr:rowOff>
    </xdr:from>
    <xdr:ext cx="762000" cy="259045"/>
    <xdr:sp macro="" textlink="">
      <xdr:nvSpPr>
        <xdr:cNvPr id="70" name="人口1人当たり決算額の推移該当値テキスト130"/>
        <xdr:cNvSpPr txBox="1"/>
      </xdr:nvSpPr>
      <xdr:spPr>
        <a:xfrm>
          <a:off x="5740400" y="2193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139636</xdr:rowOff>
    </xdr:from>
    <xdr:to>
      <xdr:col>26</xdr:col>
      <xdr:colOff>101600</xdr:colOff>
      <xdr:row>14</xdr:row>
      <xdr:rowOff>69786</xdr:rowOff>
    </xdr:to>
    <xdr:sp macro="" textlink="">
      <xdr:nvSpPr>
        <xdr:cNvPr id="71" name="楕円 70"/>
        <xdr:cNvSpPr/>
      </xdr:nvSpPr>
      <xdr:spPr bwMode="auto">
        <a:xfrm>
          <a:off x="4953000" y="24161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79963</xdr:rowOff>
    </xdr:from>
    <xdr:ext cx="736600" cy="259045"/>
    <xdr:sp macro="" textlink="">
      <xdr:nvSpPr>
        <xdr:cNvPr id="72" name="テキスト ボックス 71"/>
        <xdr:cNvSpPr txBox="1"/>
      </xdr:nvSpPr>
      <xdr:spPr>
        <a:xfrm>
          <a:off x="4622800" y="2184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27013</xdr:rowOff>
    </xdr:from>
    <xdr:to>
      <xdr:col>22</xdr:col>
      <xdr:colOff>165100</xdr:colOff>
      <xdr:row>14</xdr:row>
      <xdr:rowOff>128613</xdr:rowOff>
    </xdr:to>
    <xdr:sp macro="" textlink="">
      <xdr:nvSpPr>
        <xdr:cNvPr id="73" name="楕円 72"/>
        <xdr:cNvSpPr/>
      </xdr:nvSpPr>
      <xdr:spPr bwMode="auto">
        <a:xfrm>
          <a:off x="4254500" y="2474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138790</xdr:rowOff>
    </xdr:from>
    <xdr:ext cx="762000" cy="259045"/>
    <xdr:sp macro="" textlink="">
      <xdr:nvSpPr>
        <xdr:cNvPr id="74" name="テキスト ボックス 73"/>
        <xdr:cNvSpPr txBox="1"/>
      </xdr:nvSpPr>
      <xdr:spPr>
        <a:xfrm>
          <a:off x="3924300" y="2243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93688</xdr:rowOff>
    </xdr:from>
    <xdr:to>
      <xdr:col>19</xdr:col>
      <xdr:colOff>38100</xdr:colOff>
      <xdr:row>15</xdr:row>
      <xdr:rowOff>23838</xdr:rowOff>
    </xdr:to>
    <xdr:sp macro="" textlink="">
      <xdr:nvSpPr>
        <xdr:cNvPr id="75" name="楕円 74"/>
        <xdr:cNvSpPr/>
      </xdr:nvSpPr>
      <xdr:spPr bwMode="auto">
        <a:xfrm>
          <a:off x="3556000" y="2541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34015</xdr:rowOff>
    </xdr:from>
    <xdr:ext cx="762000" cy="259045"/>
    <xdr:sp macro="" textlink="">
      <xdr:nvSpPr>
        <xdr:cNvPr id="76" name="テキスト ボックス 75"/>
        <xdr:cNvSpPr txBox="1"/>
      </xdr:nvSpPr>
      <xdr:spPr>
        <a:xfrm>
          <a:off x="3225800" y="2310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101498</xdr:rowOff>
    </xdr:from>
    <xdr:to>
      <xdr:col>15</xdr:col>
      <xdr:colOff>101600</xdr:colOff>
      <xdr:row>15</xdr:row>
      <xdr:rowOff>31648</xdr:rowOff>
    </xdr:to>
    <xdr:sp macro="" textlink="">
      <xdr:nvSpPr>
        <xdr:cNvPr id="77" name="楕円 76"/>
        <xdr:cNvSpPr/>
      </xdr:nvSpPr>
      <xdr:spPr bwMode="auto">
        <a:xfrm>
          <a:off x="2857500" y="25494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41825</xdr:rowOff>
    </xdr:from>
    <xdr:ext cx="762000" cy="259045"/>
    <xdr:sp macro="" textlink="">
      <xdr:nvSpPr>
        <xdr:cNvPr id="78" name="テキスト ボックス 77"/>
        <xdr:cNvSpPr txBox="1"/>
      </xdr:nvSpPr>
      <xdr:spPr>
        <a:xfrm>
          <a:off x="2527300" y="2318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424</xdr:rowOff>
    </xdr:from>
    <xdr:to>
      <xdr:col>29</xdr:col>
      <xdr:colOff>127000</xdr:colOff>
      <xdr:row>38</xdr:row>
      <xdr:rowOff>98585</xdr:rowOff>
    </xdr:to>
    <xdr:cxnSp macro="">
      <xdr:nvCxnSpPr>
        <xdr:cNvPr id="105" name="直線コネクタ 104"/>
        <xdr:cNvCxnSpPr/>
      </xdr:nvCxnSpPr>
      <xdr:spPr bwMode="auto">
        <a:xfrm flipV="1">
          <a:off x="5651500" y="6267874"/>
          <a:ext cx="0" cy="129831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70662</xdr:rowOff>
    </xdr:from>
    <xdr:ext cx="762000" cy="259045"/>
    <xdr:sp macro="" textlink="">
      <xdr:nvSpPr>
        <xdr:cNvPr id="106" name="人口1人当たり決算額の推移最小値テキスト445"/>
        <xdr:cNvSpPr txBox="1"/>
      </xdr:nvSpPr>
      <xdr:spPr>
        <a:xfrm>
          <a:off x="5740400" y="7538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98585</xdr:rowOff>
    </xdr:from>
    <xdr:to>
      <xdr:col>30</xdr:col>
      <xdr:colOff>25400</xdr:colOff>
      <xdr:row>38</xdr:row>
      <xdr:rowOff>98585</xdr:rowOff>
    </xdr:to>
    <xdr:cxnSp macro="">
      <xdr:nvCxnSpPr>
        <xdr:cNvPr id="107" name="直線コネクタ 106"/>
        <xdr:cNvCxnSpPr/>
      </xdr:nvCxnSpPr>
      <xdr:spPr bwMode="auto">
        <a:xfrm>
          <a:off x="5562600" y="75661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86801</xdr:rowOff>
    </xdr:from>
    <xdr:ext cx="762000" cy="259045"/>
    <xdr:sp macro="" textlink="">
      <xdr:nvSpPr>
        <xdr:cNvPr id="108" name="人口1人当たり決算額の推移最大値テキスト445"/>
        <xdr:cNvSpPr txBox="1"/>
      </xdr:nvSpPr>
      <xdr:spPr>
        <a:xfrm>
          <a:off x="5740400" y="6011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424</xdr:rowOff>
    </xdr:from>
    <xdr:to>
      <xdr:col>30</xdr:col>
      <xdr:colOff>25400</xdr:colOff>
      <xdr:row>34</xdr:row>
      <xdr:rowOff>424</xdr:rowOff>
    </xdr:to>
    <xdr:cxnSp macro="">
      <xdr:nvCxnSpPr>
        <xdr:cNvPr id="109" name="直線コネクタ 108"/>
        <xdr:cNvCxnSpPr/>
      </xdr:nvCxnSpPr>
      <xdr:spPr bwMode="auto">
        <a:xfrm>
          <a:off x="5562600" y="62678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58763</xdr:rowOff>
    </xdr:from>
    <xdr:to>
      <xdr:col>29</xdr:col>
      <xdr:colOff>127000</xdr:colOff>
      <xdr:row>36</xdr:row>
      <xdr:rowOff>125948</xdr:rowOff>
    </xdr:to>
    <xdr:cxnSp macro="">
      <xdr:nvCxnSpPr>
        <xdr:cNvPr id="110" name="直線コネクタ 109"/>
        <xdr:cNvCxnSpPr/>
      </xdr:nvCxnSpPr>
      <xdr:spPr bwMode="auto">
        <a:xfrm flipV="1">
          <a:off x="5003800" y="7012013"/>
          <a:ext cx="647700" cy="671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158129</xdr:rowOff>
    </xdr:from>
    <xdr:ext cx="762000" cy="259045"/>
    <xdr:sp macro="" textlink="">
      <xdr:nvSpPr>
        <xdr:cNvPr id="111" name="人口1人当たり決算額の推移平均値テキスト445"/>
        <xdr:cNvSpPr txBox="1"/>
      </xdr:nvSpPr>
      <xdr:spPr>
        <a:xfrm>
          <a:off x="5740400" y="67684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313052</xdr:rowOff>
    </xdr:from>
    <xdr:to>
      <xdr:col>29</xdr:col>
      <xdr:colOff>177800</xdr:colOff>
      <xdr:row>36</xdr:row>
      <xdr:rowOff>71752</xdr:rowOff>
    </xdr:to>
    <xdr:sp macro="" textlink="">
      <xdr:nvSpPr>
        <xdr:cNvPr id="112" name="フローチャート: 判断 111"/>
        <xdr:cNvSpPr/>
      </xdr:nvSpPr>
      <xdr:spPr bwMode="auto">
        <a:xfrm>
          <a:off x="5600700" y="69234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125948</xdr:rowOff>
    </xdr:from>
    <xdr:to>
      <xdr:col>26</xdr:col>
      <xdr:colOff>50800</xdr:colOff>
      <xdr:row>37</xdr:row>
      <xdr:rowOff>37778</xdr:rowOff>
    </xdr:to>
    <xdr:cxnSp macro="">
      <xdr:nvCxnSpPr>
        <xdr:cNvPr id="113" name="直線コネクタ 112"/>
        <xdr:cNvCxnSpPr/>
      </xdr:nvCxnSpPr>
      <xdr:spPr bwMode="auto">
        <a:xfrm flipV="1">
          <a:off x="4305300" y="7079198"/>
          <a:ext cx="698500" cy="832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54826</xdr:rowOff>
    </xdr:from>
    <xdr:to>
      <xdr:col>26</xdr:col>
      <xdr:colOff>101600</xdr:colOff>
      <xdr:row>36</xdr:row>
      <xdr:rowOff>156426</xdr:rowOff>
    </xdr:to>
    <xdr:sp macro="" textlink="">
      <xdr:nvSpPr>
        <xdr:cNvPr id="114" name="フローチャート: 判断 113"/>
        <xdr:cNvSpPr/>
      </xdr:nvSpPr>
      <xdr:spPr bwMode="auto">
        <a:xfrm>
          <a:off x="4953000" y="70080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166603</xdr:rowOff>
    </xdr:from>
    <xdr:ext cx="736600" cy="259045"/>
    <xdr:sp macro="" textlink="">
      <xdr:nvSpPr>
        <xdr:cNvPr id="115" name="テキスト ボックス 114"/>
        <xdr:cNvSpPr txBox="1"/>
      </xdr:nvSpPr>
      <xdr:spPr>
        <a:xfrm>
          <a:off x="4622800" y="6776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15809</xdr:rowOff>
    </xdr:from>
    <xdr:to>
      <xdr:col>22</xdr:col>
      <xdr:colOff>114300</xdr:colOff>
      <xdr:row>37</xdr:row>
      <xdr:rowOff>37778</xdr:rowOff>
    </xdr:to>
    <xdr:cxnSp macro="">
      <xdr:nvCxnSpPr>
        <xdr:cNvPr id="116" name="直線コネクタ 115"/>
        <xdr:cNvCxnSpPr/>
      </xdr:nvCxnSpPr>
      <xdr:spPr bwMode="auto">
        <a:xfrm>
          <a:off x="3606800" y="7140509"/>
          <a:ext cx="698500" cy="219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125715</xdr:rowOff>
    </xdr:from>
    <xdr:to>
      <xdr:col>22</xdr:col>
      <xdr:colOff>165100</xdr:colOff>
      <xdr:row>37</xdr:row>
      <xdr:rowOff>55865</xdr:rowOff>
    </xdr:to>
    <xdr:sp macro="" textlink="">
      <xdr:nvSpPr>
        <xdr:cNvPr id="117" name="フローチャート: 判断 116"/>
        <xdr:cNvSpPr/>
      </xdr:nvSpPr>
      <xdr:spPr bwMode="auto">
        <a:xfrm>
          <a:off x="4254500" y="7078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237492</xdr:rowOff>
    </xdr:from>
    <xdr:ext cx="762000" cy="259045"/>
    <xdr:sp macro="" textlink="">
      <xdr:nvSpPr>
        <xdr:cNvPr id="118" name="テキスト ボックス 117"/>
        <xdr:cNvSpPr txBox="1"/>
      </xdr:nvSpPr>
      <xdr:spPr>
        <a:xfrm>
          <a:off x="3924300" y="6847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15809</xdr:rowOff>
    </xdr:from>
    <xdr:to>
      <xdr:col>18</xdr:col>
      <xdr:colOff>177800</xdr:colOff>
      <xdr:row>37</xdr:row>
      <xdr:rowOff>34920</xdr:rowOff>
    </xdr:to>
    <xdr:cxnSp macro="">
      <xdr:nvCxnSpPr>
        <xdr:cNvPr id="119" name="直線コネクタ 118"/>
        <xdr:cNvCxnSpPr/>
      </xdr:nvCxnSpPr>
      <xdr:spPr bwMode="auto">
        <a:xfrm flipV="1">
          <a:off x="2908300" y="7140509"/>
          <a:ext cx="698500" cy="19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109484</xdr:rowOff>
    </xdr:from>
    <xdr:to>
      <xdr:col>19</xdr:col>
      <xdr:colOff>38100</xdr:colOff>
      <xdr:row>37</xdr:row>
      <xdr:rowOff>39634</xdr:rowOff>
    </xdr:to>
    <xdr:sp macro="" textlink="">
      <xdr:nvSpPr>
        <xdr:cNvPr id="120" name="フローチャート: 判断 119"/>
        <xdr:cNvSpPr/>
      </xdr:nvSpPr>
      <xdr:spPr bwMode="auto">
        <a:xfrm>
          <a:off x="3556000" y="70627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221261</xdr:rowOff>
    </xdr:from>
    <xdr:ext cx="762000" cy="259045"/>
    <xdr:sp macro="" textlink="">
      <xdr:nvSpPr>
        <xdr:cNvPr id="121" name="テキスト ボックス 120"/>
        <xdr:cNvSpPr txBox="1"/>
      </xdr:nvSpPr>
      <xdr:spPr>
        <a:xfrm>
          <a:off x="3225800" y="6831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110765</xdr:rowOff>
    </xdr:from>
    <xdr:to>
      <xdr:col>15</xdr:col>
      <xdr:colOff>101600</xdr:colOff>
      <xdr:row>37</xdr:row>
      <xdr:rowOff>40915</xdr:rowOff>
    </xdr:to>
    <xdr:sp macro="" textlink="">
      <xdr:nvSpPr>
        <xdr:cNvPr id="122" name="フローチャート: 判断 121"/>
        <xdr:cNvSpPr/>
      </xdr:nvSpPr>
      <xdr:spPr bwMode="auto">
        <a:xfrm>
          <a:off x="2857500" y="70640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222542</xdr:rowOff>
    </xdr:from>
    <xdr:ext cx="762000" cy="259045"/>
    <xdr:sp macro="" textlink="">
      <xdr:nvSpPr>
        <xdr:cNvPr id="123" name="テキスト ボックス 122"/>
        <xdr:cNvSpPr txBox="1"/>
      </xdr:nvSpPr>
      <xdr:spPr>
        <a:xfrm>
          <a:off x="2527300" y="683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7963</xdr:rowOff>
    </xdr:from>
    <xdr:to>
      <xdr:col>29</xdr:col>
      <xdr:colOff>177800</xdr:colOff>
      <xdr:row>36</xdr:row>
      <xdr:rowOff>109563</xdr:rowOff>
    </xdr:to>
    <xdr:sp macro="" textlink="">
      <xdr:nvSpPr>
        <xdr:cNvPr id="129" name="楕円 128"/>
        <xdr:cNvSpPr/>
      </xdr:nvSpPr>
      <xdr:spPr bwMode="auto">
        <a:xfrm>
          <a:off x="5600700" y="69612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322940</xdr:rowOff>
    </xdr:from>
    <xdr:ext cx="762000" cy="259045"/>
    <xdr:sp macro="" textlink="">
      <xdr:nvSpPr>
        <xdr:cNvPr id="130" name="人口1人当たり決算額の推移該当値テキスト445"/>
        <xdr:cNvSpPr txBox="1"/>
      </xdr:nvSpPr>
      <xdr:spPr>
        <a:xfrm>
          <a:off x="5740400" y="693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75148</xdr:rowOff>
    </xdr:from>
    <xdr:to>
      <xdr:col>26</xdr:col>
      <xdr:colOff>101600</xdr:colOff>
      <xdr:row>37</xdr:row>
      <xdr:rowOff>5298</xdr:rowOff>
    </xdr:to>
    <xdr:sp macro="" textlink="">
      <xdr:nvSpPr>
        <xdr:cNvPr id="131" name="楕円 130"/>
        <xdr:cNvSpPr/>
      </xdr:nvSpPr>
      <xdr:spPr bwMode="auto">
        <a:xfrm>
          <a:off x="4953000" y="7028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161525</xdr:rowOff>
    </xdr:from>
    <xdr:ext cx="736600" cy="259045"/>
    <xdr:sp macro="" textlink="">
      <xdr:nvSpPr>
        <xdr:cNvPr id="132" name="テキスト ボックス 131"/>
        <xdr:cNvSpPr txBox="1"/>
      </xdr:nvSpPr>
      <xdr:spPr>
        <a:xfrm>
          <a:off x="4622800" y="71147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158428</xdr:rowOff>
    </xdr:from>
    <xdr:to>
      <xdr:col>22</xdr:col>
      <xdr:colOff>165100</xdr:colOff>
      <xdr:row>37</xdr:row>
      <xdr:rowOff>88578</xdr:rowOff>
    </xdr:to>
    <xdr:sp macro="" textlink="">
      <xdr:nvSpPr>
        <xdr:cNvPr id="133" name="楕円 132"/>
        <xdr:cNvSpPr/>
      </xdr:nvSpPr>
      <xdr:spPr bwMode="auto">
        <a:xfrm>
          <a:off x="4254500" y="71116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73355</xdr:rowOff>
    </xdr:from>
    <xdr:ext cx="762000" cy="259045"/>
    <xdr:sp macro="" textlink="">
      <xdr:nvSpPr>
        <xdr:cNvPr id="134" name="テキスト ボックス 133"/>
        <xdr:cNvSpPr txBox="1"/>
      </xdr:nvSpPr>
      <xdr:spPr>
        <a:xfrm>
          <a:off x="3924300" y="719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136459</xdr:rowOff>
    </xdr:from>
    <xdr:to>
      <xdr:col>19</xdr:col>
      <xdr:colOff>38100</xdr:colOff>
      <xdr:row>37</xdr:row>
      <xdr:rowOff>66609</xdr:rowOff>
    </xdr:to>
    <xdr:sp macro="" textlink="">
      <xdr:nvSpPr>
        <xdr:cNvPr id="135" name="楕円 134"/>
        <xdr:cNvSpPr/>
      </xdr:nvSpPr>
      <xdr:spPr bwMode="auto">
        <a:xfrm>
          <a:off x="3556000" y="70897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51386</xdr:rowOff>
    </xdr:from>
    <xdr:ext cx="762000" cy="259045"/>
    <xdr:sp macro="" textlink="">
      <xdr:nvSpPr>
        <xdr:cNvPr id="136" name="テキスト ボックス 135"/>
        <xdr:cNvSpPr txBox="1"/>
      </xdr:nvSpPr>
      <xdr:spPr>
        <a:xfrm>
          <a:off x="3225800" y="7176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155570</xdr:rowOff>
    </xdr:from>
    <xdr:to>
      <xdr:col>15</xdr:col>
      <xdr:colOff>101600</xdr:colOff>
      <xdr:row>37</xdr:row>
      <xdr:rowOff>85720</xdr:rowOff>
    </xdr:to>
    <xdr:sp macro="" textlink="">
      <xdr:nvSpPr>
        <xdr:cNvPr id="137" name="楕円 136"/>
        <xdr:cNvSpPr/>
      </xdr:nvSpPr>
      <xdr:spPr bwMode="auto">
        <a:xfrm>
          <a:off x="2857500" y="71088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70497</xdr:rowOff>
    </xdr:from>
    <xdr:ext cx="762000" cy="259045"/>
    <xdr:sp macro="" textlink="">
      <xdr:nvSpPr>
        <xdr:cNvPr id="138" name="テキスト ボックス 137"/>
        <xdr:cNvSpPr txBox="1"/>
      </xdr:nvSpPr>
      <xdr:spPr>
        <a:xfrm>
          <a:off x="2527300" y="71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120,398
119,609
1,311.51
77,545,655
75,760,993
1,736,660
39,939,891
76,827,738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166250</xdr:rowOff>
    </xdr:from>
    <xdr:to>
      <xdr:col>24</xdr:col>
      <xdr:colOff>62865</xdr:colOff>
      <xdr:row>38</xdr:row>
      <xdr:rowOff>104398</xdr:rowOff>
    </xdr:to>
    <xdr:cxnSp macro="">
      <xdr:nvCxnSpPr>
        <xdr:cNvPr id="58" name="直線コネクタ 57"/>
        <xdr:cNvCxnSpPr/>
      </xdr:nvCxnSpPr>
      <xdr:spPr>
        <a:xfrm flipV="1">
          <a:off x="4633595" y="5138300"/>
          <a:ext cx="1270" cy="1481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108225</xdr:rowOff>
    </xdr:from>
    <xdr:ext cx="534377" cy="259045"/>
    <xdr:sp macro="" textlink="">
      <xdr:nvSpPr>
        <xdr:cNvPr id="59" name="人件費最小値テキスト"/>
        <xdr:cNvSpPr txBox="1"/>
      </xdr:nvSpPr>
      <xdr:spPr>
        <a:xfrm>
          <a:off x="4686300" y="662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104398</xdr:rowOff>
    </xdr:from>
    <xdr:to>
      <xdr:col>24</xdr:col>
      <xdr:colOff>152400</xdr:colOff>
      <xdr:row>38</xdr:row>
      <xdr:rowOff>104398</xdr:rowOff>
    </xdr:to>
    <xdr:cxnSp macro="">
      <xdr:nvCxnSpPr>
        <xdr:cNvPr id="60" name="直線コネクタ 59"/>
        <xdr:cNvCxnSpPr/>
      </xdr:nvCxnSpPr>
      <xdr:spPr>
        <a:xfrm>
          <a:off x="4546600" y="6619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112927</xdr:rowOff>
    </xdr:from>
    <xdr:ext cx="599010" cy="259045"/>
    <xdr:sp macro="" textlink="">
      <xdr:nvSpPr>
        <xdr:cNvPr id="61" name="人件費最大値テキスト"/>
        <xdr:cNvSpPr txBox="1"/>
      </xdr:nvSpPr>
      <xdr:spPr>
        <a:xfrm>
          <a:off x="4686300" y="4913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166250</xdr:rowOff>
    </xdr:from>
    <xdr:to>
      <xdr:col>24</xdr:col>
      <xdr:colOff>152400</xdr:colOff>
      <xdr:row>29</xdr:row>
      <xdr:rowOff>166250</xdr:rowOff>
    </xdr:to>
    <xdr:cxnSp macro="">
      <xdr:nvCxnSpPr>
        <xdr:cNvPr id="62" name="直線コネクタ 61"/>
        <xdr:cNvCxnSpPr/>
      </xdr:nvCxnSpPr>
      <xdr:spPr>
        <a:xfrm>
          <a:off x="4546600" y="513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82093</xdr:rowOff>
    </xdr:from>
    <xdr:to>
      <xdr:col>24</xdr:col>
      <xdr:colOff>63500</xdr:colOff>
      <xdr:row>32</xdr:row>
      <xdr:rowOff>135063</xdr:rowOff>
    </xdr:to>
    <xdr:cxnSp macro="">
      <xdr:nvCxnSpPr>
        <xdr:cNvPr id="63" name="直線コネクタ 62"/>
        <xdr:cNvCxnSpPr/>
      </xdr:nvCxnSpPr>
      <xdr:spPr>
        <a:xfrm flipV="1">
          <a:off x="3797300" y="5568493"/>
          <a:ext cx="838200" cy="5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82186</xdr:rowOff>
    </xdr:from>
    <xdr:ext cx="534377" cy="259045"/>
    <xdr:sp macro="" textlink="">
      <xdr:nvSpPr>
        <xdr:cNvPr id="64" name="人件費平均値テキスト"/>
        <xdr:cNvSpPr txBox="1"/>
      </xdr:nvSpPr>
      <xdr:spPr>
        <a:xfrm>
          <a:off x="4686300" y="59114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103759</xdr:rowOff>
    </xdr:from>
    <xdr:to>
      <xdr:col>24</xdr:col>
      <xdr:colOff>114300</xdr:colOff>
      <xdr:row>35</xdr:row>
      <xdr:rowOff>33909</xdr:rowOff>
    </xdr:to>
    <xdr:sp macro="" textlink="">
      <xdr:nvSpPr>
        <xdr:cNvPr id="65" name="フローチャート: 判断 64"/>
        <xdr:cNvSpPr/>
      </xdr:nvSpPr>
      <xdr:spPr>
        <a:xfrm>
          <a:off x="4584700" y="5933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135063</xdr:rowOff>
    </xdr:from>
    <xdr:to>
      <xdr:col>19</xdr:col>
      <xdr:colOff>177800</xdr:colOff>
      <xdr:row>33</xdr:row>
      <xdr:rowOff>11129</xdr:rowOff>
    </xdr:to>
    <xdr:cxnSp macro="">
      <xdr:nvCxnSpPr>
        <xdr:cNvPr id="66" name="直線コネクタ 65"/>
        <xdr:cNvCxnSpPr/>
      </xdr:nvCxnSpPr>
      <xdr:spPr>
        <a:xfrm flipV="1">
          <a:off x="2908300" y="5621463"/>
          <a:ext cx="889000" cy="47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151471</xdr:rowOff>
    </xdr:from>
    <xdr:to>
      <xdr:col>20</xdr:col>
      <xdr:colOff>38100</xdr:colOff>
      <xdr:row>35</xdr:row>
      <xdr:rowOff>81621</xdr:rowOff>
    </xdr:to>
    <xdr:sp macro="" textlink="">
      <xdr:nvSpPr>
        <xdr:cNvPr id="67" name="フローチャート: 判断 66"/>
        <xdr:cNvSpPr/>
      </xdr:nvSpPr>
      <xdr:spPr>
        <a:xfrm>
          <a:off x="3746500" y="598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72748</xdr:rowOff>
    </xdr:from>
    <xdr:ext cx="534377" cy="259045"/>
    <xdr:sp macro="" textlink="">
      <xdr:nvSpPr>
        <xdr:cNvPr id="68" name="テキスト ボックス 67"/>
        <xdr:cNvSpPr txBox="1"/>
      </xdr:nvSpPr>
      <xdr:spPr>
        <a:xfrm>
          <a:off x="3530111" y="6073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11129</xdr:rowOff>
    </xdr:from>
    <xdr:to>
      <xdr:col>15</xdr:col>
      <xdr:colOff>50800</xdr:colOff>
      <xdr:row>34</xdr:row>
      <xdr:rowOff>94339</xdr:rowOff>
    </xdr:to>
    <xdr:cxnSp macro="">
      <xdr:nvCxnSpPr>
        <xdr:cNvPr id="69" name="直線コネクタ 68"/>
        <xdr:cNvCxnSpPr/>
      </xdr:nvCxnSpPr>
      <xdr:spPr>
        <a:xfrm flipV="1">
          <a:off x="2019300" y="5668979"/>
          <a:ext cx="889000" cy="254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107907</xdr:rowOff>
    </xdr:from>
    <xdr:to>
      <xdr:col>15</xdr:col>
      <xdr:colOff>101600</xdr:colOff>
      <xdr:row>36</xdr:row>
      <xdr:rowOff>38057</xdr:rowOff>
    </xdr:to>
    <xdr:sp macro="" textlink="">
      <xdr:nvSpPr>
        <xdr:cNvPr id="70" name="フローチャート: 判断 69"/>
        <xdr:cNvSpPr/>
      </xdr:nvSpPr>
      <xdr:spPr>
        <a:xfrm>
          <a:off x="2857500" y="610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29184</xdr:rowOff>
    </xdr:from>
    <xdr:ext cx="534377" cy="259045"/>
    <xdr:sp macro="" textlink="">
      <xdr:nvSpPr>
        <xdr:cNvPr id="71" name="テキスト ボックス 70"/>
        <xdr:cNvSpPr txBox="1"/>
      </xdr:nvSpPr>
      <xdr:spPr>
        <a:xfrm>
          <a:off x="2641111" y="620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64556</xdr:rowOff>
    </xdr:from>
    <xdr:to>
      <xdr:col>10</xdr:col>
      <xdr:colOff>114300</xdr:colOff>
      <xdr:row>34</xdr:row>
      <xdr:rowOff>94339</xdr:rowOff>
    </xdr:to>
    <xdr:cxnSp macro="">
      <xdr:nvCxnSpPr>
        <xdr:cNvPr id="72" name="直線コネクタ 71"/>
        <xdr:cNvCxnSpPr/>
      </xdr:nvCxnSpPr>
      <xdr:spPr>
        <a:xfrm>
          <a:off x="1130300" y="5893856"/>
          <a:ext cx="889000" cy="2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110454</xdr:rowOff>
    </xdr:from>
    <xdr:to>
      <xdr:col>10</xdr:col>
      <xdr:colOff>165100</xdr:colOff>
      <xdr:row>37</xdr:row>
      <xdr:rowOff>40604</xdr:rowOff>
    </xdr:to>
    <xdr:sp macro="" textlink="">
      <xdr:nvSpPr>
        <xdr:cNvPr id="73" name="フローチャート: 判断 72"/>
        <xdr:cNvSpPr/>
      </xdr:nvSpPr>
      <xdr:spPr>
        <a:xfrm>
          <a:off x="1968500" y="62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31731</xdr:rowOff>
    </xdr:from>
    <xdr:ext cx="534377" cy="259045"/>
    <xdr:sp macro="" textlink="">
      <xdr:nvSpPr>
        <xdr:cNvPr id="74" name="テキスト ボックス 73"/>
        <xdr:cNvSpPr txBox="1"/>
      </xdr:nvSpPr>
      <xdr:spPr>
        <a:xfrm>
          <a:off x="1752111" y="63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126815</xdr:rowOff>
    </xdr:from>
    <xdr:to>
      <xdr:col>6</xdr:col>
      <xdr:colOff>38100</xdr:colOff>
      <xdr:row>37</xdr:row>
      <xdr:rowOff>56965</xdr:rowOff>
    </xdr:to>
    <xdr:sp macro="" textlink="">
      <xdr:nvSpPr>
        <xdr:cNvPr id="75" name="フローチャート: 判断 74"/>
        <xdr:cNvSpPr/>
      </xdr:nvSpPr>
      <xdr:spPr>
        <a:xfrm>
          <a:off x="1079500" y="629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48092</xdr:rowOff>
    </xdr:from>
    <xdr:ext cx="534377" cy="259045"/>
    <xdr:sp macro="" textlink="">
      <xdr:nvSpPr>
        <xdr:cNvPr id="76" name="テキスト ボックス 75"/>
        <xdr:cNvSpPr txBox="1"/>
      </xdr:nvSpPr>
      <xdr:spPr>
        <a:xfrm>
          <a:off x="863111" y="639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31293</xdr:rowOff>
    </xdr:from>
    <xdr:to>
      <xdr:col>24</xdr:col>
      <xdr:colOff>114300</xdr:colOff>
      <xdr:row>32</xdr:row>
      <xdr:rowOff>132893</xdr:rowOff>
    </xdr:to>
    <xdr:sp macro="" textlink="">
      <xdr:nvSpPr>
        <xdr:cNvPr id="82" name="楕円 81"/>
        <xdr:cNvSpPr/>
      </xdr:nvSpPr>
      <xdr:spPr>
        <a:xfrm>
          <a:off x="4584700" y="551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54170</xdr:rowOff>
    </xdr:from>
    <xdr:ext cx="534377" cy="259045"/>
    <xdr:sp macro="" textlink="">
      <xdr:nvSpPr>
        <xdr:cNvPr id="83" name="人件費該当値テキスト"/>
        <xdr:cNvSpPr txBox="1"/>
      </xdr:nvSpPr>
      <xdr:spPr>
        <a:xfrm>
          <a:off x="4686300" y="536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84263</xdr:rowOff>
    </xdr:from>
    <xdr:to>
      <xdr:col>20</xdr:col>
      <xdr:colOff>38100</xdr:colOff>
      <xdr:row>33</xdr:row>
      <xdr:rowOff>14413</xdr:rowOff>
    </xdr:to>
    <xdr:sp macro="" textlink="">
      <xdr:nvSpPr>
        <xdr:cNvPr id="84" name="楕円 83"/>
        <xdr:cNvSpPr/>
      </xdr:nvSpPr>
      <xdr:spPr>
        <a:xfrm>
          <a:off x="3746500" y="557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30940</xdr:rowOff>
    </xdr:from>
    <xdr:ext cx="534377" cy="259045"/>
    <xdr:sp macro="" textlink="">
      <xdr:nvSpPr>
        <xdr:cNvPr id="85" name="テキスト ボックス 84"/>
        <xdr:cNvSpPr txBox="1"/>
      </xdr:nvSpPr>
      <xdr:spPr>
        <a:xfrm>
          <a:off x="3530111" y="534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131779</xdr:rowOff>
    </xdr:from>
    <xdr:to>
      <xdr:col>15</xdr:col>
      <xdr:colOff>101600</xdr:colOff>
      <xdr:row>33</xdr:row>
      <xdr:rowOff>61929</xdr:rowOff>
    </xdr:to>
    <xdr:sp macro="" textlink="">
      <xdr:nvSpPr>
        <xdr:cNvPr id="86" name="楕円 85"/>
        <xdr:cNvSpPr/>
      </xdr:nvSpPr>
      <xdr:spPr>
        <a:xfrm>
          <a:off x="2857500" y="561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78456</xdr:rowOff>
    </xdr:from>
    <xdr:ext cx="534377" cy="259045"/>
    <xdr:sp macro="" textlink="">
      <xdr:nvSpPr>
        <xdr:cNvPr id="87" name="テキスト ボックス 86"/>
        <xdr:cNvSpPr txBox="1"/>
      </xdr:nvSpPr>
      <xdr:spPr>
        <a:xfrm>
          <a:off x="2641111" y="539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43539</xdr:rowOff>
    </xdr:from>
    <xdr:to>
      <xdr:col>10</xdr:col>
      <xdr:colOff>165100</xdr:colOff>
      <xdr:row>34</xdr:row>
      <xdr:rowOff>145139</xdr:rowOff>
    </xdr:to>
    <xdr:sp macro="" textlink="">
      <xdr:nvSpPr>
        <xdr:cNvPr id="88" name="楕円 87"/>
        <xdr:cNvSpPr/>
      </xdr:nvSpPr>
      <xdr:spPr>
        <a:xfrm>
          <a:off x="1968500" y="587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161666</xdr:rowOff>
    </xdr:from>
    <xdr:ext cx="534377" cy="259045"/>
    <xdr:sp macro="" textlink="">
      <xdr:nvSpPr>
        <xdr:cNvPr id="89" name="テキスト ボックス 88"/>
        <xdr:cNvSpPr txBox="1"/>
      </xdr:nvSpPr>
      <xdr:spPr>
        <a:xfrm>
          <a:off x="1752111" y="5648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13756</xdr:rowOff>
    </xdr:from>
    <xdr:to>
      <xdr:col>6</xdr:col>
      <xdr:colOff>38100</xdr:colOff>
      <xdr:row>34</xdr:row>
      <xdr:rowOff>115356</xdr:rowOff>
    </xdr:to>
    <xdr:sp macro="" textlink="">
      <xdr:nvSpPr>
        <xdr:cNvPr id="90" name="楕円 89"/>
        <xdr:cNvSpPr/>
      </xdr:nvSpPr>
      <xdr:spPr>
        <a:xfrm>
          <a:off x="1079500" y="584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131883</xdr:rowOff>
    </xdr:from>
    <xdr:ext cx="534377" cy="259045"/>
    <xdr:sp macro="" textlink="">
      <xdr:nvSpPr>
        <xdr:cNvPr id="91" name="テキスト ボックス 90"/>
        <xdr:cNvSpPr txBox="1"/>
      </xdr:nvSpPr>
      <xdr:spPr>
        <a:xfrm>
          <a:off x="863111" y="561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77909</xdr:rowOff>
    </xdr:from>
    <xdr:to>
      <xdr:col>24</xdr:col>
      <xdr:colOff>62865</xdr:colOff>
      <xdr:row>58</xdr:row>
      <xdr:rowOff>60741</xdr:rowOff>
    </xdr:to>
    <xdr:cxnSp macro="">
      <xdr:nvCxnSpPr>
        <xdr:cNvPr id="114" name="直線コネクタ 113"/>
        <xdr:cNvCxnSpPr/>
      </xdr:nvCxnSpPr>
      <xdr:spPr>
        <a:xfrm flipV="1">
          <a:off x="4633595" y="8821859"/>
          <a:ext cx="1270" cy="118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64568</xdr:rowOff>
    </xdr:from>
    <xdr:ext cx="534377" cy="259045"/>
    <xdr:sp macro="" textlink="">
      <xdr:nvSpPr>
        <xdr:cNvPr id="115" name="物件費最小値テキスト"/>
        <xdr:cNvSpPr txBox="1"/>
      </xdr:nvSpPr>
      <xdr:spPr>
        <a:xfrm>
          <a:off x="4686300" y="1000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60741</xdr:rowOff>
    </xdr:from>
    <xdr:to>
      <xdr:col>24</xdr:col>
      <xdr:colOff>152400</xdr:colOff>
      <xdr:row>58</xdr:row>
      <xdr:rowOff>60741</xdr:rowOff>
    </xdr:to>
    <xdr:cxnSp macro="">
      <xdr:nvCxnSpPr>
        <xdr:cNvPr id="116" name="直線コネクタ 115"/>
        <xdr:cNvCxnSpPr/>
      </xdr:nvCxnSpPr>
      <xdr:spPr>
        <a:xfrm>
          <a:off x="4546600" y="10004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24586</xdr:rowOff>
    </xdr:from>
    <xdr:ext cx="599010" cy="259045"/>
    <xdr:sp macro="" textlink="">
      <xdr:nvSpPr>
        <xdr:cNvPr id="117" name="物件費最大値テキスト"/>
        <xdr:cNvSpPr txBox="1"/>
      </xdr:nvSpPr>
      <xdr:spPr>
        <a:xfrm>
          <a:off x="4686300" y="859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77909</xdr:rowOff>
    </xdr:from>
    <xdr:to>
      <xdr:col>24</xdr:col>
      <xdr:colOff>152400</xdr:colOff>
      <xdr:row>51</xdr:row>
      <xdr:rowOff>77909</xdr:rowOff>
    </xdr:to>
    <xdr:cxnSp macro="">
      <xdr:nvCxnSpPr>
        <xdr:cNvPr id="118" name="直線コネクタ 117"/>
        <xdr:cNvCxnSpPr/>
      </xdr:nvCxnSpPr>
      <xdr:spPr>
        <a:xfrm>
          <a:off x="4546600" y="8821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169144</xdr:rowOff>
    </xdr:from>
    <xdr:to>
      <xdr:col>24</xdr:col>
      <xdr:colOff>63500</xdr:colOff>
      <xdr:row>56</xdr:row>
      <xdr:rowOff>106050</xdr:rowOff>
    </xdr:to>
    <xdr:cxnSp macro="">
      <xdr:nvCxnSpPr>
        <xdr:cNvPr id="119" name="直線コネクタ 118"/>
        <xdr:cNvCxnSpPr/>
      </xdr:nvCxnSpPr>
      <xdr:spPr>
        <a:xfrm flipV="1">
          <a:off x="3797300" y="9598894"/>
          <a:ext cx="838200" cy="10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92598</xdr:rowOff>
    </xdr:from>
    <xdr:ext cx="534377" cy="259045"/>
    <xdr:sp macro="" textlink="">
      <xdr:nvSpPr>
        <xdr:cNvPr id="120" name="物件費平均値テキスト"/>
        <xdr:cNvSpPr txBox="1"/>
      </xdr:nvSpPr>
      <xdr:spPr>
        <a:xfrm>
          <a:off x="4686300" y="93508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69721</xdr:rowOff>
    </xdr:from>
    <xdr:to>
      <xdr:col>24</xdr:col>
      <xdr:colOff>114300</xdr:colOff>
      <xdr:row>55</xdr:row>
      <xdr:rowOff>171321</xdr:rowOff>
    </xdr:to>
    <xdr:sp macro="" textlink="">
      <xdr:nvSpPr>
        <xdr:cNvPr id="121" name="フローチャート: 判断 120"/>
        <xdr:cNvSpPr/>
      </xdr:nvSpPr>
      <xdr:spPr>
        <a:xfrm>
          <a:off x="4584700" y="949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106050</xdr:rowOff>
    </xdr:from>
    <xdr:to>
      <xdr:col>19</xdr:col>
      <xdr:colOff>177800</xdr:colOff>
      <xdr:row>57</xdr:row>
      <xdr:rowOff>96038</xdr:rowOff>
    </xdr:to>
    <xdr:cxnSp macro="">
      <xdr:nvCxnSpPr>
        <xdr:cNvPr id="122" name="直線コネクタ 121"/>
        <xdr:cNvCxnSpPr/>
      </xdr:nvCxnSpPr>
      <xdr:spPr>
        <a:xfrm flipV="1">
          <a:off x="2908300" y="9707250"/>
          <a:ext cx="889000" cy="161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13919</xdr:rowOff>
    </xdr:from>
    <xdr:to>
      <xdr:col>20</xdr:col>
      <xdr:colOff>38100</xdr:colOff>
      <xdr:row>56</xdr:row>
      <xdr:rowOff>115519</xdr:rowOff>
    </xdr:to>
    <xdr:sp macro="" textlink="">
      <xdr:nvSpPr>
        <xdr:cNvPr id="123" name="フローチャート: 判断 122"/>
        <xdr:cNvSpPr/>
      </xdr:nvSpPr>
      <xdr:spPr>
        <a:xfrm>
          <a:off x="3746500" y="9615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132046</xdr:rowOff>
    </xdr:from>
    <xdr:ext cx="534377" cy="259045"/>
    <xdr:sp macro="" textlink="">
      <xdr:nvSpPr>
        <xdr:cNvPr id="124" name="テキスト ボックス 123"/>
        <xdr:cNvSpPr txBox="1"/>
      </xdr:nvSpPr>
      <xdr:spPr>
        <a:xfrm>
          <a:off x="3530111" y="9390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96038</xdr:rowOff>
    </xdr:from>
    <xdr:to>
      <xdr:col>15</xdr:col>
      <xdr:colOff>50800</xdr:colOff>
      <xdr:row>57</xdr:row>
      <xdr:rowOff>110576</xdr:rowOff>
    </xdr:to>
    <xdr:cxnSp macro="">
      <xdr:nvCxnSpPr>
        <xdr:cNvPr id="125" name="直線コネクタ 124"/>
        <xdr:cNvCxnSpPr/>
      </xdr:nvCxnSpPr>
      <xdr:spPr>
        <a:xfrm flipV="1">
          <a:off x="2019300" y="9868688"/>
          <a:ext cx="889000" cy="1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82156</xdr:rowOff>
    </xdr:from>
    <xdr:to>
      <xdr:col>15</xdr:col>
      <xdr:colOff>101600</xdr:colOff>
      <xdr:row>58</xdr:row>
      <xdr:rowOff>12306</xdr:rowOff>
    </xdr:to>
    <xdr:sp macro="" textlink="">
      <xdr:nvSpPr>
        <xdr:cNvPr id="126" name="フローチャート: 判断 125"/>
        <xdr:cNvSpPr/>
      </xdr:nvSpPr>
      <xdr:spPr>
        <a:xfrm>
          <a:off x="2857500" y="9854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3433</xdr:rowOff>
    </xdr:from>
    <xdr:ext cx="534377" cy="259045"/>
    <xdr:sp macro="" textlink="">
      <xdr:nvSpPr>
        <xdr:cNvPr id="127" name="テキスト ボックス 126"/>
        <xdr:cNvSpPr txBox="1"/>
      </xdr:nvSpPr>
      <xdr:spPr>
        <a:xfrm>
          <a:off x="2641111" y="994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110576</xdr:rowOff>
    </xdr:from>
    <xdr:to>
      <xdr:col>10</xdr:col>
      <xdr:colOff>114300</xdr:colOff>
      <xdr:row>58</xdr:row>
      <xdr:rowOff>23297</xdr:rowOff>
    </xdr:to>
    <xdr:cxnSp macro="">
      <xdr:nvCxnSpPr>
        <xdr:cNvPr id="128" name="直線コネクタ 127"/>
        <xdr:cNvCxnSpPr/>
      </xdr:nvCxnSpPr>
      <xdr:spPr>
        <a:xfrm flipV="1">
          <a:off x="1130300" y="9883226"/>
          <a:ext cx="889000" cy="8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28344</xdr:rowOff>
    </xdr:from>
    <xdr:to>
      <xdr:col>10</xdr:col>
      <xdr:colOff>165100</xdr:colOff>
      <xdr:row>58</xdr:row>
      <xdr:rowOff>129944</xdr:rowOff>
    </xdr:to>
    <xdr:sp macro="" textlink="">
      <xdr:nvSpPr>
        <xdr:cNvPr id="129" name="フローチャート: 判断 128"/>
        <xdr:cNvSpPr/>
      </xdr:nvSpPr>
      <xdr:spPr>
        <a:xfrm>
          <a:off x="1968500" y="997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121071</xdr:rowOff>
    </xdr:from>
    <xdr:ext cx="534377" cy="259045"/>
    <xdr:sp macro="" textlink="">
      <xdr:nvSpPr>
        <xdr:cNvPr id="130" name="テキスト ボックス 129"/>
        <xdr:cNvSpPr txBox="1"/>
      </xdr:nvSpPr>
      <xdr:spPr>
        <a:xfrm>
          <a:off x="1752111" y="1006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109703</xdr:rowOff>
    </xdr:from>
    <xdr:to>
      <xdr:col>6</xdr:col>
      <xdr:colOff>38100</xdr:colOff>
      <xdr:row>59</xdr:row>
      <xdr:rowOff>39853</xdr:rowOff>
    </xdr:to>
    <xdr:sp macro="" textlink="">
      <xdr:nvSpPr>
        <xdr:cNvPr id="131" name="フローチャート: 判断 130"/>
        <xdr:cNvSpPr/>
      </xdr:nvSpPr>
      <xdr:spPr>
        <a:xfrm>
          <a:off x="1079500" y="1005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30980</xdr:rowOff>
    </xdr:from>
    <xdr:ext cx="534377" cy="259045"/>
    <xdr:sp macro="" textlink="">
      <xdr:nvSpPr>
        <xdr:cNvPr id="132" name="テキスト ボックス 131"/>
        <xdr:cNvSpPr txBox="1"/>
      </xdr:nvSpPr>
      <xdr:spPr>
        <a:xfrm>
          <a:off x="863111" y="1014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118344</xdr:rowOff>
    </xdr:from>
    <xdr:to>
      <xdr:col>24</xdr:col>
      <xdr:colOff>114300</xdr:colOff>
      <xdr:row>56</xdr:row>
      <xdr:rowOff>48494</xdr:rowOff>
    </xdr:to>
    <xdr:sp macro="" textlink="">
      <xdr:nvSpPr>
        <xdr:cNvPr id="138" name="楕円 137"/>
        <xdr:cNvSpPr/>
      </xdr:nvSpPr>
      <xdr:spPr>
        <a:xfrm>
          <a:off x="4584700" y="954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96771</xdr:rowOff>
    </xdr:from>
    <xdr:ext cx="534377" cy="259045"/>
    <xdr:sp macro="" textlink="">
      <xdr:nvSpPr>
        <xdr:cNvPr id="139" name="物件費該当値テキスト"/>
        <xdr:cNvSpPr txBox="1"/>
      </xdr:nvSpPr>
      <xdr:spPr>
        <a:xfrm>
          <a:off x="4686300" y="9526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55250</xdr:rowOff>
    </xdr:from>
    <xdr:to>
      <xdr:col>20</xdr:col>
      <xdr:colOff>38100</xdr:colOff>
      <xdr:row>56</xdr:row>
      <xdr:rowOff>156850</xdr:rowOff>
    </xdr:to>
    <xdr:sp macro="" textlink="">
      <xdr:nvSpPr>
        <xdr:cNvPr id="140" name="楕円 139"/>
        <xdr:cNvSpPr/>
      </xdr:nvSpPr>
      <xdr:spPr>
        <a:xfrm>
          <a:off x="3746500" y="965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147977</xdr:rowOff>
    </xdr:from>
    <xdr:ext cx="534377" cy="259045"/>
    <xdr:sp macro="" textlink="">
      <xdr:nvSpPr>
        <xdr:cNvPr id="141" name="テキスト ボックス 140"/>
        <xdr:cNvSpPr txBox="1"/>
      </xdr:nvSpPr>
      <xdr:spPr>
        <a:xfrm>
          <a:off x="3530111" y="974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45238</xdr:rowOff>
    </xdr:from>
    <xdr:to>
      <xdr:col>15</xdr:col>
      <xdr:colOff>101600</xdr:colOff>
      <xdr:row>57</xdr:row>
      <xdr:rowOff>146838</xdr:rowOff>
    </xdr:to>
    <xdr:sp macro="" textlink="">
      <xdr:nvSpPr>
        <xdr:cNvPr id="142" name="楕円 141"/>
        <xdr:cNvSpPr/>
      </xdr:nvSpPr>
      <xdr:spPr>
        <a:xfrm>
          <a:off x="2857500" y="981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163365</xdr:rowOff>
    </xdr:from>
    <xdr:ext cx="534377" cy="259045"/>
    <xdr:sp macro="" textlink="">
      <xdr:nvSpPr>
        <xdr:cNvPr id="143" name="テキスト ボックス 142"/>
        <xdr:cNvSpPr txBox="1"/>
      </xdr:nvSpPr>
      <xdr:spPr>
        <a:xfrm>
          <a:off x="2641111" y="9593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59776</xdr:rowOff>
    </xdr:from>
    <xdr:to>
      <xdr:col>10</xdr:col>
      <xdr:colOff>165100</xdr:colOff>
      <xdr:row>57</xdr:row>
      <xdr:rowOff>161376</xdr:rowOff>
    </xdr:to>
    <xdr:sp macro="" textlink="">
      <xdr:nvSpPr>
        <xdr:cNvPr id="144" name="楕円 143"/>
        <xdr:cNvSpPr/>
      </xdr:nvSpPr>
      <xdr:spPr>
        <a:xfrm>
          <a:off x="1968500" y="983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6453</xdr:rowOff>
    </xdr:from>
    <xdr:ext cx="534377" cy="259045"/>
    <xdr:sp macro="" textlink="">
      <xdr:nvSpPr>
        <xdr:cNvPr id="145" name="テキスト ボックス 144"/>
        <xdr:cNvSpPr txBox="1"/>
      </xdr:nvSpPr>
      <xdr:spPr>
        <a:xfrm>
          <a:off x="1752111" y="9607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143947</xdr:rowOff>
    </xdr:from>
    <xdr:to>
      <xdr:col>6</xdr:col>
      <xdr:colOff>38100</xdr:colOff>
      <xdr:row>58</xdr:row>
      <xdr:rowOff>74097</xdr:rowOff>
    </xdr:to>
    <xdr:sp macro="" textlink="">
      <xdr:nvSpPr>
        <xdr:cNvPr id="146" name="楕円 145"/>
        <xdr:cNvSpPr/>
      </xdr:nvSpPr>
      <xdr:spPr>
        <a:xfrm>
          <a:off x="1079500" y="991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90624</xdr:rowOff>
    </xdr:from>
    <xdr:ext cx="534377" cy="259045"/>
    <xdr:sp macro="" textlink="">
      <xdr:nvSpPr>
        <xdr:cNvPr id="147" name="テキスト ボックス 146"/>
        <xdr:cNvSpPr txBox="1"/>
      </xdr:nvSpPr>
      <xdr:spPr>
        <a:xfrm>
          <a:off x="863111" y="969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66548</xdr:rowOff>
    </xdr:from>
    <xdr:to>
      <xdr:col>24</xdr:col>
      <xdr:colOff>62865</xdr:colOff>
      <xdr:row>78</xdr:row>
      <xdr:rowOff>87351</xdr:rowOff>
    </xdr:to>
    <xdr:cxnSp macro="">
      <xdr:nvCxnSpPr>
        <xdr:cNvPr id="169" name="直線コネクタ 168"/>
        <xdr:cNvCxnSpPr/>
      </xdr:nvCxnSpPr>
      <xdr:spPr>
        <a:xfrm flipV="1">
          <a:off x="4633595" y="12239498"/>
          <a:ext cx="1270" cy="1220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91178</xdr:rowOff>
    </xdr:from>
    <xdr:ext cx="469744" cy="259045"/>
    <xdr:sp macro="" textlink="">
      <xdr:nvSpPr>
        <xdr:cNvPr id="170" name="維持補修費最小値テキスト"/>
        <xdr:cNvSpPr txBox="1"/>
      </xdr:nvSpPr>
      <xdr:spPr>
        <a:xfrm>
          <a:off x="4686300" y="1346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87351</xdr:rowOff>
    </xdr:from>
    <xdr:to>
      <xdr:col>24</xdr:col>
      <xdr:colOff>152400</xdr:colOff>
      <xdr:row>78</xdr:row>
      <xdr:rowOff>87351</xdr:rowOff>
    </xdr:to>
    <xdr:cxnSp macro="">
      <xdr:nvCxnSpPr>
        <xdr:cNvPr id="171" name="直線コネクタ 170"/>
        <xdr:cNvCxnSpPr/>
      </xdr:nvCxnSpPr>
      <xdr:spPr>
        <a:xfrm>
          <a:off x="4546600" y="13460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13225</xdr:rowOff>
    </xdr:from>
    <xdr:ext cx="534377" cy="259045"/>
    <xdr:sp macro="" textlink="">
      <xdr:nvSpPr>
        <xdr:cNvPr id="172" name="維持補修費最大値テキスト"/>
        <xdr:cNvSpPr txBox="1"/>
      </xdr:nvSpPr>
      <xdr:spPr>
        <a:xfrm>
          <a:off x="4686300" y="1201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66548</xdr:rowOff>
    </xdr:from>
    <xdr:to>
      <xdr:col>24</xdr:col>
      <xdr:colOff>152400</xdr:colOff>
      <xdr:row>71</xdr:row>
      <xdr:rowOff>66548</xdr:rowOff>
    </xdr:to>
    <xdr:cxnSp macro="">
      <xdr:nvCxnSpPr>
        <xdr:cNvPr id="173" name="直線コネクタ 172"/>
        <xdr:cNvCxnSpPr/>
      </xdr:nvCxnSpPr>
      <xdr:spPr>
        <a:xfrm>
          <a:off x="4546600" y="12239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160868</xdr:rowOff>
    </xdr:from>
    <xdr:to>
      <xdr:col>24</xdr:col>
      <xdr:colOff>63500</xdr:colOff>
      <xdr:row>73</xdr:row>
      <xdr:rowOff>94300</xdr:rowOff>
    </xdr:to>
    <xdr:cxnSp macro="">
      <xdr:nvCxnSpPr>
        <xdr:cNvPr id="174" name="直線コネクタ 173"/>
        <xdr:cNvCxnSpPr/>
      </xdr:nvCxnSpPr>
      <xdr:spPr>
        <a:xfrm>
          <a:off x="3797300" y="12333818"/>
          <a:ext cx="838200" cy="27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35461</xdr:rowOff>
    </xdr:from>
    <xdr:ext cx="469744" cy="259045"/>
    <xdr:sp macro="" textlink="">
      <xdr:nvSpPr>
        <xdr:cNvPr id="175" name="維持補修費平均値テキスト"/>
        <xdr:cNvSpPr txBox="1"/>
      </xdr:nvSpPr>
      <xdr:spPr>
        <a:xfrm>
          <a:off x="4686300" y="130656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57034</xdr:rowOff>
    </xdr:from>
    <xdr:to>
      <xdr:col>24</xdr:col>
      <xdr:colOff>114300</xdr:colOff>
      <xdr:row>76</xdr:row>
      <xdr:rowOff>158634</xdr:rowOff>
    </xdr:to>
    <xdr:sp macro="" textlink="">
      <xdr:nvSpPr>
        <xdr:cNvPr id="176" name="フローチャート: 判断 175"/>
        <xdr:cNvSpPr/>
      </xdr:nvSpPr>
      <xdr:spPr>
        <a:xfrm>
          <a:off x="4584700" y="1308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160868</xdr:rowOff>
    </xdr:from>
    <xdr:to>
      <xdr:col>19</xdr:col>
      <xdr:colOff>177800</xdr:colOff>
      <xdr:row>73</xdr:row>
      <xdr:rowOff>102346</xdr:rowOff>
    </xdr:to>
    <xdr:cxnSp macro="">
      <xdr:nvCxnSpPr>
        <xdr:cNvPr id="177" name="直線コネクタ 176"/>
        <xdr:cNvCxnSpPr/>
      </xdr:nvCxnSpPr>
      <xdr:spPr>
        <a:xfrm flipV="1">
          <a:off x="2908300" y="12333818"/>
          <a:ext cx="889000" cy="284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17211</xdr:rowOff>
    </xdr:from>
    <xdr:to>
      <xdr:col>20</xdr:col>
      <xdr:colOff>38100</xdr:colOff>
      <xdr:row>76</xdr:row>
      <xdr:rowOff>118811</xdr:rowOff>
    </xdr:to>
    <xdr:sp macro="" textlink="">
      <xdr:nvSpPr>
        <xdr:cNvPr id="178" name="フローチャート: 判断 177"/>
        <xdr:cNvSpPr/>
      </xdr:nvSpPr>
      <xdr:spPr>
        <a:xfrm>
          <a:off x="3746500" y="13047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109938</xdr:rowOff>
    </xdr:from>
    <xdr:ext cx="469744" cy="259045"/>
    <xdr:sp macro="" textlink="">
      <xdr:nvSpPr>
        <xdr:cNvPr id="179" name="テキスト ボックス 178"/>
        <xdr:cNvSpPr txBox="1"/>
      </xdr:nvSpPr>
      <xdr:spPr>
        <a:xfrm>
          <a:off x="3562428" y="13140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102346</xdr:rowOff>
    </xdr:from>
    <xdr:to>
      <xdr:col>15</xdr:col>
      <xdr:colOff>50800</xdr:colOff>
      <xdr:row>75</xdr:row>
      <xdr:rowOff>145004</xdr:rowOff>
    </xdr:to>
    <xdr:cxnSp macro="">
      <xdr:nvCxnSpPr>
        <xdr:cNvPr id="180" name="直線コネクタ 179"/>
        <xdr:cNvCxnSpPr/>
      </xdr:nvCxnSpPr>
      <xdr:spPr>
        <a:xfrm flipV="1">
          <a:off x="2019300" y="12618196"/>
          <a:ext cx="889000" cy="38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128219</xdr:rowOff>
    </xdr:from>
    <xdr:to>
      <xdr:col>15</xdr:col>
      <xdr:colOff>101600</xdr:colOff>
      <xdr:row>77</xdr:row>
      <xdr:rowOff>58369</xdr:rowOff>
    </xdr:to>
    <xdr:sp macro="" textlink="">
      <xdr:nvSpPr>
        <xdr:cNvPr id="181" name="フローチャート: 判断 180"/>
        <xdr:cNvSpPr/>
      </xdr:nvSpPr>
      <xdr:spPr>
        <a:xfrm>
          <a:off x="2857500" y="13158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49496</xdr:rowOff>
    </xdr:from>
    <xdr:ext cx="469744" cy="259045"/>
    <xdr:sp macro="" textlink="">
      <xdr:nvSpPr>
        <xdr:cNvPr id="182" name="テキスト ボックス 181"/>
        <xdr:cNvSpPr txBox="1"/>
      </xdr:nvSpPr>
      <xdr:spPr>
        <a:xfrm>
          <a:off x="2673428" y="1325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129001</xdr:rowOff>
    </xdr:from>
    <xdr:to>
      <xdr:col>10</xdr:col>
      <xdr:colOff>114300</xdr:colOff>
      <xdr:row>75</xdr:row>
      <xdr:rowOff>145004</xdr:rowOff>
    </xdr:to>
    <xdr:cxnSp macro="">
      <xdr:nvCxnSpPr>
        <xdr:cNvPr id="183" name="直線コネクタ 182"/>
        <xdr:cNvCxnSpPr/>
      </xdr:nvCxnSpPr>
      <xdr:spPr>
        <a:xfrm>
          <a:off x="1130300" y="12816301"/>
          <a:ext cx="889000" cy="18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29144</xdr:rowOff>
    </xdr:from>
    <xdr:to>
      <xdr:col>10</xdr:col>
      <xdr:colOff>165100</xdr:colOff>
      <xdr:row>77</xdr:row>
      <xdr:rowOff>130744</xdr:rowOff>
    </xdr:to>
    <xdr:sp macro="" textlink="">
      <xdr:nvSpPr>
        <xdr:cNvPr id="184" name="フローチャート: 判断 183"/>
        <xdr:cNvSpPr/>
      </xdr:nvSpPr>
      <xdr:spPr>
        <a:xfrm>
          <a:off x="1968500" y="13230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121871</xdr:rowOff>
    </xdr:from>
    <xdr:ext cx="469744" cy="259045"/>
    <xdr:sp macro="" textlink="">
      <xdr:nvSpPr>
        <xdr:cNvPr id="185" name="テキスト ボックス 184"/>
        <xdr:cNvSpPr txBox="1"/>
      </xdr:nvSpPr>
      <xdr:spPr>
        <a:xfrm>
          <a:off x="1784428" y="1332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12365</xdr:rowOff>
    </xdr:from>
    <xdr:to>
      <xdr:col>6</xdr:col>
      <xdr:colOff>38100</xdr:colOff>
      <xdr:row>77</xdr:row>
      <xdr:rowOff>113965</xdr:rowOff>
    </xdr:to>
    <xdr:sp macro="" textlink="">
      <xdr:nvSpPr>
        <xdr:cNvPr id="186" name="フローチャート: 判断 185"/>
        <xdr:cNvSpPr/>
      </xdr:nvSpPr>
      <xdr:spPr>
        <a:xfrm>
          <a:off x="1079500" y="1321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105092</xdr:rowOff>
    </xdr:from>
    <xdr:ext cx="469744" cy="259045"/>
    <xdr:sp macro="" textlink="">
      <xdr:nvSpPr>
        <xdr:cNvPr id="187" name="テキスト ボックス 186"/>
        <xdr:cNvSpPr txBox="1"/>
      </xdr:nvSpPr>
      <xdr:spPr>
        <a:xfrm>
          <a:off x="895428" y="1330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43500</xdr:rowOff>
    </xdr:from>
    <xdr:to>
      <xdr:col>24</xdr:col>
      <xdr:colOff>114300</xdr:colOff>
      <xdr:row>73</xdr:row>
      <xdr:rowOff>145100</xdr:rowOff>
    </xdr:to>
    <xdr:sp macro="" textlink="">
      <xdr:nvSpPr>
        <xdr:cNvPr id="193" name="楕円 192"/>
        <xdr:cNvSpPr/>
      </xdr:nvSpPr>
      <xdr:spPr>
        <a:xfrm>
          <a:off x="4584700" y="1255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66377</xdr:rowOff>
    </xdr:from>
    <xdr:ext cx="534377" cy="259045"/>
    <xdr:sp macro="" textlink="">
      <xdr:nvSpPr>
        <xdr:cNvPr id="194" name="維持補修費該当値テキスト"/>
        <xdr:cNvSpPr txBox="1"/>
      </xdr:nvSpPr>
      <xdr:spPr>
        <a:xfrm>
          <a:off x="4686300" y="12410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110068</xdr:rowOff>
    </xdr:from>
    <xdr:to>
      <xdr:col>20</xdr:col>
      <xdr:colOff>38100</xdr:colOff>
      <xdr:row>72</xdr:row>
      <xdr:rowOff>40218</xdr:rowOff>
    </xdr:to>
    <xdr:sp macro="" textlink="">
      <xdr:nvSpPr>
        <xdr:cNvPr id="195" name="楕円 194"/>
        <xdr:cNvSpPr/>
      </xdr:nvSpPr>
      <xdr:spPr>
        <a:xfrm>
          <a:off x="3746500" y="1228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70</xdr:row>
      <xdr:rowOff>56745</xdr:rowOff>
    </xdr:from>
    <xdr:ext cx="534377" cy="259045"/>
    <xdr:sp macro="" textlink="">
      <xdr:nvSpPr>
        <xdr:cNvPr id="196" name="テキスト ボックス 195"/>
        <xdr:cNvSpPr txBox="1"/>
      </xdr:nvSpPr>
      <xdr:spPr>
        <a:xfrm>
          <a:off x="3530111" y="1205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51546</xdr:rowOff>
    </xdr:from>
    <xdr:to>
      <xdr:col>15</xdr:col>
      <xdr:colOff>101600</xdr:colOff>
      <xdr:row>73</xdr:row>
      <xdr:rowOff>153146</xdr:rowOff>
    </xdr:to>
    <xdr:sp macro="" textlink="">
      <xdr:nvSpPr>
        <xdr:cNvPr id="197" name="楕円 196"/>
        <xdr:cNvSpPr/>
      </xdr:nvSpPr>
      <xdr:spPr>
        <a:xfrm>
          <a:off x="2857500" y="1256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169673</xdr:rowOff>
    </xdr:from>
    <xdr:ext cx="534377" cy="259045"/>
    <xdr:sp macro="" textlink="">
      <xdr:nvSpPr>
        <xdr:cNvPr id="198" name="テキスト ボックス 197"/>
        <xdr:cNvSpPr txBox="1"/>
      </xdr:nvSpPr>
      <xdr:spPr>
        <a:xfrm>
          <a:off x="2641111" y="1234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94204</xdr:rowOff>
    </xdr:from>
    <xdr:to>
      <xdr:col>10</xdr:col>
      <xdr:colOff>165100</xdr:colOff>
      <xdr:row>76</xdr:row>
      <xdr:rowOff>24354</xdr:rowOff>
    </xdr:to>
    <xdr:sp macro="" textlink="">
      <xdr:nvSpPr>
        <xdr:cNvPr id="199" name="楕円 198"/>
        <xdr:cNvSpPr/>
      </xdr:nvSpPr>
      <xdr:spPr>
        <a:xfrm>
          <a:off x="1968500" y="1295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40881</xdr:rowOff>
    </xdr:from>
    <xdr:ext cx="534377" cy="259045"/>
    <xdr:sp macro="" textlink="">
      <xdr:nvSpPr>
        <xdr:cNvPr id="200" name="テキスト ボックス 199"/>
        <xdr:cNvSpPr txBox="1"/>
      </xdr:nvSpPr>
      <xdr:spPr>
        <a:xfrm>
          <a:off x="1752111" y="1272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78201</xdr:rowOff>
    </xdr:from>
    <xdr:to>
      <xdr:col>6</xdr:col>
      <xdr:colOff>38100</xdr:colOff>
      <xdr:row>75</xdr:row>
      <xdr:rowOff>8351</xdr:rowOff>
    </xdr:to>
    <xdr:sp macro="" textlink="">
      <xdr:nvSpPr>
        <xdr:cNvPr id="201" name="楕円 200"/>
        <xdr:cNvSpPr/>
      </xdr:nvSpPr>
      <xdr:spPr>
        <a:xfrm>
          <a:off x="1079500" y="1276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24878</xdr:rowOff>
    </xdr:from>
    <xdr:ext cx="534377" cy="259045"/>
    <xdr:sp macro="" textlink="">
      <xdr:nvSpPr>
        <xdr:cNvPr id="202" name="テキスト ボックス 201"/>
        <xdr:cNvSpPr txBox="1"/>
      </xdr:nvSpPr>
      <xdr:spPr>
        <a:xfrm>
          <a:off x="863111" y="1254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4" name="直線コネクタ 213"/>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5" name="テキスト ボックス 214"/>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6" name="直線コネクタ 215"/>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7" name="テキスト ボックス 216"/>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8" name="直線コネクタ 217"/>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9" name="テキスト ボックス 218"/>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0" name="直線コネクタ 219"/>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1" name="テキスト ボックス 220"/>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3386</xdr:rowOff>
    </xdr:from>
    <xdr:to>
      <xdr:col>24</xdr:col>
      <xdr:colOff>62865</xdr:colOff>
      <xdr:row>99</xdr:row>
      <xdr:rowOff>4415</xdr:rowOff>
    </xdr:to>
    <xdr:cxnSp macro="">
      <xdr:nvCxnSpPr>
        <xdr:cNvPr id="225" name="直線コネクタ 224"/>
        <xdr:cNvCxnSpPr/>
      </xdr:nvCxnSpPr>
      <xdr:spPr>
        <a:xfrm flipV="1">
          <a:off x="4633595" y="15433886"/>
          <a:ext cx="1270" cy="1544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8242</xdr:rowOff>
    </xdr:from>
    <xdr:ext cx="534377" cy="259045"/>
    <xdr:sp macro="" textlink="">
      <xdr:nvSpPr>
        <xdr:cNvPr id="226" name="扶助費最小値テキスト"/>
        <xdr:cNvSpPr txBox="1"/>
      </xdr:nvSpPr>
      <xdr:spPr>
        <a:xfrm>
          <a:off x="4686300" y="16981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4415</xdr:rowOff>
    </xdr:from>
    <xdr:to>
      <xdr:col>24</xdr:col>
      <xdr:colOff>152400</xdr:colOff>
      <xdr:row>99</xdr:row>
      <xdr:rowOff>4415</xdr:rowOff>
    </xdr:to>
    <xdr:cxnSp macro="">
      <xdr:nvCxnSpPr>
        <xdr:cNvPr id="227" name="直線コネクタ 226"/>
        <xdr:cNvCxnSpPr/>
      </xdr:nvCxnSpPr>
      <xdr:spPr>
        <a:xfrm>
          <a:off x="4546600" y="16977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121513</xdr:rowOff>
    </xdr:from>
    <xdr:ext cx="599010" cy="259045"/>
    <xdr:sp macro="" textlink="">
      <xdr:nvSpPr>
        <xdr:cNvPr id="228" name="扶助費最大値テキスト"/>
        <xdr:cNvSpPr txBox="1"/>
      </xdr:nvSpPr>
      <xdr:spPr>
        <a:xfrm>
          <a:off x="4686300" y="15209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3386</xdr:rowOff>
    </xdr:from>
    <xdr:to>
      <xdr:col>24</xdr:col>
      <xdr:colOff>152400</xdr:colOff>
      <xdr:row>90</xdr:row>
      <xdr:rowOff>3386</xdr:rowOff>
    </xdr:to>
    <xdr:cxnSp macro="">
      <xdr:nvCxnSpPr>
        <xdr:cNvPr id="229" name="直線コネクタ 228"/>
        <xdr:cNvCxnSpPr/>
      </xdr:nvCxnSpPr>
      <xdr:spPr>
        <a:xfrm>
          <a:off x="4546600" y="15433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46408</xdr:rowOff>
    </xdr:from>
    <xdr:to>
      <xdr:col>24</xdr:col>
      <xdr:colOff>63500</xdr:colOff>
      <xdr:row>96</xdr:row>
      <xdr:rowOff>27046</xdr:rowOff>
    </xdr:to>
    <xdr:cxnSp macro="">
      <xdr:nvCxnSpPr>
        <xdr:cNvPr id="230" name="直線コネクタ 229"/>
        <xdr:cNvCxnSpPr/>
      </xdr:nvCxnSpPr>
      <xdr:spPr>
        <a:xfrm>
          <a:off x="3797300" y="16162708"/>
          <a:ext cx="838200" cy="32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151142</xdr:rowOff>
    </xdr:from>
    <xdr:ext cx="599010" cy="259045"/>
    <xdr:sp macro="" textlink="">
      <xdr:nvSpPr>
        <xdr:cNvPr id="231" name="扶助費平均値テキスト"/>
        <xdr:cNvSpPr txBox="1"/>
      </xdr:nvSpPr>
      <xdr:spPr>
        <a:xfrm>
          <a:off x="4686300" y="162674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128265</xdr:rowOff>
    </xdr:from>
    <xdr:to>
      <xdr:col>24</xdr:col>
      <xdr:colOff>114300</xdr:colOff>
      <xdr:row>96</xdr:row>
      <xdr:rowOff>58415</xdr:rowOff>
    </xdr:to>
    <xdr:sp macro="" textlink="">
      <xdr:nvSpPr>
        <xdr:cNvPr id="232" name="フローチャート: 判断 231"/>
        <xdr:cNvSpPr/>
      </xdr:nvSpPr>
      <xdr:spPr>
        <a:xfrm>
          <a:off x="4584700" y="1641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46408</xdr:rowOff>
    </xdr:from>
    <xdr:to>
      <xdr:col>19</xdr:col>
      <xdr:colOff>177800</xdr:colOff>
      <xdr:row>97</xdr:row>
      <xdr:rowOff>82665</xdr:rowOff>
    </xdr:to>
    <xdr:cxnSp macro="">
      <xdr:nvCxnSpPr>
        <xdr:cNvPr id="233" name="直線コネクタ 232"/>
        <xdr:cNvCxnSpPr/>
      </xdr:nvCxnSpPr>
      <xdr:spPr>
        <a:xfrm flipV="1">
          <a:off x="2908300" y="16162708"/>
          <a:ext cx="889000" cy="55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161252</xdr:rowOff>
    </xdr:from>
    <xdr:to>
      <xdr:col>20</xdr:col>
      <xdr:colOff>38100</xdr:colOff>
      <xdr:row>94</xdr:row>
      <xdr:rowOff>91402</xdr:rowOff>
    </xdr:to>
    <xdr:sp macro="" textlink="">
      <xdr:nvSpPr>
        <xdr:cNvPr id="234" name="フローチャート: 判断 233"/>
        <xdr:cNvSpPr/>
      </xdr:nvSpPr>
      <xdr:spPr>
        <a:xfrm>
          <a:off x="3746500" y="16106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107929</xdr:rowOff>
    </xdr:from>
    <xdr:ext cx="599010" cy="259045"/>
    <xdr:sp macro="" textlink="">
      <xdr:nvSpPr>
        <xdr:cNvPr id="235" name="テキスト ボックス 234"/>
        <xdr:cNvSpPr txBox="1"/>
      </xdr:nvSpPr>
      <xdr:spPr>
        <a:xfrm>
          <a:off x="3497795" y="15881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82665</xdr:rowOff>
    </xdr:from>
    <xdr:to>
      <xdr:col>15</xdr:col>
      <xdr:colOff>50800</xdr:colOff>
      <xdr:row>97</xdr:row>
      <xdr:rowOff>143929</xdr:rowOff>
    </xdr:to>
    <xdr:cxnSp macro="">
      <xdr:nvCxnSpPr>
        <xdr:cNvPr id="236" name="直線コネクタ 235"/>
        <xdr:cNvCxnSpPr/>
      </xdr:nvCxnSpPr>
      <xdr:spPr>
        <a:xfrm flipV="1">
          <a:off x="2019300" y="16713315"/>
          <a:ext cx="889000" cy="61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47203</xdr:rowOff>
    </xdr:from>
    <xdr:to>
      <xdr:col>15</xdr:col>
      <xdr:colOff>101600</xdr:colOff>
      <xdr:row>95</xdr:row>
      <xdr:rowOff>148803</xdr:rowOff>
    </xdr:to>
    <xdr:sp macro="" textlink="">
      <xdr:nvSpPr>
        <xdr:cNvPr id="237" name="フローチャート: 判断 236"/>
        <xdr:cNvSpPr/>
      </xdr:nvSpPr>
      <xdr:spPr>
        <a:xfrm>
          <a:off x="2857500" y="1633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165330</xdr:rowOff>
    </xdr:from>
    <xdr:ext cx="599010" cy="259045"/>
    <xdr:sp macro="" textlink="">
      <xdr:nvSpPr>
        <xdr:cNvPr id="238" name="テキスト ボックス 237"/>
        <xdr:cNvSpPr txBox="1"/>
      </xdr:nvSpPr>
      <xdr:spPr>
        <a:xfrm>
          <a:off x="2608795" y="16110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143929</xdr:rowOff>
    </xdr:from>
    <xdr:to>
      <xdr:col>10</xdr:col>
      <xdr:colOff>114300</xdr:colOff>
      <xdr:row>98</xdr:row>
      <xdr:rowOff>75989</xdr:rowOff>
    </xdr:to>
    <xdr:cxnSp macro="">
      <xdr:nvCxnSpPr>
        <xdr:cNvPr id="239" name="直線コネクタ 238"/>
        <xdr:cNvCxnSpPr/>
      </xdr:nvCxnSpPr>
      <xdr:spPr>
        <a:xfrm flipV="1">
          <a:off x="1130300" y="16774579"/>
          <a:ext cx="889000" cy="10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40528</xdr:rowOff>
    </xdr:from>
    <xdr:to>
      <xdr:col>10</xdr:col>
      <xdr:colOff>165100</xdr:colOff>
      <xdr:row>96</xdr:row>
      <xdr:rowOff>142128</xdr:rowOff>
    </xdr:to>
    <xdr:sp macro="" textlink="">
      <xdr:nvSpPr>
        <xdr:cNvPr id="240" name="フローチャート: 判断 239"/>
        <xdr:cNvSpPr/>
      </xdr:nvSpPr>
      <xdr:spPr>
        <a:xfrm>
          <a:off x="1968500" y="164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158655</xdr:rowOff>
    </xdr:from>
    <xdr:ext cx="599010" cy="259045"/>
    <xdr:sp macro="" textlink="">
      <xdr:nvSpPr>
        <xdr:cNvPr id="241" name="テキスト ボックス 240"/>
        <xdr:cNvSpPr txBox="1"/>
      </xdr:nvSpPr>
      <xdr:spPr>
        <a:xfrm>
          <a:off x="1719795" y="1627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1415</xdr:rowOff>
    </xdr:from>
    <xdr:to>
      <xdr:col>6</xdr:col>
      <xdr:colOff>38100</xdr:colOff>
      <xdr:row>97</xdr:row>
      <xdr:rowOff>103015</xdr:rowOff>
    </xdr:to>
    <xdr:sp macro="" textlink="">
      <xdr:nvSpPr>
        <xdr:cNvPr id="242" name="フローチャート: 判断 241"/>
        <xdr:cNvSpPr/>
      </xdr:nvSpPr>
      <xdr:spPr>
        <a:xfrm>
          <a:off x="1079500" y="16632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119542</xdr:rowOff>
    </xdr:from>
    <xdr:ext cx="599010" cy="259045"/>
    <xdr:sp macro="" textlink="">
      <xdr:nvSpPr>
        <xdr:cNvPr id="243" name="テキスト ボックス 242"/>
        <xdr:cNvSpPr txBox="1"/>
      </xdr:nvSpPr>
      <xdr:spPr>
        <a:xfrm>
          <a:off x="830795" y="16407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147696</xdr:rowOff>
    </xdr:from>
    <xdr:to>
      <xdr:col>24</xdr:col>
      <xdr:colOff>114300</xdr:colOff>
      <xdr:row>96</xdr:row>
      <xdr:rowOff>77846</xdr:rowOff>
    </xdr:to>
    <xdr:sp macro="" textlink="">
      <xdr:nvSpPr>
        <xdr:cNvPr id="249" name="楕円 248"/>
        <xdr:cNvSpPr/>
      </xdr:nvSpPr>
      <xdr:spPr>
        <a:xfrm>
          <a:off x="4584700" y="1643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126123</xdr:rowOff>
    </xdr:from>
    <xdr:ext cx="599010" cy="259045"/>
    <xdr:sp macro="" textlink="">
      <xdr:nvSpPr>
        <xdr:cNvPr id="250" name="扶助費該当値テキスト"/>
        <xdr:cNvSpPr txBox="1"/>
      </xdr:nvSpPr>
      <xdr:spPr>
        <a:xfrm>
          <a:off x="4686300" y="16413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167058</xdr:rowOff>
    </xdr:from>
    <xdr:to>
      <xdr:col>20</xdr:col>
      <xdr:colOff>38100</xdr:colOff>
      <xdr:row>94</xdr:row>
      <xdr:rowOff>97208</xdr:rowOff>
    </xdr:to>
    <xdr:sp macro="" textlink="">
      <xdr:nvSpPr>
        <xdr:cNvPr id="251" name="楕円 250"/>
        <xdr:cNvSpPr/>
      </xdr:nvSpPr>
      <xdr:spPr>
        <a:xfrm>
          <a:off x="3746500" y="1611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88335</xdr:rowOff>
    </xdr:from>
    <xdr:ext cx="599010" cy="259045"/>
    <xdr:sp macro="" textlink="">
      <xdr:nvSpPr>
        <xdr:cNvPr id="252" name="テキスト ボックス 251"/>
        <xdr:cNvSpPr txBox="1"/>
      </xdr:nvSpPr>
      <xdr:spPr>
        <a:xfrm>
          <a:off x="3497795" y="16204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31865</xdr:rowOff>
    </xdr:from>
    <xdr:to>
      <xdr:col>15</xdr:col>
      <xdr:colOff>101600</xdr:colOff>
      <xdr:row>97</xdr:row>
      <xdr:rowOff>133465</xdr:rowOff>
    </xdr:to>
    <xdr:sp macro="" textlink="">
      <xdr:nvSpPr>
        <xdr:cNvPr id="253" name="楕円 252"/>
        <xdr:cNvSpPr/>
      </xdr:nvSpPr>
      <xdr:spPr>
        <a:xfrm>
          <a:off x="2857500" y="1666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124592</xdr:rowOff>
    </xdr:from>
    <xdr:ext cx="599010" cy="259045"/>
    <xdr:sp macro="" textlink="">
      <xdr:nvSpPr>
        <xdr:cNvPr id="254" name="テキスト ボックス 253"/>
        <xdr:cNvSpPr txBox="1"/>
      </xdr:nvSpPr>
      <xdr:spPr>
        <a:xfrm>
          <a:off x="2608795" y="16755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93129</xdr:rowOff>
    </xdr:from>
    <xdr:to>
      <xdr:col>10</xdr:col>
      <xdr:colOff>165100</xdr:colOff>
      <xdr:row>98</xdr:row>
      <xdr:rowOff>23279</xdr:rowOff>
    </xdr:to>
    <xdr:sp macro="" textlink="">
      <xdr:nvSpPr>
        <xdr:cNvPr id="255" name="楕円 254"/>
        <xdr:cNvSpPr/>
      </xdr:nvSpPr>
      <xdr:spPr>
        <a:xfrm>
          <a:off x="1968500" y="1672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14406</xdr:rowOff>
    </xdr:from>
    <xdr:ext cx="599010" cy="259045"/>
    <xdr:sp macro="" textlink="">
      <xdr:nvSpPr>
        <xdr:cNvPr id="256" name="テキスト ボックス 255"/>
        <xdr:cNvSpPr txBox="1"/>
      </xdr:nvSpPr>
      <xdr:spPr>
        <a:xfrm>
          <a:off x="1719795" y="16816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25189</xdr:rowOff>
    </xdr:from>
    <xdr:to>
      <xdr:col>6</xdr:col>
      <xdr:colOff>38100</xdr:colOff>
      <xdr:row>98</xdr:row>
      <xdr:rowOff>126789</xdr:rowOff>
    </xdr:to>
    <xdr:sp macro="" textlink="">
      <xdr:nvSpPr>
        <xdr:cNvPr id="257" name="楕円 256"/>
        <xdr:cNvSpPr/>
      </xdr:nvSpPr>
      <xdr:spPr>
        <a:xfrm>
          <a:off x="1079500" y="1682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117916</xdr:rowOff>
    </xdr:from>
    <xdr:ext cx="599010" cy="259045"/>
    <xdr:sp macro="" textlink="">
      <xdr:nvSpPr>
        <xdr:cNvPr id="258" name="テキスト ボックス 257"/>
        <xdr:cNvSpPr txBox="1"/>
      </xdr:nvSpPr>
      <xdr:spPr>
        <a:xfrm>
          <a:off x="830795" y="16920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69" name="テキスト ボックス 268"/>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1" name="テキスト ボックス 270"/>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3" name="テキスト ボックス 272"/>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5" name="テキスト ボックス 274"/>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46910</xdr:rowOff>
    </xdr:from>
    <xdr:to>
      <xdr:col>54</xdr:col>
      <xdr:colOff>189865</xdr:colOff>
      <xdr:row>39</xdr:row>
      <xdr:rowOff>55052</xdr:rowOff>
    </xdr:to>
    <xdr:cxnSp macro="">
      <xdr:nvCxnSpPr>
        <xdr:cNvPr id="285" name="直線コネクタ 284"/>
        <xdr:cNvCxnSpPr/>
      </xdr:nvCxnSpPr>
      <xdr:spPr>
        <a:xfrm flipV="1">
          <a:off x="10475595" y="5704760"/>
          <a:ext cx="1270" cy="1036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58879</xdr:rowOff>
    </xdr:from>
    <xdr:ext cx="534377" cy="259045"/>
    <xdr:sp macro="" textlink="">
      <xdr:nvSpPr>
        <xdr:cNvPr id="286" name="補助費等最小値テキスト"/>
        <xdr:cNvSpPr txBox="1"/>
      </xdr:nvSpPr>
      <xdr:spPr>
        <a:xfrm>
          <a:off x="10528300" y="674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55052</xdr:rowOff>
    </xdr:from>
    <xdr:to>
      <xdr:col>55</xdr:col>
      <xdr:colOff>88900</xdr:colOff>
      <xdr:row>39</xdr:row>
      <xdr:rowOff>55052</xdr:rowOff>
    </xdr:to>
    <xdr:cxnSp macro="">
      <xdr:nvCxnSpPr>
        <xdr:cNvPr id="287" name="直線コネクタ 286"/>
        <xdr:cNvCxnSpPr/>
      </xdr:nvCxnSpPr>
      <xdr:spPr>
        <a:xfrm>
          <a:off x="10388600" y="674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165037</xdr:rowOff>
    </xdr:from>
    <xdr:ext cx="599010" cy="259045"/>
    <xdr:sp macro="" textlink="">
      <xdr:nvSpPr>
        <xdr:cNvPr id="288" name="補助費等最大値テキスト"/>
        <xdr:cNvSpPr txBox="1"/>
      </xdr:nvSpPr>
      <xdr:spPr>
        <a:xfrm>
          <a:off x="10528300" y="5479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46910</xdr:rowOff>
    </xdr:from>
    <xdr:to>
      <xdr:col>55</xdr:col>
      <xdr:colOff>88900</xdr:colOff>
      <xdr:row>33</xdr:row>
      <xdr:rowOff>46910</xdr:rowOff>
    </xdr:to>
    <xdr:cxnSp macro="">
      <xdr:nvCxnSpPr>
        <xdr:cNvPr id="289" name="直線コネクタ 288"/>
        <xdr:cNvCxnSpPr/>
      </xdr:nvCxnSpPr>
      <xdr:spPr>
        <a:xfrm>
          <a:off x="10388600" y="570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168710</xdr:rowOff>
    </xdr:from>
    <xdr:to>
      <xdr:col>55</xdr:col>
      <xdr:colOff>0</xdr:colOff>
      <xdr:row>36</xdr:row>
      <xdr:rowOff>3444</xdr:rowOff>
    </xdr:to>
    <xdr:cxnSp macro="">
      <xdr:nvCxnSpPr>
        <xdr:cNvPr id="290" name="直線コネクタ 289"/>
        <xdr:cNvCxnSpPr/>
      </xdr:nvCxnSpPr>
      <xdr:spPr>
        <a:xfrm flipV="1">
          <a:off x="9639300" y="6169460"/>
          <a:ext cx="838200" cy="6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153683</xdr:rowOff>
    </xdr:from>
    <xdr:ext cx="534377" cy="259045"/>
    <xdr:sp macro="" textlink="">
      <xdr:nvSpPr>
        <xdr:cNvPr id="291" name="補助費等平均値テキスト"/>
        <xdr:cNvSpPr txBox="1"/>
      </xdr:nvSpPr>
      <xdr:spPr>
        <a:xfrm>
          <a:off x="10528300" y="615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3806</xdr:rowOff>
    </xdr:from>
    <xdr:to>
      <xdr:col>55</xdr:col>
      <xdr:colOff>50800</xdr:colOff>
      <xdr:row>36</xdr:row>
      <xdr:rowOff>105406</xdr:rowOff>
    </xdr:to>
    <xdr:sp macro="" textlink="">
      <xdr:nvSpPr>
        <xdr:cNvPr id="292" name="フローチャート: 判断 291"/>
        <xdr:cNvSpPr/>
      </xdr:nvSpPr>
      <xdr:spPr>
        <a:xfrm>
          <a:off x="10426700" y="617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16397</xdr:rowOff>
    </xdr:from>
    <xdr:to>
      <xdr:col>50</xdr:col>
      <xdr:colOff>114300</xdr:colOff>
      <xdr:row>36</xdr:row>
      <xdr:rowOff>3444</xdr:rowOff>
    </xdr:to>
    <xdr:cxnSp macro="">
      <xdr:nvCxnSpPr>
        <xdr:cNvPr id="293" name="直線コネクタ 292"/>
        <xdr:cNvCxnSpPr/>
      </xdr:nvCxnSpPr>
      <xdr:spPr>
        <a:xfrm>
          <a:off x="8750300" y="5159897"/>
          <a:ext cx="889000" cy="1015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98577</xdr:rowOff>
    </xdr:from>
    <xdr:to>
      <xdr:col>50</xdr:col>
      <xdr:colOff>165100</xdr:colOff>
      <xdr:row>37</xdr:row>
      <xdr:rowOff>28727</xdr:rowOff>
    </xdr:to>
    <xdr:sp macro="" textlink="">
      <xdr:nvSpPr>
        <xdr:cNvPr id="294" name="フローチャート: 判断 293"/>
        <xdr:cNvSpPr/>
      </xdr:nvSpPr>
      <xdr:spPr>
        <a:xfrm>
          <a:off x="9588500" y="627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19854</xdr:rowOff>
    </xdr:from>
    <xdr:ext cx="534377" cy="259045"/>
    <xdr:sp macro="" textlink="">
      <xdr:nvSpPr>
        <xdr:cNvPr id="295" name="テキスト ボックス 294"/>
        <xdr:cNvSpPr txBox="1"/>
      </xdr:nvSpPr>
      <xdr:spPr>
        <a:xfrm>
          <a:off x="9372111" y="636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16397</xdr:rowOff>
    </xdr:from>
    <xdr:to>
      <xdr:col>45</xdr:col>
      <xdr:colOff>177800</xdr:colOff>
      <xdr:row>37</xdr:row>
      <xdr:rowOff>33662</xdr:rowOff>
    </xdr:to>
    <xdr:cxnSp macro="">
      <xdr:nvCxnSpPr>
        <xdr:cNvPr id="296" name="直線コネクタ 295"/>
        <xdr:cNvCxnSpPr/>
      </xdr:nvCxnSpPr>
      <xdr:spPr>
        <a:xfrm flipV="1">
          <a:off x="7861300" y="5159897"/>
          <a:ext cx="889000" cy="1217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30</xdr:row>
      <xdr:rowOff>138245</xdr:rowOff>
    </xdr:from>
    <xdr:to>
      <xdr:col>46</xdr:col>
      <xdr:colOff>38100</xdr:colOff>
      <xdr:row>31</xdr:row>
      <xdr:rowOff>68395</xdr:rowOff>
    </xdr:to>
    <xdr:sp macro="" textlink="">
      <xdr:nvSpPr>
        <xdr:cNvPr id="297" name="フローチャート: 判断 296"/>
        <xdr:cNvSpPr/>
      </xdr:nvSpPr>
      <xdr:spPr>
        <a:xfrm>
          <a:off x="8699500" y="52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59522</xdr:rowOff>
    </xdr:from>
    <xdr:ext cx="599010" cy="259045"/>
    <xdr:sp macro="" textlink="">
      <xdr:nvSpPr>
        <xdr:cNvPr id="298" name="テキスト ボックス 297"/>
        <xdr:cNvSpPr txBox="1"/>
      </xdr:nvSpPr>
      <xdr:spPr>
        <a:xfrm>
          <a:off x="8450795" y="5374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33662</xdr:rowOff>
    </xdr:from>
    <xdr:to>
      <xdr:col>41</xdr:col>
      <xdr:colOff>50800</xdr:colOff>
      <xdr:row>37</xdr:row>
      <xdr:rowOff>38996</xdr:rowOff>
    </xdr:to>
    <xdr:cxnSp macro="">
      <xdr:nvCxnSpPr>
        <xdr:cNvPr id="299" name="直線コネクタ 298"/>
        <xdr:cNvCxnSpPr/>
      </xdr:nvCxnSpPr>
      <xdr:spPr>
        <a:xfrm flipV="1">
          <a:off x="6972300" y="6377312"/>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156457</xdr:rowOff>
    </xdr:from>
    <xdr:to>
      <xdr:col>41</xdr:col>
      <xdr:colOff>101600</xdr:colOff>
      <xdr:row>38</xdr:row>
      <xdr:rowOff>86607</xdr:rowOff>
    </xdr:to>
    <xdr:sp macro="" textlink="">
      <xdr:nvSpPr>
        <xdr:cNvPr id="300" name="フローチャート: 判断 299"/>
        <xdr:cNvSpPr/>
      </xdr:nvSpPr>
      <xdr:spPr>
        <a:xfrm>
          <a:off x="7810500" y="6500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77734</xdr:rowOff>
    </xdr:from>
    <xdr:ext cx="534377" cy="259045"/>
    <xdr:sp macro="" textlink="">
      <xdr:nvSpPr>
        <xdr:cNvPr id="301" name="テキスト ボックス 300"/>
        <xdr:cNvSpPr txBox="1"/>
      </xdr:nvSpPr>
      <xdr:spPr>
        <a:xfrm>
          <a:off x="7594111" y="6592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18034</xdr:rowOff>
    </xdr:from>
    <xdr:to>
      <xdr:col>36</xdr:col>
      <xdr:colOff>165100</xdr:colOff>
      <xdr:row>38</xdr:row>
      <xdr:rowOff>119634</xdr:rowOff>
    </xdr:to>
    <xdr:sp macro="" textlink="">
      <xdr:nvSpPr>
        <xdr:cNvPr id="302" name="フローチャート: 判断 301"/>
        <xdr:cNvSpPr/>
      </xdr:nvSpPr>
      <xdr:spPr>
        <a:xfrm>
          <a:off x="6921500" y="6533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110761</xdr:rowOff>
    </xdr:from>
    <xdr:ext cx="534377" cy="259045"/>
    <xdr:sp macro="" textlink="">
      <xdr:nvSpPr>
        <xdr:cNvPr id="303" name="テキスト ボックス 302"/>
        <xdr:cNvSpPr txBox="1"/>
      </xdr:nvSpPr>
      <xdr:spPr>
        <a:xfrm>
          <a:off x="6705111" y="6625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117910</xdr:rowOff>
    </xdr:from>
    <xdr:to>
      <xdr:col>55</xdr:col>
      <xdr:colOff>50800</xdr:colOff>
      <xdr:row>36</xdr:row>
      <xdr:rowOff>48060</xdr:rowOff>
    </xdr:to>
    <xdr:sp macro="" textlink="">
      <xdr:nvSpPr>
        <xdr:cNvPr id="309" name="楕円 308"/>
        <xdr:cNvSpPr/>
      </xdr:nvSpPr>
      <xdr:spPr>
        <a:xfrm>
          <a:off x="10426700" y="611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140787</xdr:rowOff>
    </xdr:from>
    <xdr:ext cx="534377" cy="259045"/>
    <xdr:sp macro="" textlink="">
      <xdr:nvSpPr>
        <xdr:cNvPr id="310" name="補助費等該当値テキスト"/>
        <xdr:cNvSpPr txBox="1"/>
      </xdr:nvSpPr>
      <xdr:spPr>
        <a:xfrm>
          <a:off x="10528300" y="5970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124094</xdr:rowOff>
    </xdr:from>
    <xdr:to>
      <xdr:col>50</xdr:col>
      <xdr:colOff>165100</xdr:colOff>
      <xdr:row>36</xdr:row>
      <xdr:rowOff>54244</xdr:rowOff>
    </xdr:to>
    <xdr:sp macro="" textlink="">
      <xdr:nvSpPr>
        <xdr:cNvPr id="311" name="楕円 310"/>
        <xdr:cNvSpPr/>
      </xdr:nvSpPr>
      <xdr:spPr>
        <a:xfrm>
          <a:off x="9588500" y="61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70771</xdr:rowOff>
    </xdr:from>
    <xdr:ext cx="534377" cy="259045"/>
    <xdr:sp macro="" textlink="">
      <xdr:nvSpPr>
        <xdr:cNvPr id="312" name="テキスト ボックス 311"/>
        <xdr:cNvSpPr txBox="1"/>
      </xdr:nvSpPr>
      <xdr:spPr>
        <a:xfrm>
          <a:off x="9372111" y="5900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29</xdr:row>
      <xdr:rowOff>137047</xdr:rowOff>
    </xdr:from>
    <xdr:to>
      <xdr:col>46</xdr:col>
      <xdr:colOff>38100</xdr:colOff>
      <xdr:row>30</xdr:row>
      <xdr:rowOff>67197</xdr:rowOff>
    </xdr:to>
    <xdr:sp macro="" textlink="">
      <xdr:nvSpPr>
        <xdr:cNvPr id="313" name="楕円 312"/>
        <xdr:cNvSpPr/>
      </xdr:nvSpPr>
      <xdr:spPr>
        <a:xfrm>
          <a:off x="8699500" y="5109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28</xdr:row>
      <xdr:rowOff>83724</xdr:rowOff>
    </xdr:from>
    <xdr:ext cx="599010" cy="259045"/>
    <xdr:sp macro="" textlink="">
      <xdr:nvSpPr>
        <xdr:cNvPr id="314" name="テキスト ボックス 313"/>
        <xdr:cNvSpPr txBox="1"/>
      </xdr:nvSpPr>
      <xdr:spPr>
        <a:xfrm>
          <a:off x="8450795" y="488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154312</xdr:rowOff>
    </xdr:from>
    <xdr:to>
      <xdr:col>41</xdr:col>
      <xdr:colOff>101600</xdr:colOff>
      <xdr:row>37</xdr:row>
      <xdr:rowOff>84462</xdr:rowOff>
    </xdr:to>
    <xdr:sp macro="" textlink="">
      <xdr:nvSpPr>
        <xdr:cNvPr id="315" name="楕円 314"/>
        <xdr:cNvSpPr/>
      </xdr:nvSpPr>
      <xdr:spPr>
        <a:xfrm>
          <a:off x="7810500" y="632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100989</xdr:rowOff>
    </xdr:from>
    <xdr:ext cx="534377" cy="259045"/>
    <xdr:sp macro="" textlink="">
      <xdr:nvSpPr>
        <xdr:cNvPr id="316" name="テキスト ボックス 315"/>
        <xdr:cNvSpPr txBox="1"/>
      </xdr:nvSpPr>
      <xdr:spPr>
        <a:xfrm>
          <a:off x="7594111" y="610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159646</xdr:rowOff>
    </xdr:from>
    <xdr:to>
      <xdr:col>36</xdr:col>
      <xdr:colOff>165100</xdr:colOff>
      <xdr:row>37</xdr:row>
      <xdr:rowOff>89796</xdr:rowOff>
    </xdr:to>
    <xdr:sp macro="" textlink="">
      <xdr:nvSpPr>
        <xdr:cNvPr id="317" name="楕円 316"/>
        <xdr:cNvSpPr/>
      </xdr:nvSpPr>
      <xdr:spPr>
        <a:xfrm>
          <a:off x="6921500" y="633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106323</xdr:rowOff>
    </xdr:from>
    <xdr:ext cx="534377" cy="259045"/>
    <xdr:sp macro="" textlink="">
      <xdr:nvSpPr>
        <xdr:cNvPr id="318" name="テキスト ボックス 317"/>
        <xdr:cNvSpPr txBox="1"/>
      </xdr:nvSpPr>
      <xdr:spPr>
        <a:xfrm>
          <a:off x="6705111" y="6107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9" name="テキスト ボックス 328"/>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0" name="直線コネクタ 329"/>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1" name="テキスト ボックス 330"/>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2" name="直線コネクタ 331"/>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3" name="テキスト ボックス 332"/>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4" name="直線コネクタ 333"/>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5" name="テキスト ボックス 334"/>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6" name="直線コネクタ 335"/>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7" name="テキスト ボックス 336"/>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8" name="直線コネクタ 337"/>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9" name="テキスト ボックス 338"/>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0" name="直線コネクタ 339"/>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1" name="テキスト ボックス 340"/>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80835</xdr:rowOff>
    </xdr:from>
    <xdr:to>
      <xdr:col>54</xdr:col>
      <xdr:colOff>189865</xdr:colOff>
      <xdr:row>58</xdr:row>
      <xdr:rowOff>149775</xdr:rowOff>
    </xdr:to>
    <xdr:cxnSp macro="">
      <xdr:nvCxnSpPr>
        <xdr:cNvPr id="345" name="直線コネクタ 344"/>
        <xdr:cNvCxnSpPr/>
      </xdr:nvCxnSpPr>
      <xdr:spPr>
        <a:xfrm flipV="1">
          <a:off x="10475595" y="8996235"/>
          <a:ext cx="1270" cy="1097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153602</xdr:rowOff>
    </xdr:from>
    <xdr:ext cx="534377" cy="259045"/>
    <xdr:sp macro="" textlink="">
      <xdr:nvSpPr>
        <xdr:cNvPr id="346" name="普通建設事業費最小値テキスト"/>
        <xdr:cNvSpPr txBox="1"/>
      </xdr:nvSpPr>
      <xdr:spPr>
        <a:xfrm>
          <a:off x="10528300" y="1009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149775</xdr:rowOff>
    </xdr:from>
    <xdr:to>
      <xdr:col>55</xdr:col>
      <xdr:colOff>88900</xdr:colOff>
      <xdr:row>58</xdr:row>
      <xdr:rowOff>149775</xdr:rowOff>
    </xdr:to>
    <xdr:cxnSp macro="">
      <xdr:nvCxnSpPr>
        <xdr:cNvPr id="347" name="直線コネクタ 346"/>
        <xdr:cNvCxnSpPr/>
      </xdr:nvCxnSpPr>
      <xdr:spPr>
        <a:xfrm>
          <a:off x="10388600" y="1009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27512</xdr:rowOff>
    </xdr:from>
    <xdr:ext cx="534377" cy="259045"/>
    <xdr:sp macro="" textlink="">
      <xdr:nvSpPr>
        <xdr:cNvPr id="348" name="普通建設事業費最大値テキスト"/>
        <xdr:cNvSpPr txBox="1"/>
      </xdr:nvSpPr>
      <xdr:spPr>
        <a:xfrm>
          <a:off x="10528300" y="877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80835</xdr:rowOff>
    </xdr:from>
    <xdr:to>
      <xdr:col>55</xdr:col>
      <xdr:colOff>88900</xdr:colOff>
      <xdr:row>52</xdr:row>
      <xdr:rowOff>80835</xdr:rowOff>
    </xdr:to>
    <xdr:cxnSp macro="">
      <xdr:nvCxnSpPr>
        <xdr:cNvPr id="349" name="直線コネクタ 348"/>
        <xdr:cNvCxnSpPr/>
      </xdr:nvCxnSpPr>
      <xdr:spPr>
        <a:xfrm>
          <a:off x="10388600" y="8996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126261</xdr:rowOff>
    </xdr:from>
    <xdr:to>
      <xdr:col>55</xdr:col>
      <xdr:colOff>0</xdr:colOff>
      <xdr:row>55</xdr:row>
      <xdr:rowOff>3405</xdr:rowOff>
    </xdr:to>
    <xdr:cxnSp macro="">
      <xdr:nvCxnSpPr>
        <xdr:cNvPr id="350" name="直線コネクタ 349"/>
        <xdr:cNvCxnSpPr/>
      </xdr:nvCxnSpPr>
      <xdr:spPr>
        <a:xfrm flipV="1">
          <a:off x="9639300" y="9384561"/>
          <a:ext cx="838200" cy="4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76471</xdr:rowOff>
    </xdr:from>
    <xdr:ext cx="534377" cy="259045"/>
    <xdr:sp macro="" textlink="">
      <xdr:nvSpPr>
        <xdr:cNvPr id="351" name="普通建設事業費平均値テキスト"/>
        <xdr:cNvSpPr txBox="1"/>
      </xdr:nvSpPr>
      <xdr:spPr>
        <a:xfrm>
          <a:off x="10528300" y="95062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98044</xdr:rowOff>
    </xdr:from>
    <xdr:to>
      <xdr:col>55</xdr:col>
      <xdr:colOff>50800</xdr:colOff>
      <xdr:row>56</xdr:row>
      <xdr:rowOff>28194</xdr:rowOff>
    </xdr:to>
    <xdr:sp macro="" textlink="">
      <xdr:nvSpPr>
        <xdr:cNvPr id="352" name="フローチャート: 判断 351"/>
        <xdr:cNvSpPr/>
      </xdr:nvSpPr>
      <xdr:spPr>
        <a:xfrm>
          <a:off x="10426700" y="9527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73210</xdr:rowOff>
    </xdr:from>
    <xdr:to>
      <xdr:col>50</xdr:col>
      <xdr:colOff>114300</xdr:colOff>
      <xdr:row>55</xdr:row>
      <xdr:rowOff>3405</xdr:rowOff>
    </xdr:to>
    <xdr:cxnSp macro="">
      <xdr:nvCxnSpPr>
        <xdr:cNvPr id="353" name="直線コネクタ 352"/>
        <xdr:cNvCxnSpPr/>
      </xdr:nvCxnSpPr>
      <xdr:spPr>
        <a:xfrm>
          <a:off x="8750300" y="8645710"/>
          <a:ext cx="889000" cy="78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43490</xdr:rowOff>
    </xdr:from>
    <xdr:to>
      <xdr:col>50</xdr:col>
      <xdr:colOff>165100</xdr:colOff>
      <xdr:row>55</xdr:row>
      <xdr:rowOff>145090</xdr:rowOff>
    </xdr:to>
    <xdr:sp macro="" textlink="">
      <xdr:nvSpPr>
        <xdr:cNvPr id="354" name="フローチャート: 判断 353"/>
        <xdr:cNvSpPr/>
      </xdr:nvSpPr>
      <xdr:spPr>
        <a:xfrm>
          <a:off x="9588500" y="9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136217</xdr:rowOff>
    </xdr:from>
    <xdr:ext cx="534377" cy="259045"/>
    <xdr:sp macro="" textlink="">
      <xdr:nvSpPr>
        <xdr:cNvPr id="355" name="テキスト ボックス 354"/>
        <xdr:cNvSpPr txBox="1"/>
      </xdr:nvSpPr>
      <xdr:spPr>
        <a:xfrm>
          <a:off x="9372111" y="9565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17269</xdr:rowOff>
    </xdr:from>
    <xdr:to>
      <xdr:col>45</xdr:col>
      <xdr:colOff>177800</xdr:colOff>
      <xdr:row>50</xdr:row>
      <xdr:rowOff>73210</xdr:rowOff>
    </xdr:to>
    <xdr:cxnSp macro="">
      <xdr:nvCxnSpPr>
        <xdr:cNvPr id="356" name="直線コネクタ 355"/>
        <xdr:cNvCxnSpPr/>
      </xdr:nvCxnSpPr>
      <xdr:spPr>
        <a:xfrm>
          <a:off x="7861300" y="8589769"/>
          <a:ext cx="889000" cy="55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43898</xdr:rowOff>
    </xdr:from>
    <xdr:to>
      <xdr:col>46</xdr:col>
      <xdr:colOff>38100</xdr:colOff>
      <xdr:row>54</xdr:row>
      <xdr:rowOff>145498</xdr:rowOff>
    </xdr:to>
    <xdr:sp macro="" textlink="">
      <xdr:nvSpPr>
        <xdr:cNvPr id="357" name="フローチャート: 判断 356"/>
        <xdr:cNvSpPr/>
      </xdr:nvSpPr>
      <xdr:spPr>
        <a:xfrm>
          <a:off x="8699500" y="930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136625</xdr:rowOff>
    </xdr:from>
    <xdr:ext cx="534377" cy="259045"/>
    <xdr:sp macro="" textlink="">
      <xdr:nvSpPr>
        <xdr:cNvPr id="358" name="テキスト ボックス 357"/>
        <xdr:cNvSpPr txBox="1"/>
      </xdr:nvSpPr>
      <xdr:spPr>
        <a:xfrm>
          <a:off x="8483111" y="9394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17269</xdr:rowOff>
    </xdr:from>
    <xdr:to>
      <xdr:col>41</xdr:col>
      <xdr:colOff>50800</xdr:colOff>
      <xdr:row>54</xdr:row>
      <xdr:rowOff>148779</xdr:rowOff>
    </xdr:to>
    <xdr:cxnSp macro="">
      <xdr:nvCxnSpPr>
        <xdr:cNvPr id="359" name="直線コネクタ 358"/>
        <xdr:cNvCxnSpPr/>
      </xdr:nvCxnSpPr>
      <xdr:spPr>
        <a:xfrm flipV="1">
          <a:off x="6972300" y="8589769"/>
          <a:ext cx="889000" cy="81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55410</xdr:rowOff>
    </xdr:from>
    <xdr:to>
      <xdr:col>41</xdr:col>
      <xdr:colOff>101600</xdr:colOff>
      <xdr:row>54</xdr:row>
      <xdr:rowOff>157010</xdr:rowOff>
    </xdr:to>
    <xdr:sp macro="" textlink="">
      <xdr:nvSpPr>
        <xdr:cNvPr id="360" name="フローチャート: 判断 359"/>
        <xdr:cNvSpPr/>
      </xdr:nvSpPr>
      <xdr:spPr>
        <a:xfrm>
          <a:off x="7810500" y="931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148137</xdr:rowOff>
    </xdr:from>
    <xdr:ext cx="534377" cy="259045"/>
    <xdr:sp macro="" textlink="">
      <xdr:nvSpPr>
        <xdr:cNvPr id="361" name="テキスト ボックス 360"/>
        <xdr:cNvSpPr txBox="1"/>
      </xdr:nvSpPr>
      <xdr:spPr>
        <a:xfrm>
          <a:off x="7594111" y="940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140122</xdr:rowOff>
    </xdr:from>
    <xdr:to>
      <xdr:col>36</xdr:col>
      <xdr:colOff>165100</xdr:colOff>
      <xdr:row>55</xdr:row>
      <xdr:rowOff>70272</xdr:rowOff>
    </xdr:to>
    <xdr:sp macro="" textlink="">
      <xdr:nvSpPr>
        <xdr:cNvPr id="362" name="フローチャート: 判断 361"/>
        <xdr:cNvSpPr/>
      </xdr:nvSpPr>
      <xdr:spPr>
        <a:xfrm>
          <a:off x="6921500" y="9398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61399</xdr:rowOff>
    </xdr:from>
    <xdr:ext cx="534377" cy="259045"/>
    <xdr:sp macro="" textlink="">
      <xdr:nvSpPr>
        <xdr:cNvPr id="363" name="テキスト ボックス 362"/>
        <xdr:cNvSpPr txBox="1"/>
      </xdr:nvSpPr>
      <xdr:spPr>
        <a:xfrm>
          <a:off x="6705111" y="9491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75461</xdr:rowOff>
    </xdr:from>
    <xdr:to>
      <xdr:col>55</xdr:col>
      <xdr:colOff>50800</xdr:colOff>
      <xdr:row>55</xdr:row>
      <xdr:rowOff>5611</xdr:rowOff>
    </xdr:to>
    <xdr:sp macro="" textlink="">
      <xdr:nvSpPr>
        <xdr:cNvPr id="369" name="楕円 368"/>
        <xdr:cNvSpPr/>
      </xdr:nvSpPr>
      <xdr:spPr>
        <a:xfrm>
          <a:off x="10426700" y="933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98338</xdr:rowOff>
    </xdr:from>
    <xdr:ext cx="534377" cy="259045"/>
    <xdr:sp macro="" textlink="">
      <xdr:nvSpPr>
        <xdr:cNvPr id="370" name="普通建設事業費該当値テキスト"/>
        <xdr:cNvSpPr txBox="1"/>
      </xdr:nvSpPr>
      <xdr:spPr>
        <a:xfrm>
          <a:off x="10528300" y="9185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124055</xdr:rowOff>
    </xdr:from>
    <xdr:to>
      <xdr:col>50</xdr:col>
      <xdr:colOff>165100</xdr:colOff>
      <xdr:row>55</xdr:row>
      <xdr:rowOff>54205</xdr:rowOff>
    </xdr:to>
    <xdr:sp macro="" textlink="">
      <xdr:nvSpPr>
        <xdr:cNvPr id="371" name="楕円 370"/>
        <xdr:cNvSpPr/>
      </xdr:nvSpPr>
      <xdr:spPr>
        <a:xfrm>
          <a:off x="9588500" y="938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70732</xdr:rowOff>
    </xdr:from>
    <xdr:ext cx="534377" cy="259045"/>
    <xdr:sp macro="" textlink="">
      <xdr:nvSpPr>
        <xdr:cNvPr id="372" name="テキスト ボックス 371"/>
        <xdr:cNvSpPr txBox="1"/>
      </xdr:nvSpPr>
      <xdr:spPr>
        <a:xfrm>
          <a:off x="9372111" y="915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50</xdr:row>
      <xdr:rowOff>22410</xdr:rowOff>
    </xdr:from>
    <xdr:to>
      <xdr:col>46</xdr:col>
      <xdr:colOff>38100</xdr:colOff>
      <xdr:row>50</xdr:row>
      <xdr:rowOff>124010</xdr:rowOff>
    </xdr:to>
    <xdr:sp macro="" textlink="">
      <xdr:nvSpPr>
        <xdr:cNvPr id="373" name="楕円 372"/>
        <xdr:cNvSpPr/>
      </xdr:nvSpPr>
      <xdr:spPr>
        <a:xfrm>
          <a:off x="8699500" y="859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48</xdr:row>
      <xdr:rowOff>140537</xdr:rowOff>
    </xdr:from>
    <xdr:ext cx="599010" cy="259045"/>
    <xdr:sp macro="" textlink="">
      <xdr:nvSpPr>
        <xdr:cNvPr id="374" name="テキスト ボックス 373"/>
        <xdr:cNvSpPr txBox="1"/>
      </xdr:nvSpPr>
      <xdr:spPr>
        <a:xfrm>
          <a:off x="8450795" y="8370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49</xdr:row>
      <xdr:rowOff>137919</xdr:rowOff>
    </xdr:from>
    <xdr:to>
      <xdr:col>41</xdr:col>
      <xdr:colOff>101600</xdr:colOff>
      <xdr:row>50</xdr:row>
      <xdr:rowOff>68069</xdr:rowOff>
    </xdr:to>
    <xdr:sp macro="" textlink="">
      <xdr:nvSpPr>
        <xdr:cNvPr id="375" name="楕円 374"/>
        <xdr:cNvSpPr/>
      </xdr:nvSpPr>
      <xdr:spPr>
        <a:xfrm>
          <a:off x="7810500" y="853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48</xdr:row>
      <xdr:rowOff>84596</xdr:rowOff>
    </xdr:from>
    <xdr:ext cx="599010" cy="259045"/>
    <xdr:sp macro="" textlink="">
      <xdr:nvSpPr>
        <xdr:cNvPr id="376" name="テキスト ボックス 375"/>
        <xdr:cNvSpPr txBox="1"/>
      </xdr:nvSpPr>
      <xdr:spPr>
        <a:xfrm>
          <a:off x="7561795" y="8314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97979</xdr:rowOff>
    </xdr:from>
    <xdr:to>
      <xdr:col>36</xdr:col>
      <xdr:colOff>165100</xdr:colOff>
      <xdr:row>55</xdr:row>
      <xdr:rowOff>28129</xdr:rowOff>
    </xdr:to>
    <xdr:sp macro="" textlink="">
      <xdr:nvSpPr>
        <xdr:cNvPr id="377" name="楕円 376"/>
        <xdr:cNvSpPr/>
      </xdr:nvSpPr>
      <xdr:spPr>
        <a:xfrm>
          <a:off x="6921500" y="935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44656</xdr:rowOff>
    </xdr:from>
    <xdr:ext cx="534377" cy="259045"/>
    <xdr:sp macro="" textlink="">
      <xdr:nvSpPr>
        <xdr:cNvPr id="378" name="テキスト ボックス 377"/>
        <xdr:cNvSpPr txBox="1"/>
      </xdr:nvSpPr>
      <xdr:spPr>
        <a:xfrm>
          <a:off x="6705111" y="9131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2" name="テキスト ボックス 391"/>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4" name="テキスト ボックス 393"/>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6" name="テキスト ボックス 395"/>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137323</xdr:rowOff>
    </xdr:from>
    <xdr:to>
      <xdr:col>54</xdr:col>
      <xdr:colOff>189865</xdr:colOff>
      <xdr:row>78</xdr:row>
      <xdr:rowOff>133322</xdr:rowOff>
    </xdr:to>
    <xdr:cxnSp macro="">
      <xdr:nvCxnSpPr>
        <xdr:cNvPr id="400" name="直線コネクタ 399"/>
        <xdr:cNvCxnSpPr/>
      </xdr:nvCxnSpPr>
      <xdr:spPr>
        <a:xfrm flipV="1">
          <a:off x="10475595" y="12310273"/>
          <a:ext cx="1270" cy="1196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137149</xdr:rowOff>
    </xdr:from>
    <xdr:ext cx="378565" cy="259045"/>
    <xdr:sp macro="" textlink="">
      <xdr:nvSpPr>
        <xdr:cNvPr id="401" name="普通建設事業費 （ うち新規整備　）最小値テキスト"/>
        <xdr:cNvSpPr txBox="1"/>
      </xdr:nvSpPr>
      <xdr:spPr>
        <a:xfrm>
          <a:off x="10528300" y="135102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133322</xdr:rowOff>
    </xdr:from>
    <xdr:to>
      <xdr:col>55</xdr:col>
      <xdr:colOff>88900</xdr:colOff>
      <xdr:row>78</xdr:row>
      <xdr:rowOff>133322</xdr:rowOff>
    </xdr:to>
    <xdr:cxnSp macro="">
      <xdr:nvCxnSpPr>
        <xdr:cNvPr id="402" name="直線コネクタ 401"/>
        <xdr:cNvCxnSpPr/>
      </xdr:nvCxnSpPr>
      <xdr:spPr>
        <a:xfrm>
          <a:off x="10388600" y="1350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84000</xdr:rowOff>
    </xdr:from>
    <xdr:ext cx="534377" cy="259045"/>
    <xdr:sp macro="" textlink="">
      <xdr:nvSpPr>
        <xdr:cNvPr id="403" name="普通建設事業費 （ うち新規整備　）最大値テキスト"/>
        <xdr:cNvSpPr txBox="1"/>
      </xdr:nvSpPr>
      <xdr:spPr>
        <a:xfrm>
          <a:off x="10528300" y="1208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137323</xdr:rowOff>
    </xdr:from>
    <xdr:to>
      <xdr:col>55</xdr:col>
      <xdr:colOff>88900</xdr:colOff>
      <xdr:row>71</xdr:row>
      <xdr:rowOff>137323</xdr:rowOff>
    </xdr:to>
    <xdr:cxnSp macro="">
      <xdr:nvCxnSpPr>
        <xdr:cNvPr id="404" name="直線コネクタ 403"/>
        <xdr:cNvCxnSpPr/>
      </xdr:nvCxnSpPr>
      <xdr:spPr>
        <a:xfrm>
          <a:off x="10388600" y="12310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28051</xdr:rowOff>
    </xdr:from>
    <xdr:to>
      <xdr:col>55</xdr:col>
      <xdr:colOff>0</xdr:colOff>
      <xdr:row>77</xdr:row>
      <xdr:rowOff>158559</xdr:rowOff>
    </xdr:to>
    <xdr:cxnSp macro="">
      <xdr:nvCxnSpPr>
        <xdr:cNvPr id="405" name="直線コネクタ 404"/>
        <xdr:cNvCxnSpPr/>
      </xdr:nvCxnSpPr>
      <xdr:spPr>
        <a:xfrm>
          <a:off x="9639300" y="13229701"/>
          <a:ext cx="838200" cy="130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138889</xdr:rowOff>
    </xdr:from>
    <xdr:ext cx="534377" cy="259045"/>
    <xdr:sp macro="" textlink="">
      <xdr:nvSpPr>
        <xdr:cNvPr id="406" name="普通建設事業費 （ うち新規整備　）平均値テキスト"/>
        <xdr:cNvSpPr txBox="1"/>
      </xdr:nvSpPr>
      <xdr:spPr>
        <a:xfrm>
          <a:off x="10528300" y="12997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116012</xdr:rowOff>
    </xdr:from>
    <xdr:to>
      <xdr:col>55</xdr:col>
      <xdr:colOff>50800</xdr:colOff>
      <xdr:row>77</xdr:row>
      <xdr:rowOff>46162</xdr:rowOff>
    </xdr:to>
    <xdr:sp macro="" textlink="">
      <xdr:nvSpPr>
        <xdr:cNvPr id="407" name="フローチャート: 判断 406"/>
        <xdr:cNvSpPr/>
      </xdr:nvSpPr>
      <xdr:spPr>
        <a:xfrm>
          <a:off x="10426700" y="13146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28051</xdr:rowOff>
    </xdr:from>
    <xdr:to>
      <xdr:col>50</xdr:col>
      <xdr:colOff>114300</xdr:colOff>
      <xdr:row>78</xdr:row>
      <xdr:rowOff>59279</xdr:rowOff>
    </xdr:to>
    <xdr:cxnSp macro="">
      <xdr:nvCxnSpPr>
        <xdr:cNvPr id="408" name="直線コネクタ 407"/>
        <xdr:cNvCxnSpPr/>
      </xdr:nvCxnSpPr>
      <xdr:spPr>
        <a:xfrm flipV="1">
          <a:off x="8750300" y="13229701"/>
          <a:ext cx="889000" cy="20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140472</xdr:rowOff>
    </xdr:from>
    <xdr:to>
      <xdr:col>50</xdr:col>
      <xdr:colOff>165100</xdr:colOff>
      <xdr:row>77</xdr:row>
      <xdr:rowOff>70622</xdr:rowOff>
    </xdr:to>
    <xdr:sp macro="" textlink="">
      <xdr:nvSpPr>
        <xdr:cNvPr id="409" name="フローチャート: 判断 408"/>
        <xdr:cNvSpPr/>
      </xdr:nvSpPr>
      <xdr:spPr>
        <a:xfrm>
          <a:off x="9588500" y="1317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87149</xdr:rowOff>
    </xdr:from>
    <xdr:ext cx="534377" cy="259045"/>
    <xdr:sp macro="" textlink="">
      <xdr:nvSpPr>
        <xdr:cNvPr id="410" name="テキスト ボックス 409"/>
        <xdr:cNvSpPr txBox="1"/>
      </xdr:nvSpPr>
      <xdr:spPr>
        <a:xfrm>
          <a:off x="9372111" y="12945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100403</xdr:rowOff>
    </xdr:from>
    <xdr:to>
      <xdr:col>45</xdr:col>
      <xdr:colOff>177800</xdr:colOff>
      <xdr:row>78</xdr:row>
      <xdr:rowOff>59279</xdr:rowOff>
    </xdr:to>
    <xdr:cxnSp macro="">
      <xdr:nvCxnSpPr>
        <xdr:cNvPr id="411" name="直線コネクタ 410"/>
        <xdr:cNvCxnSpPr/>
      </xdr:nvCxnSpPr>
      <xdr:spPr>
        <a:xfrm>
          <a:off x="7861300" y="13302053"/>
          <a:ext cx="889000" cy="13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162601</xdr:rowOff>
    </xdr:from>
    <xdr:to>
      <xdr:col>46</xdr:col>
      <xdr:colOff>38100</xdr:colOff>
      <xdr:row>76</xdr:row>
      <xdr:rowOff>92751</xdr:rowOff>
    </xdr:to>
    <xdr:sp macro="" textlink="">
      <xdr:nvSpPr>
        <xdr:cNvPr id="412" name="フローチャート: 判断 411"/>
        <xdr:cNvSpPr/>
      </xdr:nvSpPr>
      <xdr:spPr>
        <a:xfrm>
          <a:off x="8699500" y="1302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109278</xdr:rowOff>
    </xdr:from>
    <xdr:ext cx="534377" cy="259045"/>
    <xdr:sp macro="" textlink="">
      <xdr:nvSpPr>
        <xdr:cNvPr id="413" name="テキスト ボックス 412"/>
        <xdr:cNvSpPr txBox="1"/>
      </xdr:nvSpPr>
      <xdr:spPr>
        <a:xfrm>
          <a:off x="8483111" y="1279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100403</xdr:rowOff>
    </xdr:from>
    <xdr:to>
      <xdr:col>41</xdr:col>
      <xdr:colOff>50800</xdr:colOff>
      <xdr:row>78</xdr:row>
      <xdr:rowOff>115171</xdr:rowOff>
    </xdr:to>
    <xdr:cxnSp macro="">
      <xdr:nvCxnSpPr>
        <xdr:cNvPr id="414" name="直線コネクタ 413"/>
        <xdr:cNvCxnSpPr/>
      </xdr:nvCxnSpPr>
      <xdr:spPr>
        <a:xfrm flipV="1">
          <a:off x="6972300" y="13302053"/>
          <a:ext cx="889000" cy="18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100147</xdr:rowOff>
    </xdr:from>
    <xdr:to>
      <xdr:col>41</xdr:col>
      <xdr:colOff>101600</xdr:colOff>
      <xdr:row>77</xdr:row>
      <xdr:rowOff>30297</xdr:rowOff>
    </xdr:to>
    <xdr:sp macro="" textlink="">
      <xdr:nvSpPr>
        <xdr:cNvPr id="415" name="フローチャート: 判断 414"/>
        <xdr:cNvSpPr/>
      </xdr:nvSpPr>
      <xdr:spPr>
        <a:xfrm>
          <a:off x="7810500" y="13130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46824</xdr:rowOff>
    </xdr:from>
    <xdr:ext cx="534377" cy="259045"/>
    <xdr:sp macro="" textlink="">
      <xdr:nvSpPr>
        <xdr:cNvPr id="416" name="テキスト ボックス 415"/>
        <xdr:cNvSpPr txBox="1"/>
      </xdr:nvSpPr>
      <xdr:spPr>
        <a:xfrm>
          <a:off x="7594111" y="12905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154257</xdr:rowOff>
    </xdr:from>
    <xdr:to>
      <xdr:col>36</xdr:col>
      <xdr:colOff>165100</xdr:colOff>
      <xdr:row>77</xdr:row>
      <xdr:rowOff>84407</xdr:rowOff>
    </xdr:to>
    <xdr:sp macro="" textlink="">
      <xdr:nvSpPr>
        <xdr:cNvPr id="417" name="フローチャート: 判断 416"/>
        <xdr:cNvSpPr/>
      </xdr:nvSpPr>
      <xdr:spPr>
        <a:xfrm>
          <a:off x="6921500" y="1318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100933</xdr:rowOff>
    </xdr:from>
    <xdr:ext cx="534377" cy="259045"/>
    <xdr:sp macro="" textlink="">
      <xdr:nvSpPr>
        <xdr:cNvPr id="418" name="テキスト ボックス 417"/>
        <xdr:cNvSpPr txBox="1"/>
      </xdr:nvSpPr>
      <xdr:spPr>
        <a:xfrm>
          <a:off x="6705111" y="1295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107759</xdr:rowOff>
    </xdr:from>
    <xdr:to>
      <xdr:col>55</xdr:col>
      <xdr:colOff>50800</xdr:colOff>
      <xdr:row>78</xdr:row>
      <xdr:rowOff>37909</xdr:rowOff>
    </xdr:to>
    <xdr:sp macro="" textlink="">
      <xdr:nvSpPr>
        <xdr:cNvPr id="424" name="楕円 423"/>
        <xdr:cNvSpPr/>
      </xdr:nvSpPr>
      <xdr:spPr>
        <a:xfrm>
          <a:off x="10426700" y="1330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86186</xdr:rowOff>
    </xdr:from>
    <xdr:ext cx="469744" cy="259045"/>
    <xdr:sp macro="" textlink="">
      <xdr:nvSpPr>
        <xdr:cNvPr id="425" name="普通建設事業費 （ うち新規整備　）該当値テキスト"/>
        <xdr:cNvSpPr txBox="1"/>
      </xdr:nvSpPr>
      <xdr:spPr>
        <a:xfrm>
          <a:off x="10528300" y="13287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148701</xdr:rowOff>
    </xdr:from>
    <xdr:to>
      <xdr:col>50</xdr:col>
      <xdr:colOff>165100</xdr:colOff>
      <xdr:row>77</xdr:row>
      <xdr:rowOff>78851</xdr:rowOff>
    </xdr:to>
    <xdr:sp macro="" textlink="">
      <xdr:nvSpPr>
        <xdr:cNvPr id="426" name="楕円 425"/>
        <xdr:cNvSpPr/>
      </xdr:nvSpPr>
      <xdr:spPr>
        <a:xfrm>
          <a:off x="9588500" y="1317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69978</xdr:rowOff>
    </xdr:from>
    <xdr:ext cx="534377" cy="259045"/>
    <xdr:sp macro="" textlink="">
      <xdr:nvSpPr>
        <xdr:cNvPr id="427" name="テキスト ボックス 426"/>
        <xdr:cNvSpPr txBox="1"/>
      </xdr:nvSpPr>
      <xdr:spPr>
        <a:xfrm>
          <a:off x="9372111" y="1327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8479</xdr:rowOff>
    </xdr:from>
    <xdr:to>
      <xdr:col>46</xdr:col>
      <xdr:colOff>38100</xdr:colOff>
      <xdr:row>78</xdr:row>
      <xdr:rowOff>110079</xdr:rowOff>
    </xdr:to>
    <xdr:sp macro="" textlink="">
      <xdr:nvSpPr>
        <xdr:cNvPr id="428" name="楕円 427"/>
        <xdr:cNvSpPr/>
      </xdr:nvSpPr>
      <xdr:spPr>
        <a:xfrm>
          <a:off x="8699500" y="1338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101206</xdr:rowOff>
    </xdr:from>
    <xdr:ext cx="469744" cy="259045"/>
    <xdr:sp macro="" textlink="">
      <xdr:nvSpPr>
        <xdr:cNvPr id="429" name="テキスト ボックス 428"/>
        <xdr:cNvSpPr txBox="1"/>
      </xdr:nvSpPr>
      <xdr:spPr>
        <a:xfrm>
          <a:off x="8515428" y="13474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49603</xdr:rowOff>
    </xdr:from>
    <xdr:to>
      <xdr:col>41</xdr:col>
      <xdr:colOff>101600</xdr:colOff>
      <xdr:row>77</xdr:row>
      <xdr:rowOff>151203</xdr:rowOff>
    </xdr:to>
    <xdr:sp macro="" textlink="">
      <xdr:nvSpPr>
        <xdr:cNvPr id="430" name="楕円 429"/>
        <xdr:cNvSpPr/>
      </xdr:nvSpPr>
      <xdr:spPr>
        <a:xfrm>
          <a:off x="7810500" y="1325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142330</xdr:rowOff>
    </xdr:from>
    <xdr:ext cx="469744" cy="259045"/>
    <xdr:sp macro="" textlink="">
      <xdr:nvSpPr>
        <xdr:cNvPr id="431" name="テキスト ボックス 430"/>
        <xdr:cNvSpPr txBox="1"/>
      </xdr:nvSpPr>
      <xdr:spPr>
        <a:xfrm>
          <a:off x="7626428" y="13343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64371</xdr:rowOff>
    </xdr:from>
    <xdr:to>
      <xdr:col>36</xdr:col>
      <xdr:colOff>165100</xdr:colOff>
      <xdr:row>78</xdr:row>
      <xdr:rowOff>165971</xdr:rowOff>
    </xdr:to>
    <xdr:sp macro="" textlink="">
      <xdr:nvSpPr>
        <xdr:cNvPr id="432" name="楕円 431"/>
        <xdr:cNvSpPr/>
      </xdr:nvSpPr>
      <xdr:spPr>
        <a:xfrm>
          <a:off x="6921500" y="1343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157098</xdr:rowOff>
    </xdr:from>
    <xdr:ext cx="469744" cy="259045"/>
    <xdr:sp macro="" textlink="">
      <xdr:nvSpPr>
        <xdr:cNvPr id="433" name="テキスト ボックス 432"/>
        <xdr:cNvSpPr txBox="1"/>
      </xdr:nvSpPr>
      <xdr:spPr>
        <a:xfrm>
          <a:off x="6737428" y="1353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3" name="テキスト ボックス 452"/>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5" name="テキスト ボックス 454"/>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144614</xdr:rowOff>
    </xdr:from>
    <xdr:to>
      <xdr:col>54</xdr:col>
      <xdr:colOff>189865</xdr:colOff>
      <xdr:row>98</xdr:row>
      <xdr:rowOff>96690</xdr:rowOff>
    </xdr:to>
    <xdr:cxnSp macro="">
      <xdr:nvCxnSpPr>
        <xdr:cNvPr id="459" name="直線コネクタ 458"/>
        <xdr:cNvCxnSpPr/>
      </xdr:nvCxnSpPr>
      <xdr:spPr>
        <a:xfrm flipV="1">
          <a:off x="10475595" y="15918014"/>
          <a:ext cx="1270" cy="980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100517</xdr:rowOff>
    </xdr:from>
    <xdr:ext cx="534377" cy="259045"/>
    <xdr:sp macro="" textlink="">
      <xdr:nvSpPr>
        <xdr:cNvPr id="460" name="普通建設事業費 （ うち更新整備　）最小値テキスト"/>
        <xdr:cNvSpPr txBox="1"/>
      </xdr:nvSpPr>
      <xdr:spPr>
        <a:xfrm>
          <a:off x="10528300" y="1690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96690</xdr:rowOff>
    </xdr:from>
    <xdr:to>
      <xdr:col>55</xdr:col>
      <xdr:colOff>88900</xdr:colOff>
      <xdr:row>98</xdr:row>
      <xdr:rowOff>96690</xdr:rowOff>
    </xdr:to>
    <xdr:cxnSp macro="">
      <xdr:nvCxnSpPr>
        <xdr:cNvPr id="461" name="直線コネクタ 460"/>
        <xdr:cNvCxnSpPr/>
      </xdr:nvCxnSpPr>
      <xdr:spPr>
        <a:xfrm>
          <a:off x="10388600" y="16898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91291</xdr:rowOff>
    </xdr:from>
    <xdr:ext cx="534377" cy="259045"/>
    <xdr:sp macro="" textlink="">
      <xdr:nvSpPr>
        <xdr:cNvPr id="462" name="普通建設事業費 （ うち更新整備　）最大値テキスト"/>
        <xdr:cNvSpPr txBox="1"/>
      </xdr:nvSpPr>
      <xdr:spPr>
        <a:xfrm>
          <a:off x="10528300" y="1569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144614</xdr:rowOff>
    </xdr:from>
    <xdr:to>
      <xdr:col>55</xdr:col>
      <xdr:colOff>88900</xdr:colOff>
      <xdr:row>92</xdr:row>
      <xdr:rowOff>144614</xdr:rowOff>
    </xdr:to>
    <xdr:cxnSp macro="">
      <xdr:nvCxnSpPr>
        <xdr:cNvPr id="463" name="直線コネクタ 462"/>
        <xdr:cNvCxnSpPr/>
      </xdr:nvCxnSpPr>
      <xdr:spPr>
        <a:xfrm>
          <a:off x="10388600" y="1591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13350</xdr:rowOff>
    </xdr:from>
    <xdr:to>
      <xdr:col>55</xdr:col>
      <xdr:colOff>0</xdr:colOff>
      <xdr:row>95</xdr:row>
      <xdr:rowOff>31834</xdr:rowOff>
    </xdr:to>
    <xdr:cxnSp macro="">
      <xdr:nvCxnSpPr>
        <xdr:cNvPr id="464" name="直線コネクタ 463"/>
        <xdr:cNvCxnSpPr/>
      </xdr:nvCxnSpPr>
      <xdr:spPr>
        <a:xfrm flipV="1">
          <a:off x="9639300" y="16301100"/>
          <a:ext cx="838200" cy="1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167177</xdr:rowOff>
    </xdr:from>
    <xdr:ext cx="534377" cy="259045"/>
    <xdr:sp macro="" textlink="">
      <xdr:nvSpPr>
        <xdr:cNvPr id="465" name="普通建設事業費 （ うち更新整備　）平均値テキスト"/>
        <xdr:cNvSpPr txBox="1"/>
      </xdr:nvSpPr>
      <xdr:spPr>
        <a:xfrm>
          <a:off x="10528300" y="164549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17300</xdr:rowOff>
    </xdr:from>
    <xdr:to>
      <xdr:col>55</xdr:col>
      <xdr:colOff>50800</xdr:colOff>
      <xdr:row>96</xdr:row>
      <xdr:rowOff>118900</xdr:rowOff>
    </xdr:to>
    <xdr:sp macro="" textlink="">
      <xdr:nvSpPr>
        <xdr:cNvPr id="466" name="フローチャート: 判断 465"/>
        <xdr:cNvSpPr/>
      </xdr:nvSpPr>
      <xdr:spPr>
        <a:xfrm>
          <a:off x="10426700" y="16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89</xdr:row>
      <xdr:rowOff>170872</xdr:rowOff>
    </xdr:from>
    <xdr:to>
      <xdr:col>50</xdr:col>
      <xdr:colOff>114300</xdr:colOff>
      <xdr:row>95</xdr:row>
      <xdr:rowOff>31834</xdr:rowOff>
    </xdr:to>
    <xdr:cxnSp macro="">
      <xdr:nvCxnSpPr>
        <xdr:cNvPr id="467" name="直線コネクタ 466"/>
        <xdr:cNvCxnSpPr/>
      </xdr:nvCxnSpPr>
      <xdr:spPr>
        <a:xfrm>
          <a:off x="8750300" y="15429922"/>
          <a:ext cx="889000" cy="889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104135</xdr:rowOff>
    </xdr:from>
    <xdr:to>
      <xdr:col>50</xdr:col>
      <xdr:colOff>165100</xdr:colOff>
      <xdr:row>96</xdr:row>
      <xdr:rowOff>34285</xdr:rowOff>
    </xdr:to>
    <xdr:sp macro="" textlink="">
      <xdr:nvSpPr>
        <xdr:cNvPr id="468" name="フローチャート: 判断 467"/>
        <xdr:cNvSpPr/>
      </xdr:nvSpPr>
      <xdr:spPr>
        <a:xfrm>
          <a:off x="9588500" y="1639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25412</xdr:rowOff>
    </xdr:from>
    <xdr:ext cx="534377" cy="259045"/>
    <xdr:sp macro="" textlink="">
      <xdr:nvSpPr>
        <xdr:cNvPr id="469" name="テキスト ボックス 468"/>
        <xdr:cNvSpPr txBox="1"/>
      </xdr:nvSpPr>
      <xdr:spPr>
        <a:xfrm>
          <a:off x="9372111" y="1648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89</xdr:row>
      <xdr:rowOff>170872</xdr:rowOff>
    </xdr:from>
    <xdr:to>
      <xdr:col>45</xdr:col>
      <xdr:colOff>177800</xdr:colOff>
      <xdr:row>90</xdr:row>
      <xdr:rowOff>93931</xdr:rowOff>
    </xdr:to>
    <xdr:cxnSp macro="">
      <xdr:nvCxnSpPr>
        <xdr:cNvPr id="470" name="直線コネクタ 469"/>
        <xdr:cNvCxnSpPr/>
      </xdr:nvCxnSpPr>
      <xdr:spPr>
        <a:xfrm flipV="1">
          <a:off x="7861300" y="15429922"/>
          <a:ext cx="889000" cy="9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109784</xdr:rowOff>
    </xdr:from>
    <xdr:to>
      <xdr:col>46</xdr:col>
      <xdr:colOff>38100</xdr:colOff>
      <xdr:row>96</xdr:row>
      <xdr:rowOff>39934</xdr:rowOff>
    </xdr:to>
    <xdr:sp macro="" textlink="">
      <xdr:nvSpPr>
        <xdr:cNvPr id="471" name="フローチャート: 判断 470"/>
        <xdr:cNvSpPr/>
      </xdr:nvSpPr>
      <xdr:spPr>
        <a:xfrm>
          <a:off x="8699500" y="16397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31061</xdr:rowOff>
    </xdr:from>
    <xdr:ext cx="534377" cy="259045"/>
    <xdr:sp macro="" textlink="">
      <xdr:nvSpPr>
        <xdr:cNvPr id="472" name="テキスト ボックス 471"/>
        <xdr:cNvSpPr txBox="1"/>
      </xdr:nvSpPr>
      <xdr:spPr>
        <a:xfrm>
          <a:off x="8483111" y="16490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93931</xdr:rowOff>
    </xdr:from>
    <xdr:to>
      <xdr:col>41</xdr:col>
      <xdr:colOff>50800</xdr:colOff>
      <xdr:row>95</xdr:row>
      <xdr:rowOff>17807</xdr:rowOff>
    </xdr:to>
    <xdr:cxnSp macro="">
      <xdr:nvCxnSpPr>
        <xdr:cNvPr id="473" name="直線コネクタ 472"/>
        <xdr:cNvCxnSpPr/>
      </xdr:nvCxnSpPr>
      <xdr:spPr>
        <a:xfrm flipV="1">
          <a:off x="6972300" y="15524431"/>
          <a:ext cx="889000" cy="781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16760</xdr:rowOff>
    </xdr:from>
    <xdr:to>
      <xdr:col>41</xdr:col>
      <xdr:colOff>101600</xdr:colOff>
      <xdr:row>95</xdr:row>
      <xdr:rowOff>118360</xdr:rowOff>
    </xdr:to>
    <xdr:sp macro="" textlink="">
      <xdr:nvSpPr>
        <xdr:cNvPr id="474" name="フローチャート: 判断 473"/>
        <xdr:cNvSpPr/>
      </xdr:nvSpPr>
      <xdr:spPr>
        <a:xfrm>
          <a:off x="7810500" y="1630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109487</xdr:rowOff>
    </xdr:from>
    <xdr:ext cx="534377" cy="259045"/>
    <xdr:sp macro="" textlink="">
      <xdr:nvSpPr>
        <xdr:cNvPr id="475" name="テキスト ボックス 474"/>
        <xdr:cNvSpPr txBox="1"/>
      </xdr:nvSpPr>
      <xdr:spPr>
        <a:xfrm>
          <a:off x="7594111" y="1639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100493</xdr:rowOff>
    </xdr:from>
    <xdr:to>
      <xdr:col>36</xdr:col>
      <xdr:colOff>165100</xdr:colOff>
      <xdr:row>96</xdr:row>
      <xdr:rowOff>30643</xdr:rowOff>
    </xdr:to>
    <xdr:sp macro="" textlink="">
      <xdr:nvSpPr>
        <xdr:cNvPr id="476" name="フローチャート: 判断 475"/>
        <xdr:cNvSpPr/>
      </xdr:nvSpPr>
      <xdr:spPr>
        <a:xfrm>
          <a:off x="6921500" y="16388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21770</xdr:rowOff>
    </xdr:from>
    <xdr:ext cx="534377" cy="259045"/>
    <xdr:sp macro="" textlink="">
      <xdr:nvSpPr>
        <xdr:cNvPr id="477" name="テキスト ボックス 476"/>
        <xdr:cNvSpPr txBox="1"/>
      </xdr:nvSpPr>
      <xdr:spPr>
        <a:xfrm>
          <a:off x="6705111" y="16480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134000</xdr:rowOff>
    </xdr:from>
    <xdr:to>
      <xdr:col>55</xdr:col>
      <xdr:colOff>50800</xdr:colOff>
      <xdr:row>95</xdr:row>
      <xdr:rowOff>64150</xdr:rowOff>
    </xdr:to>
    <xdr:sp macro="" textlink="">
      <xdr:nvSpPr>
        <xdr:cNvPr id="483" name="楕円 482"/>
        <xdr:cNvSpPr/>
      </xdr:nvSpPr>
      <xdr:spPr>
        <a:xfrm>
          <a:off x="10426700" y="1625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156877</xdr:rowOff>
    </xdr:from>
    <xdr:ext cx="534377" cy="259045"/>
    <xdr:sp macro="" textlink="">
      <xdr:nvSpPr>
        <xdr:cNvPr id="484" name="普通建設事業費 （ うち更新整備　）該当値テキスト"/>
        <xdr:cNvSpPr txBox="1"/>
      </xdr:nvSpPr>
      <xdr:spPr>
        <a:xfrm>
          <a:off x="10528300" y="1610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152484</xdr:rowOff>
    </xdr:from>
    <xdr:to>
      <xdr:col>50</xdr:col>
      <xdr:colOff>165100</xdr:colOff>
      <xdr:row>95</xdr:row>
      <xdr:rowOff>82634</xdr:rowOff>
    </xdr:to>
    <xdr:sp macro="" textlink="">
      <xdr:nvSpPr>
        <xdr:cNvPr id="485" name="楕円 484"/>
        <xdr:cNvSpPr/>
      </xdr:nvSpPr>
      <xdr:spPr>
        <a:xfrm>
          <a:off x="9588500" y="1626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99161</xdr:rowOff>
    </xdr:from>
    <xdr:ext cx="534377" cy="259045"/>
    <xdr:sp macro="" textlink="">
      <xdr:nvSpPr>
        <xdr:cNvPr id="486" name="テキスト ボックス 485"/>
        <xdr:cNvSpPr txBox="1"/>
      </xdr:nvSpPr>
      <xdr:spPr>
        <a:xfrm>
          <a:off x="9372111" y="16044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89</xdr:row>
      <xdr:rowOff>120072</xdr:rowOff>
    </xdr:from>
    <xdr:to>
      <xdr:col>46</xdr:col>
      <xdr:colOff>38100</xdr:colOff>
      <xdr:row>90</xdr:row>
      <xdr:rowOff>50222</xdr:rowOff>
    </xdr:to>
    <xdr:sp macro="" textlink="">
      <xdr:nvSpPr>
        <xdr:cNvPr id="487" name="楕円 486"/>
        <xdr:cNvSpPr/>
      </xdr:nvSpPr>
      <xdr:spPr>
        <a:xfrm>
          <a:off x="8699500" y="1537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88</xdr:row>
      <xdr:rowOff>66749</xdr:rowOff>
    </xdr:from>
    <xdr:ext cx="599010" cy="259045"/>
    <xdr:sp macro="" textlink="">
      <xdr:nvSpPr>
        <xdr:cNvPr id="488" name="テキスト ボックス 487"/>
        <xdr:cNvSpPr txBox="1"/>
      </xdr:nvSpPr>
      <xdr:spPr>
        <a:xfrm>
          <a:off x="8450795" y="15154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90</xdr:row>
      <xdr:rowOff>43131</xdr:rowOff>
    </xdr:from>
    <xdr:to>
      <xdr:col>41</xdr:col>
      <xdr:colOff>101600</xdr:colOff>
      <xdr:row>90</xdr:row>
      <xdr:rowOff>144731</xdr:rowOff>
    </xdr:to>
    <xdr:sp macro="" textlink="">
      <xdr:nvSpPr>
        <xdr:cNvPr id="489" name="楕円 488"/>
        <xdr:cNvSpPr/>
      </xdr:nvSpPr>
      <xdr:spPr>
        <a:xfrm>
          <a:off x="7810500" y="1547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88</xdr:row>
      <xdr:rowOff>161258</xdr:rowOff>
    </xdr:from>
    <xdr:ext cx="534377" cy="259045"/>
    <xdr:sp macro="" textlink="">
      <xdr:nvSpPr>
        <xdr:cNvPr id="490" name="テキスト ボックス 489"/>
        <xdr:cNvSpPr txBox="1"/>
      </xdr:nvSpPr>
      <xdr:spPr>
        <a:xfrm>
          <a:off x="7594111" y="1524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138457</xdr:rowOff>
    </xdr:from>
    <xdr:to>
      <xdr:col>36</xdr:col>
      <xdr:colOff>165100</xdr:colOff>
      <xdr:row>95</xdr:row>
      <xdr:rowOff>68607</xdr:rowOff>
    </xdr:to>
    <xdr:sp macro="" textlink="">
      <xdr:nvSpPr>
        <xdr:cNvPr id="491" name="楕円 490"/>
        <xdr:cNvSpPr/>
      </xdr:nvSpPr>
      <xdr:spPr>
        <a:xfrm>
          <a:off x="6921500" y="1625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85134</xdr:rowOff>
    </xdr:from>
    <xdr:ext cx="534377" cy="259045"/>
    <xdr:sp macro="" textlink="">
      <xdr:nvSpPr>
        <xdr:cNvPr id="492" name="テキスト ボックス 491"/>
        <xdr:cNvSpPr txBox="1"/>
      </xdr:nvSpPr>
      <xdr:spPr>
        <a:xfrm>
          <a:off x="6705111" y="160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4" name="テキスト ボックス 503"/>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06" name="テキスト ボックス 505"/>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75966</xdr:rowOff>
    </xdr:from>
    <xdr:to>
      <xdr:col>85</xdr:col>
      <xdr:colOff>126364</xdr:colOff>
      <xdr:row>38</xdr:row>
      <xdr:rowOff>139700</xdr:rowOff>
    </xdr:to>
    <xdr:cxnSp macro="">
      <xdr:nvCxnSpPr>
        <xdr:cNvPr id="514" name="直線コネクタ 513"/>
        <xdr:cNvCxnSpPr/>
      </xdr:nvCxnSpPr>
      <xdr:spPr>
        <a:xfrm flipV="1">
          <a:off x="16317595" y="5219466"/>
          <a:ext cx="1269" cy="1435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5"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6" name="直線コネクタ 515"/>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22643</xdr:rowOff>
    </xdr:from>
    <xdr:ext cx="534377" cy="259045"/>
    <xdr:sp macro="" textlink="">
      <xdr:nvSpPr>
        <xdr:cNvPr id="517" name="災害復旧事業費最大値テキスト"/>
        <xdr:cNvSpPr txBox="1"/>
      </xdr:nvSpPr>
      <xdr:spPr>
        <a:xfrm>
          <a:off x="16370300" y="4994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75966</xdr:rowOff>
    </xdr:from>
    <xdr:to>
      <xdr:col>86</xdr:col>
      <xdr:colOff>25400</xdr:colOff>
      <xdr:row>30</xdr:row>
      <xdr:rowOff>75966</xdr:rowOff>
    </xdr:to>
    <xdr:cxnSp macro="">
      <xdr:nvCxnSpPr>
        <xdr:cNvPr id="518" name="直線コネクタ 517"/>
        <xdr:cNvCxnSpPr/>
      </xdr:nvCxnSpPr>
      <xdr:spPr>
        <a:xfrm>
          <a:off x="16230600" y="5219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76698</xdr:rowOff>
    </xdr:from>
    <xdr:to>
      <xdr:col>85</xdr:col>
      <xdr:colOff>127000</xdr:colOff>
      <xdr:row>38</xdr:row>
      <xdr:rowOff>24394</xdr:rowOff>
    </xdr:to>
    <xdr:cxnSp macro="">
      <xdr:nvCxnSpPr>
        <xdr:cNvPr id="519" name="直線コネクタ 518"/>
        <xdr:cNvCxnSpPr/>
      </xdr:nvCxnSpPr>
      <xdr:spPr>
        <a:xfrm>
          <a:off x="15481300" y="6420348"/>
          <a:ext cx="838200" cy="11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46397</xdr:rowOff>
    </xdr:from>
    <xdr:ext cx="469744" cy="259045"/>
    <xdr:sp macro="" textlink="">
      <xdr:nvSpPr>
        <xdr:cNvPr id="520" name="災害復旧事業費平均値テキスト"/>
        <xdr:cNvSpPr txBox="1"/>
      </xdr:nvSpPr>
      <xdr:spPr>
        <a:xfrm>
          <a:off x="16370300" y="6047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23520</xdr:rowOff>
    </xdr:from>
    <xdr:to>
      <xdr:col>85</xdr:col>
      <xdr:colOff>177800</xdr:colOff>
      <xdr:row>36</xdr:row>
      <xdr:rowOff>125120</xdr:rowOff>
    </xdr:to>
    <xdr:sp macro="" textlink="">
      <xdr:nvSpPr>
        <xdr:cNvPr id="521" name="フローチャート: 判断 520"/>
        <xdr:cNvSpPr/>
      </xdr:nvSpPr>
      <xdr:spPr>
        <a:xfrm>
          <a:off x="16268700" y="61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114554</xdr:rowOff>
    </xdr:from>
    <xdr:to>
      <xdr:col>81</xdr:col>
      <xdr:colOff>50800</xdr:colOff>
      <xdr:row>37</xdr:row>
      <xdr:rowOff>76698</xdr:rowOff>
    </xdr:to>
    <xdr:cxnSp macro="">
      <xdr:nvCxnSpPr>
        <xdr:cNvPr id="522" name="直線コネクタ 521"/>
        <xdr:cNvCxnSpPr/>
      </xdr:nvCxnSpPr>
      <xdr:spPr>
        <a:xfrm>
          <a:off x="14592300" y="6286754"/>
          <a:ext cx="889000" cy="13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32</xdr:row>
      <xdr:rowOff>25898</xdr:rowOff>
    </xdr:from>
    <xdr:to>
      <xdr:col>81</xdr:col>
      <xdr:colOff>101600</xdr:colOff>
      <xdr:row>32</xdr:row>
      <xdr:rowOff>127498</xdr:rowOff>
    </xdr:to>
    <xdr:sp macro="" textlink="">
      <xdr:nvSpPr>
        <xdr:cNvPr id="523" name="フローチャート: 判断 522"/>
        <xdr:cNvSpPr/>
      </xdr:nvSpPr>
      <xdr:spPr>
        <a:xfrm>
          <a:off x="15430500" y="5512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30</xdr:row>
      <xdr:rowOff>144025</xdr:rowOff>
    </xdr:from>
    <xdr:ext cx="534377" cy="259045"/>
    <xdr:sp macro="" textlink="">
      <xdr:nvSpPr>
        <xdr:cNvPr id="524" name="テキスト ボックス 523"/>
        <xdr:cNvSpPr txBox="1"/>
      </xdr:nvSpPr>
      <xdr:spPr>
        <a:xfrm>
          <a:off x="15214111" y="528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30612</xdr:rowOff>
    </xdr:from>
    <xdr:to>
      <xdr:col>76</xdr:col>
      <xdr:colOff>114300</xdr:colOff>
      <xdr:row>36</xdr:row>
      <xdr:rowOff>114554</xdr:rowOff>
    </xdr:to>
    <xdr:cxnSp macro="">
      <xdr:nvCxnSpPr>
        <xdr:cNvPr id="525" name="直線コネクタ 524"/>
        <xdr:cNvCxnSpPr/>
      </xdr:nvCxnSpPr>
      <xdr:spPr>
        <a:xfrm>
          <a:off x="13703300" y="6031362"/>
          <a:ext cx="889000" cy="25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36413</xdr:rowOff>
    </xdr:from>
    <xdr:to>
      <xdr:col>76</xdr:col>
      <xdr:colOff>165100</xdr:colOff>
      <xdr:row>36</xdr:row>
      <xdr:rowOff>138013</xdr:rowOff>
    </xdr:to>
    <xdr:sp macro="" textlink="">
      <xdr:nvSpPr>
        <xdr:cNvPr id="526" name="フローチャート: 判断 525"/>
        <xdr:cNvSpPr/>
      </xdr:nvSpPr>
      <xdr:spPr>
        <a:xfrm>
          <a:off x="14541500" y="620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154540</xdr:rowOff>
    </xdr:from>
    <xdr:ext cx="469744" cy="259045"/>
    <xdr:sp macro="" textlink="">
      <xdr:nvSpPr>
        <xdr:cNvPr id="527" name="テキスト ボックス 526"/>
        <xdr:cNvSpPr txBox="1"/>
      </xdr:nvSpPr>
      <xdr:spPr>
        <a:xfrm>
          <a:off x="14357428" y="598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30612</xdr:rowOff>
    </xdr:from>
    <xdr:to>
      <xdr:col>71</xdr:col>
      <xdr:colOff>177800</xdr:colOff>
      <xdr:row>37</xdr:row>
      <xdr:rowOff>36282</xdr:rowOff>
    </xdr:to>
    <xdr:cxnSp macro="">
      <xdr:nvCxnSpPr>
        <xdr:cNvPr id="528" name="直線コネクタ 527"/>
        <xdr:cNvCxnSpPr/>
      </xdr:nvCxnSpPr>
      <xdr:spPr>
        <a:xfrm flipV="1">
          <a:off x="12814300" y="6031362"/>
          <a:ext cx="889000" cy="348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82957</xdr:rowOff>
    </xdr:from>
    <xdr:to>
      <xdr:col>72</xdr:col>
      <xdr:colOff>38100</xdr:colOff>
      <xdr:row>37</xdr:row>
      <xdr:rowOff>13107</xdr:rowOff>
    </xdr:to>
    <xdr:sp macro="" textlink="">
      <xdr:nvSpPr>
        <xdr:cNvPr id="529" name="フローチャート: 判断 528"/>
        <xdr:cNvSpPr/>
      </xdr:nvSpPr>
      <xdr:spPr>
        <a:xfrm>
          <a:off x="13652500" y="6255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4234</xdr:rowOff>
    </xdr:from>
    <xdr:ext cx="469744" cy="259045"/>
    <xdr:sp macro="" textlink="">
      <xdr:nvSpPr>
        <xdr:cNvPr id="530" name="テキスト ボックス 529"/>
        <xdr:cNvSpPr txBox="1"/>
      </xdr:nvSpPr>
      <xdr:spPr>
        <a:xfrm>
          <a:off x="13468428" y="634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56164</xdr:rowOff>
    </xdr:from>
    <xdr:to>
      <xdr:col>67</xdr:col>
      <xdr:colOff>101600</xdr:colOff>
      <xdr:row>37</xdr:row>
      <xdr:rowOff>157764</xdr:rowOff>
    </xdr:to>
    <xdr:sp macro="" textlink="">
      <xdr:nvSpPr>
        <xdr:cNvPr id="531" name="フローチャート: 判断 530"/>
        <xdr:cNvSpPr/>
      </xdr:nvSpPr>
      <xdr:spPr>
        <a:xfrm>
          <a:off x="12763500" y="639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148892</xdr:rowOff>
    </xdr:from>
    <xdr:ext cx="469744" cy="259045"/>
    <xdr:sp macro="" textlink="">
      <xdr:nvSpPr>
        <xdr:cNvPr id="532" name="テキスト ボックス 531"/>
        <xdr:cNvSpPr txBox="1"/>
      </xdr:nvSpPr>
      <xdr:spPr>
        <a:xfrm>
          <a:off x="12579428" y="6492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145044</xdr:rowOff>
    </xdr:from>
    <xdr:to>
      <xdr:col>85</xdr:col>
      <xdr:colOff>177800</xdr:colOff>
      <xdr:row>38</xdr:row>
      <xdr:rowOff>75194</xdr:rowOff>
    </xdr:to>
    <xdr:sp macro="" textlink="">
      <xdr:nvSpPr>
        <xdr:cNvPr id="538" name="楕円 537"/>
        <xdr:cNvSpPr/>
      </xdr:nvSpPr>
      <xdr:spPr>
        <a:xfrm>
          <a:off x="16268700" y="648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59971</xdr:rowOff>
    </xdr:from>
    <xdr:ext cx="469744" cy="259045"/>
    <xdr:sp macro="" textlink="">
      <xdr:nvSpPr>
        <xdr:cNvPr id="539" name="災害復旧事業費該当値テキスト"/>
        <xdr:cNvSpPr txBox="1"/>
      </xdr:nvSpPr>
      <xdr:spPr>
        <a:xfrm>
          <a:off x="16370300" y="640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25898</xdr:rowOff>
    </xdr:from>
    <xdr:to>
      <xdr:col>81</xdr:col>
      <xdr:colOff>101600</xdr:colOff>
      <xdr:row>37</xdr:row>
      <xdr:rowOff>127498</xdr:rowOff>
    </xdr:to>
    <xdr:sp macro="" textlink="">
      <xdr:nvSpPr>
        <xdr:cNvPr id="540" name="楕円 539"/>
        <xdr:cNvSpPr/>
      </xdr:nvSpPr>
      <xdr:spPr>
        <a:xfrm>
          <a:off x="15430500" y="636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118625</xdr:rowOff>
    </xdr:from>
    <xdr:ext cx="469744" cy="259045"/>
    <xdr:sp macro="" textlink="">
      <xdr:nvSpPr>
        <xdr:cNvPr id="541" name="テキスト ボックス 540"/>
        <xdr:cNvSpPr txBox="1"/>
      </xdr:nvSpPr>
      <xdr:spPr>
        <a:xfrm>
          <a:off x="15246428" y="6462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63754</xdr:rowOff>
    </xdr:from>
    <xdr:to>
      <xdr:col>76</xdr:col>
      <xdr:colOff>165100</xdr:colOff>
      <xdr:row>36</xdr:row>
      <xdr:rowOff>165354</xdr:rowOff>
    </xdr:to>
    <xdr:sp macro="" textlink="">
      <xdr:nvSpPr>
        <xdr:cNvPr id="542" name="楕円 541"/>
        <xdr:cNvSpPr/>
      </xdr:nvSpPr>
      <xdr:spPr>
        <a:xfrm>
          <a:off x="14541500" y="623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156481</xdr:rowOff>
    </xdr:from>
    <xdr:ext cx="469744" cy="259045"/>
    <xdr:sp macro="" textlink="">
      <xdr:nvSpPr>
        <xdr:cNvPr id="543" name="テキスト ボックス 542"/>
        <xdr:cNvSpPr txBox="1"/>
      </xdr:nvSpPr>
      <xdr:spPr>
        <a:xfrm>
          <a:off x="14357428" y="632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151262</xdr:rowOff>
    </xdr:from>
    <xdr:to>
      <xdr:col>72</xdr:col>
      <xdr:colOff>38100</xdr:colOff>
      <xdr:row>35</xdr:row>
      <xdr:rowOff>81412</xdr:rowOff>
    </xdr:to>
    <xdr:sp macro="" textlink="">
      <xdr:nvSpPr>
        <xdr:cNvPr id="544" name="楕円 543"/>
        <xdr:cNvSpPr/>
      </xdr:nvSpPr>
      <xdr:spPr>
        <a:xfrm>
          <a:off x="13652500" y="598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33</xdr:row>
      <xdr:rowOff>97939</xdr:rowOff>
    </xdr:from>
    <xdr:ext cx="469744" cy="259045"/>
    <xdr:sp macro="" textlink="">
      <xdr:nvSpPr>
        <xdr:cNvPr id="545" name="テキスト ボックス 544"/>
        <xdr:cNvSpPr txBox="1"/>
      </xdr:nvSpPr>
      <xdr:spPr>
        <a:xfrm>
          <a:off x="13468428" y="5755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156932</xdr:rowOff>
    </xdr:from>
    <xdr:to>
      <xdr:col>67</xdr:col>
      <xdr:colOff>101600</xdr:colOff>
      <xdr:row>37</xdr:row>
      <xdr:rowOff>87082</xdr:rowOff>
    </xdr:to>
    <xdr:sp macro="" textlink="">
      <xdr:nvSpPr>
        <xdr:cNvPr id="546" name="楕円 545"/>
        <xdr:cNvSpPr/>
      </xdr:nvSpPr>
      <xdr:spPr>
        <a:xfrm>
          <a:off x="12763500" y="632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103609</xdr:rowOff>
    </xdr:from>
    <xdr:ext cx="469744" cy="259045"/>
    <xdr:sp macro="" textlink="">
      <xdr:nvSpPr>
        <xdr:cNvPr id="547" name="テキスト ボックス 546"/>
        <xdr:cNvSpPr txBox="1"/>
      </xdr:nvSpPr>
      <xdr:spPr>
        <a:xfrm>
          <a:off x="12579428" y="6104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7" name="テキスト ボックス 606"/>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9" name="テキスト ボックス 608"/>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1" name="テキスト ボックス 610"/>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5" name="テキスト ボックス 614"/>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7" name="テキスト ボックス 616"/>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157664</xdr:rowOff>
    </xdr:from>
    <xdr:to>
      <xdr:col>85</xdr:col>
      <xdr:colOff>126364</xdr:colOff>
      <xdr:row>78</xdr:row>
      <xdr:rowOff>150177</xdr:rowOff>
    </xdr:to>
    <xdr:cxnSp macro="">
      <xdr:nvCxnSpPr>
        <xdr:cNvPr id="621" name="直線コネクタ 620"/>
        <xdr:cNvCxnSpPr/>
      </xdr:nvCxnSpPr>
      <xdr:spPr>
        <a:xfrm flipV="1">
          <a:off x="16317595" y="12330614"/>
          <a:ext cx="1269" cy="1192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154004</xdr:rowOff>
    </xdr:from>
    <xdr:ext cx="534377" cy="259045"/>
    <xdr:sp macro="" textlink="">
      <xdr:nvSpPr>
        <xdr:cNvPr id="622" name="公債費最小値テキスト"/>
        <xdr:cNvSpPr txBox="1"/>
      </xdr:nvSpPr>
      <xdr:spPr>
        <a:xfrm>
          <a:off x="16370300" y="13527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150177</xdr:rowOff>
    </xdr:from>
    <xdr:to>
      <xdr:col>86</xdr:col>
      <xdr:colOff>25400</xdr:colOff>
      <xdr:row>78</xdr:row>
      <xdr:rowOff>150177</xdr:rowOff>
    </xdr:to>
    <xdr:cxnSp macro="">
      <xdr:nvCxnSpPr>
        <xdr:cNvPr id="623" name="直線コネクタ 622"/>
        <xdr:cNvCxnSpPr/>
      </xdr:nvCxnSpPr>
      <xdr:spPr>
        <a:xfrm>
          <a:off x="16230600" y="13523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104341</xdr:rowOff>
    </xdr:from>
    <xdr:ext cx="534377" cy="259045"/>
    <xdr:sp macro="" textlink="">
      <xdr:nvSpPr>
        <xdr:cNvPr id="624" name="公債費最大値テキスト"/>
        <xdr:cNvSpPr txBox="1"/>
      </xdr:nvSpPr>
      <xdr:spPr>
        <a:xfrm>
          <a:off x="16370300" y="12105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157664</xdr:rowOff>
    </xdr:from>
    <xdr:to>
      <xdr:col>86</xdr:col>
      <xdr:colOff>25400</xdr:colOff>
      <xdr:row>71</xdr:row>
      <xdr:rowOff>157664</xdr:rowOff>
    </xdr:to>
    <xdr:cxnSp macro="">
      <xdr:nvCxnSpPr>
        <xdr:cNvPr id="625" name="直線コネクタ 624"/>
        <xdr:cNvCxnSpPr/>
      </xdr:nvCxnSpPr>
      <xdr:spPr>
        <a:xfrm>
          <a:off x="16230600" y="12330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11379</xdr:rowOff>
    </xdr:from>
    <xdr:to>
      <xdr:col>85</xdr:col>
      <xdr:colOff>127000</xdr:colOff>
      <xdr:row>73</xdr:row>
      <xdr:rowOff>114173</xdr:rowOff>
    </xdr:to>
    <xdr:cxnSp macro="">
      <xdr:nvCxnSpPr>
        <xdr:cNvPr id="626" name="直線コネクタ 625"/>
        <xdr:cNvCxnSpPr/>
      </xdr:nvCxnSpPr>
      <xdr:spPr>
        <a:xfrm flipV="1">
          <a:off x="15481300" y="12527229"/>
          <a:ext cx="838200" cy="10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77347</xdr:rowOff>
    </xdr:from>
    <xdr:ext cx="534377" cy="259045"/>
    <xdr:sp macro="" textlink="">
      <xdr:nvSpPr>
        <xdr:cNvPr id="627" name="公債費平均値テキスト"/>
        <xdr:cNvSpPr txBox="1"/>
      </xdr:nvSpPr>
      <xdr:spPr>
        <a:xfrm>
          <a:off x="16370300" y="127646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98920</xdr:rowOff>
    </xdr:from>
    <xdr:to>
      <xdr:col>85</xdr:col>
      <xdr:colOff>177800</xdr:colOff>
      <xdr:row>75</xdr:row>
      <xdr:rowOff>29070</xdr:rowOff>
    </xdr:to>
    <xdr:sp macro="" textlink="">
      <xdr:nvSpPr>
        <xdr:cNvPr id="628" name="フローチャート: 判断 627"/>
        <xdr:cNvSpPr/>
      </xdr:nvSpPr>
      <xdr:spPr>
        <a:xfrm>
          <a:off x="16268700" y="127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114173</xdr:rowOff>
    </xdr:from>
    <xdr:to>
      <xdr:col>81</xdr:col>
      <xdr:colOff>50800</xdr:colOff>
      <xdr:row>74</xdr:row>
      <xdr:rowOff>89427</xdr:rowOff>
    </xdr:to>
    <xdr:cxnSp macro="">
      <xdr:nvCxnSpPr>
        <xdr:cNvPr id="629" name="直線コネクタ 628"/>
        <xdr:cNvCxnSpPr/>
      </xdr:nvCxnSpPr>
      <xdr:spPr>
        <a:xfrm flipV="1">
          <a:off x="14592300" y="12630023"/>
          <a:ext cx="889000" cy="14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11271</xdr:rowOff>
    </xdr:from>
    <xdr:to>
      <xdr:col>81</xdr:col>
      <xdr:colOff>101600</xdr:colOff>
      <xdr:row>75</xdr:row>
      <xdr:rowOff>112871</xdr:rowOff>
    </xdr:to>
    <xdr:sp macro="" textlink="">
      <xdr:nvSpPr>
        <xdr:cNvPr id="630" name="フローチャート: 判断 629"/>
        <xdr:cNvSpPr/>
      </xdr:nvSpPr>
      <xdr:spPr>
        <a:xfrm>
          <a:off x="15430500" y="12870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103998</xdr:rowOff>
    </xdr:from>
    <xdr:ext cx="534377" cy="259045"/>
    <xdr:sp macro="" textlink="">
      <xdr:nvSpPr>
        <xdr:cNvPr id="631" name="テキスト ボックス 630"/>
        <xdr:cNvSpPr txBox="1"/>
      </xdr:nvSpPr>
      <xdr:spPr>
        <a:xfrm>
          <a:off x="15214111" y="1296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75788</xdr:rowOff>
    </xdr:from>
    <xdr:to>
      <xdr:col>76</xdr:col>
      <xdr:colOff>114300</xdr:colOff>
      <xdr:row>74</xdr:row>
      <xdr:rowOff>89427</xdr:rowOff>
    </xdr:to>
    <xdr:cxnSp macro="">
      <xdr:nvCxnSpPr>
        <xdr:cNvPr id="632" name="直線コネクタ 631"/>
        <xdr:cNvCxnSpPr/>
      </xdr:nvCxnSpPr>
      <xdr:spPr>
        <a:xfrm>
          <a:off x="13703300" y="12763088"/>
          <a:ext cx="889000" cy="1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29978</xdr:rowOff>
    </xdr:from>
    <xdr:to>
      <xdr:col>76</xdr:col>
      <xdr:colOff>165100</xdr:colOff>
      <xdr:row>76</xdr:row>
      <xdr:rowOff>131578</xdr:rowOff>
    </xdr:to>
    <xdr:sp macro="" textlink="">
      <xdr:nvSpPr>
        <xdr:cNvPr id="633" name="フローチャート: 判断 632"/>
        <xdr:cNvSpPr/>
      </xdr:nvSpPr>
      <xdr:spPr>
        <a:xfrm>
          <a:off x="14541500" y="13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122705</xdr:rowOff>
    </xdr:from>
    <xdr:ext cx="534377" cy="259045"/>
    <xdr:sp macro="" textlink="">
      <xdr:nvSpPr>
        <xdr:cNvPr id="634" name="テキスト ボックス 633"/>
        <xdr:cNvSpPr txBox="1"/>
      </xdr:nvSpPr>
      <xdr:spPr>
        <a:xfrm>
          <a:off x="14325111" y="1315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75788</xdr:rowOff>
    </xdr:from>
    <xdr:to>
      <xdr:col>71</xdr:col>
      <xdr:colOff>177800</xdr:colOff>
      <xdr:row>74</xdr:row>
      <xdr:rowOff>93256</xdr:rowOff>
    </xdr:to>
    <xdr:cxnSp macro="">
      <xdr:nvCxnSpPr>
        <xdr:cNvPr id="635" name="直線コネクタ 634"/>
        <xdr:cNvCxnSpPr/>
      </xdr:nvCxnSpPr>
      <xdr:spPr>
        <a:xfrm flipV="1">
          <a:off x="12814300" y="12763088"/>
          <a:ext cx="889000" cy="1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16490</xdr:rowOff>
    </xdr:from>
    <xdr:to>
      <xdr:col>72</xdr:col>
      <xdr:colOff>38100</xdr:colOff>
      <xdr:row>76</xdr:row>
      <xdr:rowOff>118090</xdr:rowOff>
    </xdr:to>
    <xdr:sp macro="" textlink="">
      <xdr:nvSpPr>
        <xdr:cNvPr id="636" name="フローチャート: 判断 635"/>
        <xdr:cNvSpPr/>
      </xdr:nvSpPr>
      <xdr:spPr>
        <a:xfrm>
          <a:off x="13652500" y="130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109217</xdr:rowOff>
    </xdr:from>
    <xdr:ext cx="534377" cy="259045"/>
    <xdr:sp macro="" textlink="">
      <xdr:nvSpPr>
        <xdr:cNvPr id="637" name="テキスト ボックス 636"/>
        <xdr:cNvSpPr txBox="1"/>
      </xdr:nvSpPr>
      <xdr:spPr>
        <a:xfrm>
          <a:off x="13436111" y="1313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171138</xdr:rowOff>
    </xdr:from>
    <xdr:to>
      <xdr:col>67</xdr:col>
      <xdr:colOff>101600</xdr:colOff>
      <xdr:row>76</xdr:row>
      <xdr:rowOff>101288</xdr:rowOff>
    </xdr:to>
    <xdr:sp macro="" textlink="">
      <xdr:nvSpPr>
        <xdr:cNvPr id="638" name="フローチャート: 判断 637"/>
        <xdr:cNvSpPr/>
      </xdr:nvSpPr>
      <xdr:spPr>
        <a:xfrm>
          <a:off x="12763500" y="13029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92415</xdr:rowOff>
    </xdr:from>
    <xdr:ext cx="534377" cy="259045"/>
    <xdr:sp macro="" textlink="">
      <xdr:nvSpPr>
        <xdr:cNvPr id="639" name="テキスト ボックス 638"/>
        <xdr:cNvSpPr txBox="1"/>
      </xdr:nvSpPr>
      <xdr:spPr>
        <a:xfrm>
          <a:off x="12547111" y="1312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132029</xdr:rowOff>
    </xdr:from>
    <xdr:to>
      <xdr:col>85</xdr:col>
      <xdr:colOff>177800</xdr:colOff>
      <xdr:row>73</xdr:row>
      <xdr:rowOff>62179</xdr:rowOff>
    </xdr:to>
    <xdr:sp macro="" textlink="">
      <xdr:nvSpPr>
        <xdr:cNvPr id="645" name="楕円 644"/>
        <xdr:cNvSpPr/>
      </xdr:nvSpPr>
      <xdr:spPr>
        <a:xfrm>
          <a:off x="16268700" y="1247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154906</xdr:rowOff>
    </xdr:from>
    <xdr:ext cx="534377" cy="259045"/>
    <xdr:sp macro="" textlink="">
      <xdr:nvSpPr>
        <xdr:cNvPr id="646" name="公債費該当値テキスト"/>
        <xdr:cNvSpPr txBox="1"/>
      </xdr:nvSpPr>
      <xdr:spPr>
        <a:xfrm>
          <a:off x="16370300" y="1232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63373</xdr:rowOff>
    </xdr:from>
    <xdr:to>
      <xdr:col>81</xdr:col>
      <xdr:colOff>101600</xdr:colOff>
      <xdr:row>73</xdr:row>
      <xdr:rowOff>164973</xdr:rowOff>
    </xdr:to>
    <xdr:sp macro="" textlink="">
      <xdr:nvSpPr>
        <xdr:cNvPr id="647" name="楕円 646"/>
        <xdr:cNvSpPr/>
      </xdr:nvSpPr>
      <xdr:spPr>
        <a:xfrm>
          <a:off x="15430500" y="1257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10050</xdr:rowOff>
    </xdr:from>
    <xdr:ext cx="534377" cy="259045"/>
    <xdr:sp macro="" textlink="">
      <xdr:nvSpPr>
        <xdr:cNvPr id="648" name="テキスト ボックス 647"/>
        <xdr:cNvSpPr txBox="1"/>
      </xdr:nvSpPr>
      <xdr:spPr>
        <a:xfrm>
          <a:off x="15214111" y="12354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38627</xdr:rowOff>
    </xdr:from>
    <xdr:to>
      <xdr:col>76</xdr:col>
      <xdr:colOff>165100</xdr:colOff>
      <xdr:row>74</xdr:row>
      <xdr:rowOff>140227</xdr:rowOff>
    </xdr:to>
    <xdr:sp macro="" textlink="">
      <xdr:nvSpPr>
        <xdr:cNvPr id="649" name="楕円 648"/>
        <xdr:cNvSpPr/>
      </xdr:nvSpPr>
      <xdr:spPr>
        <a:xfrm>
          <a:off x="14541500" y="1272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156754</xdr:rowOff>
    </xdr:from>
    <xdr:ext cx="534377" cy="259045"/>
    <xdr:sp macro="" textlink="">
      <xdr:nvSpPr>
        <xdr:cNvPr id="650" name="テキスト ボックス 649"/>
        <xdr:cNvSpPr txBox="1"/>
      </xdr:nvSpPr>
      <xdr:spPr>
        <a:xfrm>
          <a:off x="14325111" y="1250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24988</xdr:rowOff>
    </xdr:from>
    <xdr:to>
      <xdr:col>72</xdr:col>
      <xdr:colOff>38100</xdr:colOff>
      <xdr:row>74</xdr:row>
      <xdr:rowOff>126588</xdr:rowOff>
    </xdr:to>
    <xdr:sp macro="" textlink="">
      <xdr:nvSpPr>
        <xdr:cNvPr id="651" name="楕円 650"/>
        <xdr:cNvSpPr/>
      </xdr:nvSpPr>
      <xdr:spPr>
        <a:xfrm>
          <a:off x="13652500" y="1271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143115</xdr:rowOff>
    </xdr:from>
    <xdr:ext cx="534377" cy="259045"/>
    <xdr:sp macro="" textlink="">
      <xdr:nvSpPr>
        <xdr:cNvPr id="652" name="テキスト ボックス 651"/>
        <xdr:cNvSpPr txBox="1"/>
      </xdr:nvSpPr>
      <xdr:spPr>
        <a:xfrm>
          <a:off x="13436111" y="1248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42456</xdr:rowOff>
    </xdr:from>
    <xdr:to>
      <xdr:col>67</xdr:col>
      <xdr:colOff>101600</xdr:colOff>
      <xdr:row>74</xdr:row>
      <xdr:rowOff>144056</xdr:rowOff>
    </xdr:to>
    <xdr:sp macro="" textlink="">
      <xdr:nvSpPr>
        <xdr:cNvPr id="653" name="楕円 652"/>
        <xdr:cNvSpPr/>
      </xdr:nvSpPr>
      <xdr:spPr>
        <a:xfrm>
          <a:off x="12763500" y="1272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160583</xdr:rowOff>
    </xdr:from>
    <xdr:ext cx="534377" cy="259045"/>
    <xdr:sp macro="" textlink="">
      <xdr:nvSpPr>
        <xdr:cNvPr id="654" name="テキスト ボックス 653"/>
        <xdr:cNvSpPr txBox="1"/>
      </xdr:nvSpPr>
      <xdr:spPr>
        <a:xfrm>
          <a:off x="12547111" y="125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5" name="直線コネクタ 66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6" name="テキスト ボックス 66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7" name="直線コネクタ 66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8" name="テキスト ボックス 667"/>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0" name="テキスト ボックス 669"/>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1" name="直線コネクタ 67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2" name="テキスト ボックス 671"/>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3" name="直線コネクタ 67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4" name="テキスト ボックス 673"/>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161722</xdr:rowOff>
    </xdr:from>
    <xdr:to>
      <xdr:col>85</xdr:col>
      <xdr:colOff>126364</xdr:colOff>
      <xdr:row>98</xdr:row>
      <xdr:rowOff>73386</xdr:rowOff>
    </xdr:to>
    <xdr:cxnSp macro="">
      <xdr:nvCxnSpPr>
        <xdr:cNvPr id="678" name="直線コネクタ 677"/>
        <xdr:cNvCxnSpPr/>
      </xdr:nvCxnSpPr>
      <xdr:spPr>
        <a:xfrm flipV="1">
          <a:off x="16317595" y="15420772"/>
          <a:ext cx="1269" cy="1454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77213</xdr:rowOff>
    </xdr:from>
    <xdr:ext cx="469744" cy="259045"/>
    <xdr:sp macro="" textlink="">
      <xdr:nvSpPr>
        <xdr:cNvPr id="679" name="積立金最小値テキスト"/>
        <xdr:cNvSpPr txBox="1"/>
      </xdr:nvSpPr>
      <xdr:spPr>
        <a:xfrm>
          <a:off x="16370300" y="1687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73386</xdr:rowOff>
    </xdr:from>
    <xdr:to>
      <xdr:col>86</xdr:col>
      <xdr:colOff>25400</xdr:colOff>
      <xdr:row>98</xdr:row>
      <xdr:rowOff>73386</xdr:rowOff>
    </xdr:to>
    <xdr:cxnSp macro="">
      <xdr:nvCxnSpPr>
        <xdr:cNvPr id="680" name="直線コネクタ 679"/>
        <xdr:cNvCxnSpPr/>
      </xdr:nvCxnSpPr>
      <xdr:spPr>
        <a:xfrm>
          <a:off x="16230600" y="1687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108399</xdr:rowOff>
    </xdr:from>
    <xdr:ext cx="534377" cy="259045"/>
    <xdr:sp macro="" textlink="">
      <xdr:nvSpPr>
        <xdr:cNvPr id="681" name="積立金最大値テキスト"/>
        <xdr:cNvSpPr txBox="1"/>
      </xdr:nvSpPr>
      <xdr:spPr>
        <a:xfrm>
          <a:off x="16370300" y="15195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89</xdr:row>
      <xdr:rowOff>161722</xdr:rowOff>
    </xdr:from>
    <xdr:to>
      <xdr:col>86</xdr:col>
      <xdr:colOff>25400</xdr:colOff>
      <xdr:row>89</xdr:row>
      <xdr:rowOff>161722</xdr:rowOff>
    </xdr:to>
    <xdr:cxnSp macro="">
      <xdr:nvCxnSpPr>
        <xdr:cNvPr id="682" name="直線コネクタ 681"/>
        <xdr:cNvCxnSpPr/>
      </xdr:nvCxnSpPr>
      <xdr:spPr>
        <a:xfrm>
          <a:off x="16230600" y="1542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73386</xdr:rowOff>
    </xdr:from>
    <xdr:to>
      <xdr:col>85</xdr:col>
      <xdr:colOff>127000</xdr:colOff>
      <xdr:row>98</xdr:row>
      <xdr:rowOff>116897</xdr:rowOff>
    </xdr:to>
    <xdr:cxnSp macro="">
      <xdr:nvCxnSpPr>
        <xdr:cNvPr id="683" name="直線コネクタ 682"/>
        <xdr:cNvCxnSpPr/>
      </xdr:nvCxnSpPr>
      <xdr:spPr>
        <a:xfrm flipV="1">
          <a:off x="15481300" y="16875486"/>
          <a:ext cx="838200" cy="4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12146</xdr:rowOff>
    </xdr:from>
    <xdr:ext cx="534377" cy="259045"/>
    <xdr:sp macro="" textlink="">
      <xdr:nvSpPr>
        <xdr:cNvPr id="684" name="積立金平均値テキスト"/>
        <xdr:cNvSpPr txBox="1"/>
      </xdr:nvSpPr>
      <xdr:spPr>
        <a:xfrm>
          <a:off x="16370300" y="161284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160719</xdr:rowOff>
    </xdr:from>
    <xdr:to>
      <xdr:col>85</xdr:col>
      <xdr:colOff>177800</xdr:colOff>
      <xdr:row>95</xdr:row>
      <xdr:rowOff>90869</xdr:rowOff>
    </xdr:to>
    <xdr:sp macro="" textlink="">
      <xdr:nvSpPr>
        <xdr:cNvPr id="685" name="フローチャート: 判断 684"/>
        <xdr:cNvSpPr/>
      </xdr:nvSpPr>
      <xdr:spPr>
        <a:xfrm>
          <a:off x="16268700" y="1627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20028</xdr:rowOff>
    </xdr:from>
    <xdr:to>
      <xdr:col>81</xdr:col>
      <xdr:colOff>50800</xdr:colOff>
      <xdr:row>98</xdr:row>
      <xdr:rowOff>116897</xdr:rowOff>
    </xdr:to>
    <xdr:cxnSp macro="">
      <xdr:nvCxnSpPr>
        <xdr:cNvPr id="686" name="直線コネクタ 685"/>
        <xdr:cNvCxnSpPr/>
      </xdr:nvCxnSpPr>
      <xdr:spPr>
        <a:xfrm>
          <a:off x="14592300" y="16822128"/>
          <a:ext cx="889000" cy="9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84328</xdr:rowOff>
    </xdr:from>
    <xdr:to>
      <xdr:col>81</xdr:col>
      <xdr:colOff>101600</xdr:colOff>
      <xdr:row>96</xdr:row>
      <xdr:rowOff>14478</xdr:rowOff>
    </xdr:to>
    <xdr:sp macro="" textlink="">
      <xdr:nvSpPr>
        <xdr:cNvPr id="687" name="フローチャート: 判断 686"/>
        <xdr:cNvSpPr/>
      </xdr:nvSpPr>
      <xdr:spPr>
        <a:xfrm>
          <a:off x="15430500" y="1637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31005</xdr:rowOff>
    </xdr:from>
    <xdr:ext cx="534377" cy="259045"/>
    <xdr:sp macro="" textlink="">
      <xdr:nvSpPr>
        <xdr:cNvPr id="688" name="テキスト ボックス 687"/>
        <xdr:cNvSpPr txBox="1"/>
      </xdr:nvSpPr>
      <xdr:spPr>
        <a:xfrm>
          <a:off x="15214111" y="1614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20028</xdr:rowOff>
    </xdr:from>
    <xdr:to>
      <xdr:col>76</xdr:col>
      <xdr:colOff>114300</xdr:colOff>
      <xdr:row>98</xdr:row>
      <xdr:rowOff>119869</xdr:rowOff>
    </xdr:to>
    <xdr:cxnSp macro="">
      <xdr:nvCxnSpPr>
        <xdr:cNvPr id="689" name="直線コネクタ 688"/>
        <xdr:cNvCxnSpPr/>
      </xdr:nvCxnSpPr>
      <xdr:spPr>
        <a:xfrm flipV="1">
          <a:off x="13703300" y="16822128"/>
          <a:ext cx="889000" cy="99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32207</xdr:rowOff>
    </xdr:from>
    <xdr:to>
      <xdr:col>76</xdr:col>
      <xdr:colOff>165100</xdr:colOff>
      <xdr:row>97</xdr:row>
      <xdr:rowOff>133807</xdr:rowOff>
    </xdr:to>
    <xdr:sp macro="" textlink="">
      <xdr:nvSpPr>
        <xdr:cNvPr id="690" name="フローチャート: 判断 689"/>
        <xdr:cNvSpPr/>
      </xdr:nvSpPr>
      <xdr:spPr>
        <a:xfrm>
          <a:off x="14541500" y="1666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150334</xdr:rowOff>
    </xdr:from>
    <xdr:ext cx="534377" cy="259045"/>
    <xdr:sp macro="" textlink="">
      <xdr:nvSpPr>
        <xdr:cNvPr id="691" name="テキスト ボックス 690"/>
        <xdr:cNvSpPr txBox="1"/>
      </xdr:nvSpPr>
      <xdr:spPr>
        <a:xfrm>
          <a:off x="14325111" y="1643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58452</xdr:rowOff>
    </xdr:from>
    <xdr:to>
      <xdr:col>71</xdr:col>
      <xdr:colOff>177800</xdr:colOff>
      <xdr:row>98</xdr:row>
      <xdr:rowOff>119869</xdr:rowOff>
    </xdr:to>
    <xdr:cxnSp macro="">
      <xdr:nvCxnSpPr>
        <xdr:cNvPr id="692" name="直線コネクタ 691"/>
        <xdr:cNvCxnSpPr/>
      </xdr:nvCxnSpPr>
      <xdr:spPr>
        <a:xfrm>
          <a:off x="12814300" y="16860552"/>
          <a:ext cx="889000" cy="6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118542</xdr:rowOff>
    </xdr:from>
    <xdr:to>
      <xdr:col>72</xdr:col>
      <xdr:colOff>38100</xdr:colOff>
      <xdr:row>98</xdr:row>
      <xdr:rowOff>48692</xdr:rowOff>
    </xdr:to>
    <xdr:sp macro="" textlink="">
      <xdr:nvSpPr>
        <xdr:cNvPr id="693" name="フローチャート: 判断 692"/>
        <xdr:cNvSpPr/>
      </xdr:nvSpPr>
      <xdr:spPr>
        <a:xfrm>
          <a:off x="13652500" y="16749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65219</xdr:rowOff>
    </xdr:from>
    <xdr:ext cx="534377" cy="259045"/>
    <xdr:sp macro="" textlink="">
      <xdr:nvSpPr>
        <xdr:cNvPr id="694" name="テキスト ボックス 693"/>
        <xdr:cNvSpPr txBox="1"/>
      </xdr:nvSpPr>
      <xdr:spPr>
        <a:xfrm>
          <a:off x="13436111" y="16524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75946</xdr:rowOff>
    </xdr:from>
    <xdr:to>
      <xdr:col>67</xdr:col>
      <xdr:colOff>101600</xdr:colOff>
      <xdr:row>98</xdr:row>
      <xdr:rowOff>6096</xdr:rowOff>
    </xdr:to>
    <xdr:sp macro="" textlink="">
      <xdr:nvSpPr>
        <xdr:cNvPr id="695" name="フローチャート: 判断 694"/>
        <xdr:cNvSpPr/>
      </xdr:nvSpPr>
      <xdr:spPr>
        <a:xfrm>
          <a:off x="12763500" y="1670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22623</xdr:rowOff>
    </xdr:from>
    <xdr:ext cx="534377" cy="259045"/>
    <xdr:sp macro="" textlink="">
      <xdr:nvSpPr>
        <xdr:cNvPr id="696" name="テキスト ボックス 695"/>
        <xdr:cNvSpPr txBox="1"/>
      </xdr:nvSpPr>
      <xdr:spPr>
        <a:xfrm>
          <a:off x="12547111" y="1648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22586</xdr:rowOff>
    </xdr:from>
    <xdr:to>
      <xdr:col>85</xdr:col>
      <xdr:colOff>177800</xdr:colOff>
      <xdr:row>98</xdr:row>
      <xdr:rowOff>124186</xdr:rowOff>
    </xdr:to>
    <xdr:sp macro="" textlink="">
      <xdr:nvSpPr>
        <xdr:cNvPr id="702" name="楕円 701"/>
        <xdr:cNvSpPr/>
      </xdr:nvSpPr>
      <xdr:spPr>
        <a:xfrm>
          <a:off x="16268700" y="1682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108963</xdr:rowOff>
    </xdr:from>
    <xdr:ext cx="469744" cy="259045"/>
    <xdr:sp macro="" textlink="">
      <xdr:nvSpPr>
        <xdr:cNvPr id="703" name="積立金該当値テキスト"/>
        <xdr:cNvSpPr txBox="1"/>
      </xdr:nvSpPr>
      <xdr:spPr>
        <a:xfrm>
          <a:off x="16370300" y="1673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66097</xdr:rowOff>
    </xdr:from>
    <xdr:to>
      <xdr:col>81</xdr:col>
      <xdr:colOff>101600</xdr:colOff>
      <xdr:row>98</xdr:row>
      <xdr:rowOff>167697</xdr:rowOff>
    </xdr:to>
    <xdr:sp macro="" textlink="">
      <xdr:nvSpPr>
        <xdr:cNvPr id="704" name="楕円 703"/>
        <xdr:cNvSpPr/>
      </xdr:nvSpPr>
      <xdr:spPr>
        <a:xfrm>
          <a:off x="15430500" y="1686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158824</xdr:rowOff>
    </xdr:from>
    <xdr:ext cx="469744" cy="259045"/>
    <xdr:sp macro="" textlink="">
      <xdr:nvSpPr>
        <xdr:cNvPr id="705" name="テキスト ボックス 704"/>
        <xdr:cNvSpPr txBox="1"/>
      </xdr:nvSpPr>
      <xdr:spPr>
        <a:xfrm>
          <a:off x="15246428" y="16960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140678</xdr:rowOff>
    </xdr:from>
    <xdr:to>
      <xdr:col>76</xdr:col>
      <xdr:colOff>165100</xdr:colOff>
      <xdr:row>98</xdr:row>
      <xdr:rowOff>70828</xdr:rowOff>
    </xdr:to>
    <xdr:sp macro="" textlink="">
      <xdr:nvSpPr>
        <xdr:cNvPr id="706" name="楕円 705"/>
        <xdr:cNvSpPr/>
      </xdr:nvSpPr>
      <xdr:spPr>
        <a:xfrm>
          <a:off x="14541500" y="1677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61955</xdr:rowOff>
    </xdr:from>
    <xdr:ext cx="534377" cy="259045"/>
    <xdr:sp macro="" textlink="">
      <xdr:nvSpPr>
        <xdr:cNvPr id="707" name="テキスト ボックス 706"/>
        <xdr:cNvSpPr txBox="1"/>
      </xdr:nvSpPr>
      <xdr:spPr>
        <a:xfrm>
          <a:off x="14325111" y="1686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69069</xdr:rowOff>
    </xdr:from>
    <xdr:to>
      <xdr:col>72</xdr:col>
      <xdr:colOff>38100</xdr:colOff>
      <xdr:row>98</xdr:row>
      <xdr:rowOff>170669</xdr:rowOff>
    </xdr:to>
    <xdr:sp macro="" textlink="">
      <xdr:nvSpPr>
        <xdr:cNvPr id="708" name="楕円 707"/>
        <xdr:cNvSpPr/>
      </xdr:nvSpPr>
      <xdr:spPr>
        <a:xfrm>
          <a:off x="13652500" y="1687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161796</xdr:rowOff>
    </xdr:from>
    <xdr:ext cx="469744" cy="259045"/>
    <xdr:sp macro="" textlink="">
      <xdr:nvSpPr>
        <xdr:cNvPr id="709" name="テキスト ボックス 708"/>
        <xdr:cNvSpPr txBox="1"/>
      </xdr:nvSpPr>
      <xdr:spPr>
        <a:xfrm>
          <a:off x="13468428" y="1696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7652</xdr:rowOff>
    </xdr:from>
    <xdr:to>
      <xdr:col>67</xdr:col>
      <xdr:colOff>101600</xdr:colOff>
      <xdr:row>98</xdr:row>
      <xdr:rowOff>109252</xdr:rowOff>
    </xdr:to>
    <xdr:sp macro="" textlink="">
      <xdr:nvSpPr>
        <xdr:cNvPr id="710" name="楕円 709"/>
        <xdr:cNvSpPr/>
      </xdr:nvSpPr>
      <xdr:spPr>
        <a:xfrm>
          <a:off x="12763500" y="1680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100379</xdr:rowOff>
    </xdr:from>
    <xdr:ext cx="469744" cy="259045"/>
    <xdr:sp macro="" textlink="">
      <xdr:nvSpPr>
        <xdr:cNvPr id="711" name="テキスト ボックス 710"/>
        <xdr:cNvSpPr txBox="1"/>
      </xdr:nvSpPr>
      <xdr:spPr>
        <a:xfrm>
          <a:off x="12579428" y="16902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56007</xdr:rowOff>
    </xdr:from>
    <xdr:to>
      <xdr:col>116</xdr:col>
      <xdr:colOff>62864</xdr:colOff>
      <xdr:row>39</xdr:row>
      <xdr:rowOff>44450</xdr:rowOff>
    </xdr:to>
    <xdr:cxnSp macro="">
      <xdr:nvCxnSpPr>
        <xdr:cNvPr id="735" name="直線コネクタ 734"/>
        <xdr:cNvCxnSpPr/>
      </xdr:nvCxnSpPr>
      <xdr:spPr>
        <a:xfrm flipV="1">
          <a:off x="22159595" y="5199507"/>
          <a:ext cx="1269" cy="1531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2684</xdr:rowOff>
    </xdr:from>
    <xdr:ext cx="534377" cy="259045"/>
    <xdr:sp macro="" textlink="">
      <xdr:nvSpPr>
        <xdr:cNvPr id="738" name="投資及び出資金最大値テキスト"/>
        <xdr:cNvSpPr txBox="1"/>
      </xdr:nvSpPr>
      <xdr:spPr>
        <a:xfrm>
          <a:off x="22212300" y="4974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56007</xdr:rowOff>
    </xdr:from>
    <xdr:to>
      <xdr:col>116</xdr:col>
      <xdr:colOff>152400</xdr:colOff>
      <xdr:row>30</xdr:row>
      <xdr:rowOff>56007</xdr:rowOff>
    </xdr:to>
    <xdr:cxnSp macro="">
      <xdr:nvCxnSpPr>
        <xdr:cNvPr id="739" name="直線コネクタ 738"/>
        <xdr:cNvCxnSpPr/>
      </xdr:nvCxnSpPr>
      <xdr:spPr>
        <a:xfrm>
          <a:off x="22072600" y="5199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56007</xdr:rowOff>
    </xdr:from>
    <xdr:to>
      <xdr:col>116</xdr:col>
      <xdr:colOff>63500</xdr:colOff>
      <xdr:row>30</xdr:row>
      <xdr:rowOff>71628</xdr:rowOff>
    </xdr:to>
    <xdr:cxnSp macro="">
      <xdr:nvCxnSpPr>
        <xdr:cNvPr id="740" name="直線コネクタ 739"/>
        <xdr:cNvCxnSpPr/>
      </xdr:nvCxnSpPr>
      <xdr:spPr>
        <a:xfrm flipV="1">
          <a:off x="21323300" y="5199507"/>
          <a:ext cx="8382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72153</xdr:rowOff>
    </xdr:from>
    <xdr:ext cx="469744" cy="259045"/>
    <xdr:sp macro="" textlink="">
      <xdr:nvSpPr>
        <xdr:cNvPr id="741" name="投資及び出資金平均値テキスト"/>
        <xdr:cNvSpPr txBox="1"/>
      </xdr:nvSpPr>
      <xdr:spPr>
        <a:xfrm>
          <a:off x="22212300" y="62443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93726</xdr:rowOff>
    </xdr:from>
    <xdr:to>
      <xdr:col>116</xdr:col>
      <xdr:colOff>114300</xdr:colOff>
      <xdr:row>37</xdr:row>
      <xdr:rowOff>23876</xdr:rowOff>
    </xdr:to>
    <xdr:sp macro="" textlink="">
      <xdr:nvSpPr>
        <xdr:cNvPr id="742" name="フローチャート: 判断 741"/>
        <xdr:cNvSpPr/>
      </xdr:nvSpPr>
      <xdr:spPr>
        <a:xfrm>
          <a:off x="22110700" y="626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71628</xdr:rowOff>
    </xdr:from>
    <xdr:to>
      <xdr:col>111</xdr:col>
      <xdr:colOff>177800</xdr:colOff>
      <xdr:row>30</xdr:row>
      <xdr:rowOff>104140</xdr:rowOff>
    </xdr:to>
    <xdr:cxnSp macro="">
      <xdr:nvCxnSpPr>
        <xdr:cNvPr id="743" name="直線コネクタ 742"/>
        <xdr:cNvCxnSpPr/>
      </xdr:nvCxnSpPr>
      <xdr:spPr>
        <a:xfrm flipV="1">
          <a:off x="20434300" y="5215128"/>
          <a:ext cx="889000" cy="3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65405</xdr:rowOff>
    </xdr:from>
    <xdr:to>
      <xdr:col>112</xdr:col>
      <xdr:colOff>38100</xdr:colOff>
      <xdr:row>36</xdr:row>
      <xdr:rowOff>167005</xdr:rowOff>
    </xdr:to>
    <xdr:sp macro="" textlink="">
      <xdr:nvSpPr>
        <xdr:cNvPr id="744" name="フローチャート: 判断 743"/>
        <xdr:cNvSpPr/>
      </xdr:nvSpPr>
      <xdr:spPr>
        <a:xfrm>
          <a:off x="21272500" y="623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158132</xdr:rowOff>
    </xdr:from>
    <xdr:ext cx="469744" cy="259045"/>
    <xdr:sp macro="" textlink="">
      <xdr:nvSpPr>
        <xdr:cNvPr id="745" name="テキスト ボックス 744"/>
        <xdr:cNvSpPr txBox="1"/>
      </xdr:nvSpPr>
      <xdr:spPr>
        <a:xfrm>
          <a:off x="21088428" y="6330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71501</xdr:rowOff>
    </xdr:from>
    <xdr:to>
      <xdr:col>107</xdr:col>
      <xdr:colOff>50800</xdr:colOff>
      <xdr:row>30</xdr:row>
      <xdr:rowOff>104140</xdr:rowOff>
    </xdr:to>
    <xdr:cxnSp macro="">
      <xdr:nvCxnSpPr>
        <xdr:cNvPr id="746" name="直線コネクタ 745"/>
        <xdr:cNvCxnSpPr/>
      </xdr:nvCxnSpPr>
      <xdr:spPr>
        <a:xfrm>
          <a:off x="19545300" y="5215001"/>
          <a:ext cx="889000" cy="3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37211</xdr:rowOff>
    </xdr:from>
    <xdr:to>
      <xdr:col>107</xdr:col>
      <xdr:colOff>101600</xdr:colOff>
      <xdr:row>37</xdr:row>
      <xdr:rowOff>138811</xdr:rowOff>
    </xdr:to>
    <xdr:sp macro="" textlink="">
      <xdr:nvSpPr>
        <xdr:cNvPr id="747" name="フローチャート: 判断 746"/>
        <xdr:cNvSpPr/>
      </xdr:nvSpPr>
      <xdr:spPr>
        <a:xfrm>
          <a:off x="20383500" y="6380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129938</xdr:rowOff>
    </xdr:from>
    <xdr:ext cx="469744" cy="259045"/>
    <xdr:sp macro="" textlink="">
      <xdr:nvSpPr>
        <xdr:cNvPr id="748" name="テキスト ボックス 747"/>
        <xdr:cNvSpPr txBox="1"/>
      </xdr:nvSpPr>
      <xdr:spPr>
        <a:xfrm>
          <a:off x="20199428" y="647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71501</xdr:rowOff>
    </xdr:from>
    <xdr:to>
      <xdr:col>102</xdr:col>
      <xdr:colOff>114300</xdr:colOff>
      <xdr:row>31</xdr:row>
      <xdr:rowOff>92202</xdr:rowOff>
    </xdr:to>
    <xdr:cxnSp macro="">
      <xdr:nvCxnSpPr>
        <xdr:cNvPr id="749" name="直線コネクタ 748"/>
        <xdr:cNvCxnSpPr/>
      </xdr:nvCxnSpPr>
      <xdr:spPr>
        <a:xfrm flipV="1">
          <a:off x="18656300" y="5215001"/>
          <a:ext cx="889000" cy="19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139954</xdr:rowOff>
    </xdr:from>
    <xdr:to>
      <xdr:col>102</xdr:col>
      <xdr:colOff>165100</xdr:colOff>
      <xdr:row>38</xdr:row>
      <xdr:rowOff>70104</xdr:rowOff>
    </xdr:to>
    <xdr:sp macro="" textlink="">
      <xdr:nvSpPr>
        <xdr:cNvPr id="750" name="フローチャート: 判断 749"/>
        <xdr:cNvSpPr/>
      </xdr:nvSpPr>
      <xdr:spPr>
        <a:xfrm>
          <a:off x="19494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61231</xdr:rowOff>
    </xdr:from>
    <xdr:ext cx="469744" cy="259045"/>
    <xdr:sp macro="" textlink="">
      <xdr:nvSpPr>
        <xdr:cNvPr id="751" name="テキスト ボックス 750"/>
        <xdr:cNvSpPr txBox="1"/>
      </xdr:nvSpPr>
      <xdr:spPr>
        <a:xfrm>
          <a:off x="19310428" y="657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143764</xdr:rowOff>
    </xdr:from>
    <xdr:to>
      <xdr:col>98</xdr:col>
      <xdr:colOff>38100</xdr:colOff>
      <xdr:row>38</xdr:row>
      <xdr:rowOff>73914</xdr:rowOff>
    </xdr:to>
    <xdr:sp macro="" textlink="">
      <xdr:nvSpPr>
        <xdr:cNvPr id="752" name="フローチャート: 判断 751"/>
        <xdr:cNvSpPr/>
      </xdr:nvSpPr>
      <xdr:spPr>
        <a:xfrm>
          <a:off x="18605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65041</xdr:rowOff>
    </xdr:from>
    <xdr:ext cx="469744" cy="259045"/>
    <xdr:sp macro="" textlink="">
      <xdr:nvSpPr>
        <xdr:cNvPr id="753" name="テキスト ボックス 752"/>
        <xdr:cNvSpPr txBox="1"/>
      </xdr:nvSpPr>
      <xdr:spPr>
        <a:xfrm>
          <a:off x="18421428" y="6580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5207</xdr:rowOff>
    </xdr:from>
    <xdr:to>
      <xdr:col>116</xdr:col>
      <xdr:colOff>114300</xdr:colOff>
      <xdr:row>30</xdr:row>
      <xdr:rowOff>106807</xdr:rowOff>
    </xdr:to>
    <xdr:sp macro="" textlink="">
      <xdr:nvSpPr>
        <xdr:cNvPr id="759" name="楕円 758"/>
        <xdr:cNvSpPr/>
      </xdr:nvSpPr>
      <xdr:spPr>
        <a:xfrm>
          <a:off x="22110700" y="514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29</xdr:row>
      <xdr:rowOff>129684</xdr:rowOff>
    </xdr:from>
    <xdr:ext cx="534377" cy="259045"/>
    <xdr:sp macro="" textlink="">
      <xdr:nvSpPr>
        <xdr:cNvPr id="760" name="投資及び出資金該当値テキスト"/>
        <xdr:cNvSpPr txBox="1"/>
      </xdr:nvSpPr>
      <xdr:spPr>
        <a:xfrm>
          <a:off x="22212300" y="5101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20828</xdr:rowOff>
    </xdr:from>
    <xdr:to>
      <xdr:col>112</xdr:col>
      <xdr:colOff>38100</xdr:colOff>
      <xdr:row>30</xdr:row>
      <xdr:rowOff>122428</xdr:rowOff>
    </xdr:to>
    <xdr:sp macro="" textlink="">
      <xdr:nvSpPr>
        <xdr:cNvPr id="761" name="楕円 760"/>
        <xdr:cNvSpPr/>
      </xdr:nvSpPr>
      <xdr:spPr>
        <a:xfrm>
          <a:off x="21272500" y="516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28</xdr:row>
      <xdr:rowOff>138955</xdr:rowOff>
    </xdr:from>
    <xdr:ext cx="534377" cy="259045"/>
    <xdr:sp macro="" textlink="">
      <xdr:nvSpPr>
        <xdr:cNvPr id="762" name="テキスト ボックス 761"/>
        <xdr:cNvSpPr txBox="1"/>
      </xdr:nvSpPr>
      <xdr:spPr>
        <a:xfrm>
          <a:off x="21056111" y="493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53340</xdr:rowOff>
    </xdr:from>
    <xdr:to>
      <xdr:col>107</xdr:col>
      <xdr:colOff>101600</xdr:colOff>
      <xdr:row>30</xdr:row>
      <xdr:rowOff>154940</xdr:rowOff>
    </xdr:to>
    <xdr:sp macro="" textlink="">
      <xdr:nvSpPr>
        <xdr:cNvPr id="763" name="楕円 762"/>
        <xdr:cNvSpPr/>
      </xdr:nvSpPr>
      <xdr:spPr>
        <a:xfrm>
          <a:off x="20383500" y="519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29</xdr:row>
      <xdr:rowOff>17</xdr:rowOff>
    </xdr:from>
    <xdr:ext cx="534377" cy="259045"/>
    <xdr:sp macro="" textlink="">
      <xdr:nvSpPr>
        <xdr:cNvPr id="764" name="テキスト ボックス 763"/>
        <xdr:cNvSpPr txBox="1"/>
      </xdr:nvSpPr>
      <xdr:spPr>
        <a:xfrm>
          <a:off x="20167111" y="497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20701</xdr:rowOff>
    </xdr:from>
    <xdr:to>
      <xdr:col>102</xdr:col>
      <xdr:colOff>165100</xdr:colOff>
      <xdr:row>30</xdr:row>
      <xdr:rowOff>122301</xdr:rowOff>
    </xdr:to>
    <xdr:sp macro="" textlink="">
      <xdr:nvSpPr>
        <xdr:cNvPr id="765" name="楕円 764"/>
        <xdr:cNvSpPr/>
      </xdr:nvSpPr>
      <xdr:spPr>
        <a:xfrm>
          <a:off x="19494500" y="516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28</xdr:row>
      <xdr:rowOff>138828</xdr:rowOff>
    </xdr:from>
    <xdr:ext cx="534377" cy="259045"/>
    <xdr:sp macro="" textlink="">
      <xdr:nvSpPr>
        <xdr:cNvPr id="766" name="テキスト ボックス 765"/>
        <xdr:cNvSpPr txBox="1"/>
      </xdr:nvSpPr>
      <xdr:spPr>
        <a:xfrm>
          <a:off x="19278111" y="493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41402</xdr:rowOff>
    </xdr:from>
    <xdr:to>
      <xdr:col>98</xdr:col>
      <xdr:colOff>38100</xdr:colOff>
      <xdr:row>31</xdr:row>
      <xdr:rowOff>143002</xdr:rowOff>
    </xdr:to>
    <xdr:sp macro="" textlink="">
      <xdr:nvSpPr>
        <xdr:cNvPr id="767" name="楕円 766"/>
        <xdr:cNvSpPr/>
      </xdr:nvSpPr>
      <xdr:spPr>
        <a:xfrm>
          <a:off x="18605500" y="535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29</xdr:row>
      <xdr:rowOff>159529</xdr:rowOff>
    </xdr:from>
    <xdr:ext cx="534377" cy="259045"/>
    <xdr:sp macro="" textlink="">
      <xdr:nvSpPr>
        <xdr:cNvPr id="768" name="テキスト ボックス 767"/>
        <xdr:cNvSpPr txBox="1"/>
      </xdr:nvSpPr>
      <xdr:spPr>
        <a:xfrm>
          <a:off x="18389111" y="513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9" name="直線コネクタ 778"/>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80" name="テキスト ボックス 779"/>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83" name="直線コネクタ 782"/>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84" name="テキスト ボックス 783"/>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6" name="テキスト ボックス 785"/>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149130</xdr:rowOff>
    </xdr:from>
    <xdr:to>
      <xdr:col>116</xdr:col>
      <xdr:colOff>62864</xdr:colOff>
      <xdr:row>58</xdr:row>
      <xdr:rowOff>15170</xdr:rowOff>
    </xdr:to>
    <xdr:cxnSp macro="">
      <xdr:nvCxnSpPr>
        <xdr:cNvPr id="788" name="直線コネクタ 787"/>
        <xdr:cNvCxnSpPr/>
      </xdr:nvCxnSpPr>
      <xdr:spPr>
        <a:xfrm flipV="1">
          <a:off x="22159595" y="8721630"/>
          <a:ext cx="1269" cy="1237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18997</xdr:rowOff>
    </xdr:from>
    <xdr:ext cx="378565" cy="259045"/>
    <xdr:sp macro="" textlink="">
      <xdr:nvSpPr>
        <xdr:cNvPr id="789" name="貸付金最小値テキスト"/>
        <xdr:cNvSpPr txBox="1"/>
      </xdr:nvSpPr>
      <xdr:spPr>
        <a:xfrm>
          <a:off x="22212300" y="9963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15170</xdr:rowOff>
    </xdr:from>
    <xdr:to>
      <xdr:col>116</xdr:col>
      <xdr:colOff>152400</xdr:colOff>
      <xdr:row>58</xdr:row>
      <xdr:rowOff>15170</xdr:rowOff>
    </xdr:to>
    <xdr:cxnSp macro="">
      <xdr:nvCxnSpPr>
        <xdr:cNvPr id="790" name="直線コネクタ 789"/>
        <xdr:cNvCxnSpPr/>
      </xdr:nvCxnSpPr>
      <xdr:spPr>
        <a:xfrm>
          <a:off x="22072600" y="9959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95807</xdr:rowOff>
    </xdr:from>
    <xdr:ext cx="534377" cy="259045"/>
    <xdr:sp macro="" textlink="">
      <xdr:nvSpPr>
        <xdr:cNvPr id="791" name="貸付金最大値テキスト"/>
        <xdr:cNvSpPr txBox="1"/>
      </xdr:nvSpPr>
      <xdr:spPr>
        <a:xfrm>
          <a:off x="22212300" y="849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149130</xdr:rowOff>
    </xdr:from>
    <xdr:to>
      <xdr:col>116</xdr:col>
      <xdr:colOff>152400</xdr:colOff>
      <xdr:row>50</xdr:row>
      <xdr:rowOff>149130</xdr:rowOff>
    </xdr:to>
    <xdr:cxnSp macro="">
      <xdr:nvCxnSpPr>
        <xdr:cNvPr id="792" name="直線コネクタ 791"/>
        <xdr:cNvCxnSpPr/>
      </xdr:nvCxnSpPr>
      <xdr:spPr>
        <a:xfrm>
          <a:off x="22072600" y="8721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50</xdr:row>
      <xdr:rowOff>149130</xdr:rowOff>
    </xdr:from>
    <xdr:to>
      <xdr:col>116</xdr:col>
      <xdr:colOff>63500</xdr:colOff>
      <xdr:row>51</xdr:row>
      <xdr:rowOff>4083</xdr:rowOff>
    </xdr:to>
    <xdr:cxnSp macro="">
      <xdr:nvCxnSpPr>
        <xdr:cNvPr id="793" name="直線コネクタ 792"/>
        <xdr:cNvCxnSpPr/>
      </xdr:nvCxnSpPr>
      <xdr:spPr>
        <a:xfrm flipV="1">
          <a:off x="21323300" y="8721630"/>
          <a:ext cx="838200" cy="2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66127</xdr:rowOff>
    </xdr:from>
    <xdr:ext cx="469744" cy="259045"/>
    <xdr:sp macro="" textlink="">
      <xdr:nvSpPr>
        <xdr:cNvPr id="794" name="貸付金平均値テキスト"/>
        <xdr:cNvSpPr txBox="1"/>
      </xdr:nvSpPr>
      <xdr:spPr>
        <a:xfrm>
          <a:off x="22212300" y="9495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87700</xdr:rowOff>
    </xdr:from>
    <xdr:to>
      <xdr:col>116</xdr:col>
      <xdr:colOff>114300</xdr:colOff>
      <xdr:row>56</xdr:row>
      <xdr:rowOff>17850</xdr:rowOff>
    </xdr:to>
    <xdr:sp macro="" textlink="">
      <xdr:nvSpPr>
        <xdr:cNvPr id="795" name="フローチャート: 判断 794"/>
        <xdr:cNvSpPr/>
      </xdr:nvSpPr>
      <xdr:spPr>
        <a:xfrm>
          <a:off x="22110700" y="951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109582</xdr:rowOff>
    </xdr:from>
    <xdr:to>
      <xdr:col>111</xdr:col>
      <xdr:colOff>177800</xdr:colOff>
      <xdr:row>51</xdr:row>
      <xdr:rowOff>4083</xdr:rowOff>
    </xdr:to>
    <xdr:cxnSp macro="">
      <xdr:nvCxnSpPr>
        <xdr:cNvPr id="796" name="直線コネクタ 795"/>
        <xdr:cNvCxnSpPr/>
      </xdr:nvCxnSpPr>
      <xdr:spPr>
        <a:xfrm>
          <a:off x="20434300" y="8682082"/>
          <a:ext cx="889000" cy="6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80328</xdr:rowOff>
    </xdr:from>
    <xdr:to>
      <xdr:col>112</xdr:col>
      <xdr:colOff>38100</xdr:colOff>
      <xdr:row>56</xdr:row>
      <xdr:rowOff>10478</xdr:rowOff>
    </xdr:to>
    <xdr:sp macro="" textlink="">
      <xdr:nvSpPr>
        <xdr:cNvPr id="797" name="フローチャート: 判断 796"/>
        <xdr:cNvSpPr/>
      </xdr:nvSpPr>
      <xdr:spPr>
        <a:xfrm>
          <a:off x="21272500" y="9510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1605</xdr:rowOff>
    </xdr:from>
    <xdr:ext cx="469744" cy="259045"/>
    <xdr:sp macro="" textlink="">
      <xdr:nvSpPr>
        <xdr:cNvPr id="798" name="テキスト ボックス 797"/>
        <xdr:cNvSpPr txBox="1"/>
      </xdr:nvSpPr>
      <xdr:spPr>
        <a:xfrm>
          <a:off x="21088428" y="9602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50</xdr:row>
      <xdr:rowOff>109582</xdr:rowOff>
    </xdr:from>
    <xdr:to>
      <xdr:col>107</xdr:col>
      <xdr:colOff>50800</xdr:colOff>
      <xdr:row>54</xdr:row>
      <xdr:rowOff>114897</xdr:rowOff>
    </xdr:to>
    <xdr:cxnSp macro="">
      <xdr:nvCxnSpPr>
        <xdr:cNvPr id="799" name="直線コネクタ 798"/>
        <xdr:cNvCxnSpPr/>
      </xdr:nvCxnSpPr>
      <xdr:spPr>
        <a:xfrm flipV="1">
          <a:off x="19545300" y="8682082"/>
          <a:ext cx="889000" cy="69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141478</xdr:rowOff>
    </xdr:from>
    <xdr:to>
      <xdr:col>107</xdr:col>
      <xdr:colOff>101600</xdr:colOff>
      <xdr:row>56</xdr:row>
      <xdr:rowOff>71628</xdr:rowOff>
    </xdr:to>
    <xdr:sp macro="" textlink="">
      <xdr:nvSpPr>
        <xdr:cNvPr id="800" name="フローチャート: 判断 799"/>
        <xdr:cNvSpPr/>
      </xdr:nvSpPr>
      <xdr:spPr>
        <a:xfrm>
          <a:off x="20383500" y="957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62755</xdr:rowOff>
    </xdr:from>
    <xdr:ext cx="469744" cy="259045"/>
    <xdr:sp macro="" textlink="">
      <xdr:nvSpPr>
        <xdr:cNvPr id="801" name="テキスト ボックス 800"/>
        <xdr:cNvSpPr txBox="1"/>
      </xdr:nvSpPr>
      <xdr:spPr>
        <a:xfrm>
          <a:off x="20199428" y="966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114897</xdr:rowOff>
    </xdr:from>
    <xdr:to>
      <xdr:col>102</xdr:col>
      <xdr:colOff>114300</xdr:colOff>
      <xdr:row>54</xdr:row>
      <xdr:rowOff>137471</xdr:rowOff>
    </xdr:to>
    <xdr:cxnSp macro="">
      <xdr:nvCxnSpPr>
        <xdr:cNvPr id="802" name="直線コネクタ 801"/>
        <xdr:cNvCxnSpPr/>
      </xdr:nvCxnSpPr>
      <xdr:spPr>
        <a:xfrm flipV="1">
          <a:off x="18656300" y="9373197"/>
          <a:ext cx="889000" cy="2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167253</xdr:rowOff>
    </xdr:from>
    <xdr:to>
      <xdr:col>102</xdr:col>
      <xdr:colOff>165100</xdr:colOff>
      <xdr:row>56</xdr:row>
      <xdr:rowOff>97403</xdr:rowOff>
    </xdr:to>
    <xdr:sp macro="" textlink="">
      <xdr:nvSpPr>
        <xdr:cNvPr id="803" name="フローチャート: 判断 802"/>
        <xdr:cNvSpPr/>
      </xdr:nvSpPr>
      <xdr:spPr>
        <a:xfrm>
          <a:off x="19494500" y="9597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88530</xdr:rowOff>
    </xdr:from>
    <xdr:ext cx="469744" cy="259045"/>
    <xdr:sp macro="" textlink="">
      <xdr:nvSpPr>
        <xdr:cNvPr id="804" name="テキスト ボックス 803"/>
        <xdr:cNvSpPr txBox="1"/>
      </xdr:nvSpPr>
      <xdr:spPr>
        <a:xfrm>
          <a:off x="19310428" y="968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154394</xdr:rowOff>
    </xdr:from>
    <xdr:to>
      <xdr:col>98</xdr:col>
      <xdr:colOff>38100</xdr:colOff>
      <xdr:row>56</xdr:row>
      <xdr:rowOff>84544</xdr:rowOff>
    </xdr:to>
    <xdr:sp macro="" textlink="">
      <xdr:nvSpPr>
        <xdr:cNvPr id="805" name="フローチャート: 判断 804"/>
        <xdr:cNvSpPr/>
      </xdr:nvSpPr>
      <xdr:spPr>
        <a:xfrm>
          <a:off x="18605500" y="958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75671</xdr:rowOff>
    </xdr:from>
    <xdr:ext cx="469744" cy="259045"/>
    <xdr:sp macro="" textlink="">
      <xdr:nvSpPr>
        <xdr:cNvPr id="806" name="テキスト ボックス 805"/>
        <xdr:cNvSpPr txBox="1"/>
      </xdr:nvSpPr>
      <xdr:spPr>
        <a:xfrm>
          <a:off x="18421428" y="967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50</xdr:row>
      <xdr:rowOff>98330</xdr:rowOff>
    </xdr:from>
    <xdr:to>
      <xdr:col>116</xdr:col>
      <xdr:colOff>114300</xdr:colOff>
      <xdr:row>51</xdr:row>
      <xdr:rowOff>28480</xdr:rowOff>
    </xdr:to>
    <xdr:sp macro="" textlink="">
      <xdr:nvSpPr>
        <xdr:cNvPr id="812" name="楕円 811"/>
        <xdr:cNvSpPr/>
      </xdr:nvSpPr>
      <xdr:spPr>
        <a:xfrm>
          <a:off x="22110700" y="867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50</xdr:row>
      <xdr:rowOff>51357</xdr:rowOff>
    </xdr:from>
    <xdr:ext cx="534377" cy="259045"/>
    <xdr:sp macro="" textlink="">
      <xdr:nvSpPr>
        <xdr:cNvPr id="813" name="貸付金該当値テキスト"/>
        <xdr:cNvSpPr txBox="1"/>
      </xdr:nvSpPr>
      <xdr:spPr>
        <a:xfrm>
          <a:off x="22212300" y="862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124733</xdr:rowOff>
    </xdr:from>
    <xdr:to>
      <xdr:col>112</xdr:col>
      <xdr:colOff>38100</xdr:colOff>
      <xdr:row>51</xdr:row>
      <xdr:rowOff>54883</xdr:rowOff>
    </xdr:to>
    <xdr:sp macro="" textlink="">
      <xdr:nvSpPr>
        <xdr:cNvPr id="814" name="楕円 813"/>
        <xdr:cNvSpPr/>
      </xdr:nvSpPr>
      <xdr:spPr>
        <a:xfrm>
          <a:off x="21272500" y="86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49</xdr:row>
      <xdr:rowOff>71410</xdr:rowOff>
    </xdr:from>
    <xdr:ext cx="534377" cy="259045"/>
    <xdr:sp macro="" textlink="">
      <xdr:nvSpPr>
        <xdr:cNvPr id="815" name="テキスト ボックス 814"/>
        <xdr:cNvSpPr txBox="1"/>
      </xdr:nvSpPr>
      <xdr:spPr>
        <a:xfrm>
          <a:off x="21056111" y="847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50</xdr:row>
      <xdr:rowOff>58782</xdr:rowOff>
    </xdr:from>
    <xdr:to>
      <xdr:col>107</xdr:col>
      <xdr:colOff>101600</xdr:colOff>
      <xdr:row>50</xdr:row>
      <xdr:rowOff>160382</xdr:rowOff>
    </xdr:to>
    <xdr:sp macro="" textlink="">
      <xdr:nvSpPr>
        <xdr:cNvPr id="816" name="楕円 815"/>
        <xdr:cNvSpPr/>
      </xdr:nvSpPr>
      <xdr:spPr>
        <a:xfrm>
          <a:off x="20383500" y="863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49</xdr:row>
      <xdr:rowOff>5459</xdr:rowOff>
    </xdr:from>
    <xdr:ext cx="534377" cy="259045"/>
    <xdr:sp macro="" textlink="">
      <xdr:nvSpPr>
        <xdr:cNvPr id="817" name="テキスト ボックス 816"/>
        <xdr:cNvSpPr txBox="1"/>
      </xdr:nvSpPr>
      <xdr:spPr>
        <a:xfrm>
          <a:off x="20167111" y="840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64097</xdr:rowOff>
    </xdr:from>
    <xdr:to>
      <xdr:col>102</xdr:col>
      <xdr:colOff>165100</xdr:colOff>
      <xdr:row>54</xdr:row>
      <xdr:rowOff>165697</xdr:rowOff>
    </xdr:to>
    <xdr:sp macro="" textlink="">
      <xdr:nvSpPr>
        <xdr:cNvPr id="818" name="楕円 817"/>
        <xdr:cNvSpPr/>
      </xdr:nvSpPr>
      <xdr:spPr>
        <a:xfrm>
          <a:off x="19494500" y="9322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10774</xdr:rowOff>
    </xdr:from>
    <xdr:ext cx="534377" cy="259045"/>
    <xdr:sp macro="" textlink="">
      <xdr:nvSpPr>
        <xdr:cNvPr id="819" name="テキスト ボックス 818"/>
        <xdr:cNvSpPr txBox="1"/>
      </xdr:nvSpPr>
      <xdr:spPr>
        <a:xfrm>
          <a:off x="19278111" y="909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86671</xdr:rowOff>
    </xdr:from>
    <xdr:to>
      <xdr:col>98</xdr:col>
      <xdr:colOff>38100</xdr:colOff>
      <xdr:row>55</xdr:row>
      <xdr:rowOff>16821</xdr:rowOff>
    </xdr:to>
    <xdr:sp macro="" textlink="">
      <xdr:nvSpPr>
        <xdr:cNvPr id="820" name="楕円 819"/>
        <xdr:cNvSpPr/>
      </xdr:nvSpPr>
      <xdr:spPr>
        <a:xfrm>
          <a:off x="18605500" y="93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33348</xdr:rowOff>
    </xdr:from>
    <xdr:ext cx="534377" cy="259045"/>
    <xdr:sp macro="" textlink="">
      <xdr:nvSpPr>
        <xdr:cNvPr id="821" name="テキスト ボックス 820"/>
        <xdr:cNvSpPr txBox="1"/>
      </xdr:nvSpPr>
      <xdr:spPr>
        <a:xfrm>
          <a:off x="18389111" y="912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2" name="テキスト ボックス 831"/>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25400</xdr:rowOff>
    </xdr:from>
    <xdr:to>
      <xdr:col>120</xdr:col>
      <xdr:colOff>114300</xdr:colOff>
      <xdr:row>78</xdr:row>
      <xdr:rowOff>25400</xdr:rowOff>
    </xdr:to>
    <xdr:cxnSp macro="">
      <xdr:nvCxnSpPr>
        <xdr:cNvPr id="833" name="直線コネクタ 832"/>
        <xdr:cNvCxnSpPr/>
      </xdr:nvCxnSpPr>
      <xdr:spPr>
        <a:xfrm>
          <a:off x="18288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54627</xdr:rowOff>
    </xdr:from>
    <xdr:ext cx="531299" cy="259045"/>
    <xdr:sp macro="" textlink="">
      <xdr:nvSpPr>
        <xdr:cNvPr id="834" name="テキスト ボックス 833"/>
        <xdr:cNvSpPr txBox="1"/>
      </xdr:nvSpPr>
      <xdr:spPr>
        <a:xfrm>
          <a:off x="17756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82550</xdr:rowOff>
    </xdr:from>
    <xdr:to>
      <xdr:col>120</xdr:col>
      <xdr:colOff>114300</xdr:colOff>
      <xdr:row>71</xdr:row>
      <xdr:rowOff>82550</xdr:rowOff>
    </xdr:to>
    <xdr:cxnSp macro="">
      <xdr:nvCxnSpPr>
        <xdr:cNvPr id="837" name="直線コネクタ 836"/>
        <xdr:cNvCxnSpPr/>
      </xdr:nvCxnSpPr>
      <xdr:spPr>
        <a:xfrm>
          <a:off x="18288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70</xdr:row>
      <xdr:rowOff>111777</xdr:rowOff>
    </xdr:from>
    <xdr:ext cx="531299" cy="259045"/>
    <xdr:sp macro="" textlink="">
      <xdr:nvSpPr>
        <xdr:cNvPr id="838" name="テキスト ボックス 837"/>
        <xdr:cNvSpPr txBox="1"/>
      </xdr:nvSpPr>
      <xdr:spPr>
        <a:xfrm>
          <a:off x="17756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91408</xdr:rowOff>
    </xdr:from>
    <xdr:to>
      <xdr:col>116</xdr:col>
      <xdr:colOff>62864</xdr:colOff>
      <xdr:row>77</xdr:row>
      <xdr:rowOff>169132</xdr:rowOff>
    </xdr:to>
    <xdr:cxnSp macro="">
      <xdr:nvCxnSpPr>
        <xdr:cNvPr id="842" name="直線コネクタ 841"/>
        <xdr:cNvCxnSpPr/>
      </xdr:nvCxnSpPr>
      <xdr:spPr>
        <a:xfrm flipV="1">
          <a:off x="22159595" y="12092908"/>
          <a:ext cx="1269" cy="1277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1509</xdr:rowOff>
    </xdr:from>
    <xdr:ext cx="534377" cy="259045"/>
    <xdr:sp macro="" textlink="">
      <xdr:nvSpPr>
        <xdr:cNvPr id="843" name="繰出金最小値テキスト"/>
        <xdr:cNvSpPr txBox="1"/>
      </xdr:nvSpPr>
      <xdr:spPr>
        <a:xfrm>
          <a:off x="22212300" y="133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169132</xdr:rowOff>
    </xdr:from>
    <xdr:to>
      <xdr:col>116</xdr:col>
      <xdr:colOff>152400</xdr:colOff>
      <xdr:row>77</xdr:row>
      <xdr:rowOff>169132</xdr:rowOff>
    </xdr:to>
    <xdr:cxnSp macro="">
      <xdr:nvCxnSpPr>
        <xdr:cNvPr id="844" name="直線コネクタ 843"/>
        <xdr:cNvCxnSpPr/>
      </xdr:nvCxnSpPr>
      <xdr:spPr>
        <a:xfrm>
          <a:off x="22072600" y="13370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38085</xdr:rowOff>
    </xdr:from>
    <xdr:ext cx="534377" cy="259045"/>
    <xdr:sp macro="" textlink="">
      <xdr:nvSpPr>
        <xdr:cNvPr id="845" name="繰出金最大値テキスト"/>
        <xdr:cNvSpPr txBox="1"/>
      </xdr:nvSpPr>
      <xdr:spPr>
        <a:xfrm>
          <a:off x="22212300" y="1186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91408</xdr:rowOff>
    </xdr:from>
    <xdr:to>
      <xdr:col>116</xdr:col>
      <xdr:colOff>152400</xdr:colOff>
      <xdr:row>70</xdr:row>
      <xdr:rowOff>91408</xdr:rowOff>
    </xdr:to>
    <xdr:cxnSp macro="">
      <xdr:nvCxnSpPr>
        <xdr:cNvPr id="846" name="直線コネクタ 845"/>
        <xdr:cNvCxnSpPr/>
      </xdr:nvCxnSpPr>
      <xdr:spPr>
        <a:xfrm>
          <a:off x="22072600" y="1209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6712</xdr:rowOff>
    </xdr:from>
    <xdr:to>
      <xdr:col>116</xdr:col>
      <xdr:colOff>63500</xdr:colOff>
      <xdr:row>73</xdr:row>
      <xdr:rowOff>29058</xdr:rowOff>
    </xdr:to>
    <xdr:cxnSp macro="">
      <xdr:nvCxnSpPr>
        <xdr:cNvPr id="847" name="直線コネクタ 846"/>
        <xdr:cNvCxnSpPr/>
      </xdr:nvCxnSpPr>
      <xdr:spPr>
        <a:xfrm flipV="1">
          <a:off x="21323300" y="12522562"/>
          <a:ext cx="838200" cy="2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12749</xdr:rowOff>
    </xdr:from>
    <xdr:ext cx="534377" cy="259045"/>
    <xdr:sp macro="" textlink="">
      <xdr:nvSpPr>
        <xdr:cNvPr id="848" name="繰出金平均値テキスト"/>
        <xdr:cNvSpPr txBox="1"/>
      </xdr:nvSpPr>
      <xdr:spPr>
        <a:xfrm>
          <a:off x="22212300" y="127000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34322</xdr:rowOff>
    </xdr:from>
    <xdr:to>
      <xdr:col>116</xdr:col>
      <xdr:colOff>114300</xdr:colOff>
      <xdr:row>74</xdr:row>
      <xdr:rowOff>135922</xdr:rowOff>
    </xdr:to>
    <xdr:sp macro="" textlink="">
      <xdr:nvSpPr>
        <xdr:cNvPr id="849" name="フローチャート: 判断 848"/>
        <xdr:cNvSpPr/>
      </xdr:nvSpPr>
      <xdr:spPr>
        <a:xfrm>
          <a:off x="22110700" y="1272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29058</xdr:rowOff>
    </xdr:from>
    <xdr:to>
      <xdr:col>111</xdr:col>
      <xdr:colOff>177800</xdr:colOff>
      <xdr:row>73</xdr:row>
      <xdr:rowOff>33744</xdr:rowOff>
    </xdr:to>
    <xdr:cxnSp macro="">
      <xdr:nvCxnSpPr>
        <xdr:cNvPr id="850" name="直線コネクタ 849"/>
        <xdr:cNvCxnSpPr/>
      </xdr:nvCxnSpPr>
      <xdr:spPr>
        <a:xfrm flipV="1">
          <a:off x="20434300" y="12544908"/>
          <a:ext cx="8890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68040</xdr:rowOff>
    </xdr:from>
    <xdr:to>
      <xdr:col>112</xdr:col>
      <xdr:colOff>38100</xdr:colOff>
      <xdr:row>74</xdr:row>
      <xdr:rowOff>169640</xdr:rowOff>
    </xdr:to>
    <xdr:sp macro="" textlink="">
      <xdr:nvSpPr>
        <xdr:cNvPr id="851" name="フローチャート: 判断 850"/>
        <xdr:cNvSpPr/>
      </xdr:nvSpPr>
      <xdr:spPr>
        <a:xfrm>
          <a:off x="21272500" y="1275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160767</xdr:rowOff>
    </xdr:from>
    <xdr:ext cx="534377" cy="259045"/>
    <xdr:sp macro="" textlink="">
      <xdr:nvSpPr>
        <xdr:cNvPr id="852" name="テキスト ボックス 851"/>
        <xdr:cNvSpPr txBox="1"/>
      </xdr:nvSpPr>
      <xdr:spPr>
        <a:xfrm>
          <a:off x="21056111" y="1284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33744</xdr:rowOff>
    </xdr:from>
    <xdr:to>
      <xdr:col>107</xdr:col>
      <xdr:colOff>50800</xdr:colOff>
      <xdr:row>73</xdr:row>
      <xdr:rowOff>107011</xdr:rowOff>
    </xdr:to>
    <xdr:cxnSp macro="">
      <xdr:nvCxnSpPr>
        <xdr:cNvPr id="853" name="直線コネクタ 852"/>
        <xdr:cNvCxnSpPr/>
      </xdr:nvCxnSpPr>
      <xdr:spPr>
        <a:xfrm flipV="1">
          <a:off x="19545300" y="12549594"/>
          <a:ext cx="889000" cy="7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117875</xdr:rowOff>
    </xdr:from>
    <xdr:to>
      <xdr:col>107</xdr:col>
      <xdr:colOff>101600</xdr:colOff>
      <xdr:row>76</xdr:row>
      <xdr:rowOff>48025</xdr:rowOff>
    </xdr:to>
    <xdr:sp macro="" textlink="">
      <xdr:nvSpPr>
        <xdr:cNvPr id="854" name="フローチャート: 判断 853"/>
        <xdr:cNvSpPr/>
      </xdr:nvSpPr>
      <xdr:spPr>
        <a:xfrm>
          <a:off x="20383500" y="1297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39152</xdr:rowOff>
    </xdr:from>
    <xdr:ext cx="534377" cy="259045"/>
    <xdr:sp macro="" textlink="">
      <xdr:nvSpPr>
        <xdr:cNvPr id="855" name="テキスト ボックス 854"/>
        <xdr:cNvSpPr txBox="1"/>
      </xdr:nvSpPr>
      <xdr:spPr>
        <a:xfrm>
          <a:off x="20167111" y="1306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107011</xdr:rowOff>
    </xdr:from>
    <xdr:to>
      <xdr:col>102</xdr:col>
      <xdr:colOff>114300</xdr:colOff>
      <xdr:row>73</xdr:row>
      <xdr:rowOff>118383</xdr:rowOff>
    </xdr:to>
    <xdr:cxnSp macro="">
      <xdr:nvCxnSpPr>
        <xdr:cNvPr id="856" name="直線コネクタ 855"/>
        <xdr:cNvCxnSpPr/>
      </xdr:nvCxnSpPr>
      <xdr:spPr>
        <a:xfrm flipV="1">
          <a:off x="18656300" y="12622861"/>
          <a:ext cx="889000" cy="1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122047</xdr:rowOff>
    </xdr:from>
    <xdr:to>
      <xdr:col>102</xdr:col>
      <xdr:colOff>165100</xdr:colOff>
      <xdr:row>74</xdr:row>
      <xdr:rowOff>52197</xdr:rowOff>
    </xdr:to>
    <xdr:sp macro="" textlink="">
      <xdr:nvSpPr>
        <xdr:cNvPr id="857" name="フローチャート: 判断 856"/>
        <xdr:cNvSpPr/>
      </xdr:nvSpPr>
      <xdr:spPr>
        <a:xfrm>
          <a:off x="19494500" y="12637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43324</xdr:rowOff>
    </xdr:from>
    <xdr:ext cx="534377" cy="259045"/>
    <xdr:sp macro="" textlink="">
      <xdr:nvSpPr>
        <xdr:cNvPr id="858" name="テキスト ボックス 857"/>
        <xdr:cNvSpPr txBox="1"/>
      </xdr:nvSpPr>
      <xdr:spPr>
        <a:xfrm>
          <a:off x="19278111" y="12730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3861</xdr:rowOff>
    </xdr:from>
    <xdr:to>
      <xdr:col>98</xdr:col>
      <xdr:colOff>38100</xdr:colOff>
      <xdr:row>74</xdr:row>
      <xdr:rowOff>105461</xdr:rowOff>
    </xdr:to>
    <xdr:sp macro="" textlink="">
      <xdr:nvSpPr>
        <xdr:cNvPr id="859" name="フローチャート: 判断 858"/>
        <xdr:cNvSpPr/>
      </xdr:nvSpPr>
      <xdr:spPr>
        <a:xfrm>
          <a:off x="18605500" y="126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96588</xdr:rowOff>
    </xdr:from>
    <xdr:ext cx="534377" cy="259045"/>
    <xdr:sp macro="" textlink="">
      <xdr:nvSpPr>
        <xdr:cNvPr id="860" name="テキスト ボックス 859"/>
        <xdr:cNvSpPr txBox="1"/>
      </xdr:nvSpPr>
      <xdr:spPr>
        <a:xfrm>
          <a:off x="18389111" y="1278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127362</xdr:rowOff>
    </xdr:from>
    <xdr:to>
      <xdr:col>116</xdr:col>
      <xdr:colOff>114300</xdr:colOff>
      <xdr:row>73</xdr:row>
      <xdr:rowOff>57512</xdr:rowOff>
    </xdr:to>
    <xdr:sp macro="" textlink="">
      <xdr:nvSpPr>
        <xdr:cNvPr id="866" name="楕円 865"/>
        <xdr:cNvSpPr/>
      </xdr:nvSpPr>
      <xdr:spPr>
        <a:xfrm>
          <a:off x="22110700" y="1247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150239</xdr:rowOff>
    </xdr:from>
    <xdr:ext cx="534377" cy="259045"/>
    <xdr:sp macro="" textlink="">
      <xdr:nvSpPr>
        <xdr:cNvPr id="867" name="繰出金該当値テキスト"/>
        <xdr:cNvSpPr txBox="1"/>
      </xdr:nvSpPr>
      <xdr:spPr>
        <a:xfrm>
          <a:off x="22212300" y="1232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149708</xdr:rowOff>
    </xdr:from>
    <xdr:to>
      <xdr:col>112</xdr:col>
      <xdr:colOff>38100</xdr:colOff>
      <xdr:row>73</xdr:row>
      <xdr:rowOff>79858</xdr:rowOff>
    </xdr:to>
    <xdr:sp macro="" textlink="">
      <xdr:nvSpPr>
        <xdr:cNvPr id="868" name="楕円 867"/>
        <xdr:cNvSpPr/>
      </xdr:nvSpPr>
      <xdr:spPr>
        <a:xfrm>
          <a:off x="21272500" y="1249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96385</xdr:rowOff>
    </xdr:from>
    <xdr:ext cx="534377" cy="259045"/>
    <xdr:sp macro="" textlink="">
      <xdr:nvSpPr>
        <xdr:cNvPr id="869" name="テキスト ボックス 868"/>
        <xdr:cNvSpPr txBox="1"/>
      </xdr:nvSpPr>
      <xdr:spPr>
        <a:xfrm>
          <a:off x="21056111" y="12269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154394</xdr:rowOff>
    </xdr:from>
    <xdr:to>
      <xdr:col>107</xdr:col>
      <xdr:colOff>101600</xdr:colOff>
      <xdr:row>73</xdr:row>
      <xdr:rowOff>84544</xdr:rowOff>
    </xdr:to>
    <xdr:sp macro="" textlink="">
      <xdr:nvSpPr>
        <xdr:cNvPr id="870" name="楕円 869"/>
        <xdr:cNvSpPr/>
      </xdr:nvSpPr>
      <xdr:spPr>
        <a:xfrm>
          <a:off x="20383500" y="1249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101071</xdr:rowOff>
    </xdr:from>
    <xdr:ext cx="534377" cy="259045"/>
    <xdr:sp macro="" textlink="">
      <xdr:nvSpPr>
        <xdr:cNvPr id="871" name="テキスト ボックス 870"/>
        <xdr:cNvSpPr txBox="1"/>
      </xdr:nvSpPr>
      <xdr:spPr>
        <a:xfrm>
          <a:off x="20167111" y="1227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56211</xdr:rowOff>
    </xdr:from>
    <xdr:to>
      <xdr:col>102</xdr:col>
      <xdr:colOff>165100</xdr:colOff>
      <xdr:row>73</xdr:row>
      <xdr:rowOff>157811</xdr:rowOff>
    </xdr:to>
    <xdr:sp macro="" textlink="">
      <xdr:nvSpPr>
        <xdr:cNvPr id="872" name="楕円 871"/>
        <xdr:cNvSpPr/>
      </xdr:nvSpPr>
      <xdr:spPr>
        <a:xfrm>
          <a:off x="19494500" y="1257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2888</xdr:rowOff>
    </xdr:from>
    <xdr:ext cx="534377" cy="259045"/>
    <xdr:sp macro="" textlink="">
      <xdr:nvSpPr>
        <xdr:cNvPr id="873" name="テキスト ボックス 872"/>
        <xdr:cNvSpPr txBox="1"/>
      </xdr:nvSpPr>
      <xdr:spPr>
        <a:xfrm>
          <a:off x="19278111" y="1234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67583</xdr:rowOff>
    </xdr:from>
    <xdr:to>
      <xdr:col>98</xdr:col>
      <xdr:colOff>38100</xdr:colOff>
      <xdr:row>73</xdr:row>
      <xdr:rowOff>169183</xdr:rowOff>
    </xdr:to>
    <xdr:sp macro="" textlink="">
      <xdr:nvSpPr>
        <xdr:cNvPr id="874" name="楕円 873"/>
        <xdr:cNvSpPr/>
      </xdr:nvSpPr>
      <xdr:spPr>
        <a:xfrm>
          <a:off x="18605500" y="1258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14260</xdr:rowOff>
    </xdr:from>
    <xdr:ext cx="534377" cy="259045"/>
    <xdr:sp macro="" textlink="">
      <xdr:nvSpPr>
        <xdr:cNvPr id="875" name="テキスト ボックス 874"/>
        <xdr:cNvSpPr txBox="1"/>
      </xdr:nvSpPr>
      <xdr:spPr>
        <a:xfrm>
          <a:off x="18389111" y="1235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87,264</a:t>
          </a:r>
          <a:r>
            <a:rPr kumimoji="1" lang="ja-JP" altLang="en-US" sz="1300">
              <a:latin typeface="ＭＳ Ｐゴシック" panose="020B0600070205080204" pitchFamily="50" charset="-128"/>
              <a:ea typeface="ＭＳ Ｐゴシック" panose="020B0600070205080204" pitchFamily="50" charset="-128"/>
            </a:rPr>
            <a:t>円となっており、平成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年度の市町村合併以降、類似団体と比較して高い水準にあるが、引き続き、職員定数の適正化を着実に図っていく。</a:t>
          </a:r>
        </a:p>
        <a:p>
          <a:r>
            <a:rPr kumimoji="1" lang="ja-JP" altLang="en-US" sz="1300">
              <a:latin typeface="ＭＳ Ｐゴシック" panose="020B0600070205080204" pitchFamily="50" charset="-128"/>
              <a:ea typeface="ＭＳ Ｐゴシック" panose="020B0600070205080204" pitchFamily="50" charset="-128"/>
            </a:rPr>
            <a:t>また、扶助費は住民一人当たり</a:t>
          </a:r>
          <a:r>
            <a:rPr kumimoji="1" lang="en-US" altLang="ja-JP" sz="1300">
              <a:latin typeface="ＭＳ Ｐゴシック" panose="020B0600070205080204" pitchFamily="50" charset="-128"/>
              <a:ea typeface="ＭＳ Ｐゴシック" panose="020B0600070205080204" pitchFamily="50" charset="-128"/>
            </a:rPr>
            <a:t>119,928</a:t>
          </a:r>
          <a:r>
            <a:rPr kumimoji="1" lang="ja-JP" altLang="en-US" sz="1300">
              <a:latin typeface="ＭＳ Ｐゴシック" panose="020B0600070205080204" pitchFamily="50" charset="-128"/>
              <a:ea typeface="ＭＳ Ｐゴシック" panose="020B0600070205080204" pitchFamily="50" charset="-128"/>
            </a:rPr>
            <a:t>円となっており、今後も子どものための教育・保育給付事業や自立支援給付事業等の伸びにより経費が増嵩するものと予測される。</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75,736</a:t>
          </a:r>
          <a:r>
            <a:rPr kumimoji="1" lang="ja-JP" altLang="en-US" sz="1300">
              <a:latin typeface="ＭＳ Ｐゴシック" panose="020B0600070205080204" pitchFamily="50" charset="-128"/>
              <a:ea typeface="ＭＳ Ｐゴシック" panose="020B0600070205080204" pitchFamily="50" charset="-128"/>
            </a:rPr>
            <a:t>円で、類似団体と比較して高水準が続いている。大型投資の償還が本格化し、今後も増加が見込まれる。</a:t>
          </a:r>
        </a:p>
        <a:p>
          <a:r>
            <a:rPr kumimoji="1" lang="ja-JP" altLang="en-US" sz="1300">
              <a:latin typeface="ＭＳ Ｐゴシック" panose="020B0600070205080204" pitchFamily="50" charset="-128"/>
              <a:ea typeface="ＭＳ Ｐゴシック" panose="020B0600070205080204" pitchFamily="50" charset="-128"/>
            </a:rPr>
            <a:t>このほか、普通建設事業費（うち更新整備）は、住民一人当たり</a:t>
          </a:r>
          <a:r>
            <a:rPr kumimoji="1" lang="en-US" altLang="ja-JP" sz="1300">
              <a:latin typeface="ＭＳ Ｐゴシック" panose="020B0600070205080204" pitchFamily="50" charset="-128"/>
              <a:ea typeface="ＭＳ Ｐゴシック" panose="020B0600070205080204" pitchFamily="50" charset="-128"/>
            </a:rPr>
            <a:t>47,238</a:t>
          </a:r>
          <a:r>
            <a:rPr kumimoji="1" lang="ja-JP" altLang="en-US" sz="1300">
              <a:latin typeface="ＭＳ Ｐゴシック" panose="020B0600070205080204" pitchFamily="50" charset="-128"/>
              <a:ea typeface="ＭＳ Ｐゴシック" panose="020B0600070205080204" pitchFamily="50" charset="-128"/>
            </a:rPr>
            <a:t>円となっており、小学校改築事業やコミュニティセンター整備事業の増に伴い、類似団体を上回っている。</a:t>
          </a:r>
        </a:p>
        <a:p>
          <a:r>
            <a:rPr kumimoji="1" lang="ja-JP" altLang="en-US" sz="1300">
              <a:latin typeface="ＭＳ Ｐゴシック" panose="020B0600070205080204" pitchFamily="50" charset="-128"/>
              <a:ea typeface="ＭＳ Ｐゴシック" panose="020B0600070205080204" pitchFamily="50" charset="-128"/>
            </a:rPr>
            <a:t>なお、維持補修費は除雪対策事業の減等により、前年度より</a:t>
          </a:r>
          <a:r>
            <a:rPr kumimoji="1" lang="en-US" altLang="ja-JP" sz="1300">
              <a:latin typeface="ＭＳ Ｐゴシック" panose="020B0600070205080204" pitchFamily="50" charset="-128"/>
              <a:ea typeface="ＭＳ Ｐゴシック" panose="020B0600070205080204" pitchFamily="50" charset="-128"/>
            </a:rPr>
            <a:t>6,044</a:t>
          </a:r>
          <a:r>
            <a:rPr kumimoji="1" lang="ja-JP" altLang="en-US" sz="1300">
              <a:latin typeface="ＭＳ Ｐゴシック" panose="020B0600070205080204" pitchFamily="50" charset="-128"/>
              <a:ea typeface="ＭＳ Ｐゴシック" panose="020B0600070205080204" pitchFamily="50" charset="-128"/>
            </a:rPr>
            <a:t>円減少したものの、住民一人当たり</a:t>
          </a:r>
          <a:r>
            <a:rPr kumimoji="1" lang="en-US" altLang="ja-JP" sz="1300">
              <a:latin typeface="ＭＳ Ｐゴシック" panose="020B0600070205080204" pitchFamily="50" charset="-128"/>
              <a:ea typeface="ＭＳ Ｐゴシック" panose="020B0600070205080204" pitchFamily="50" charset="-128"/>
            </a:rPr>
            <a:t>19,743</a:t>
          </a:r>
          <a:r>
            <a:rPr kumimoji="1" lang="ja-JP" altLang="en-US" sz="1300">
              <a:latin typeface="ＭＳ Ｐゴシック" panose="020B0600070205080204" pitchFamily="50" charset="-128"/>
              <a:ea typeface="ＭＳ Ｐゴシック" panose="020B0600070205080204" pitchFamily="50" charset="-128"/>
            </a:rPr>
            <a:t>円となっており、依然として類似団体と比較して高い水準となっている。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120,398
119,609
1,311.51
77,545,655
75,760,993
1,736,660
39,939,891
76,827,738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53340</xdr:rowOff>
    </xdr:from>
    <xdr:to>
      <xdr:col>24</xdr:col>
      <xdr:colOff>62865</xdr:colOff>
      <xdr:row>39</xdr:row>
      <xdr:rowOff>138430</xdr:rowOff>
    </xdr:to>
    <xdr:cxnSp macro="">
      <xdr:nvCxnSpPr>
        <xdr:cNvPr id="56" name="直線コネクタ 55"/>
        <xdr:cNvCxnSpPr/>
      </xdr:nvCxnSpPr>
      <xdr:spPr>
        <a:xfrm flipV="1">
          <a:off x="4633595" y="5539740"/>
          <a:ext cx="1270" cy="1285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142257</xdr:rowOff>
    </xdr:from>
    <xdr:ext cx="469744" cy="259045"/>
    <xdr:sp macro="" textlink="">
      <xdr:nvSpPr>
        <xdr:cNvPr id="57" name="議会費最小値テキスト"/>
        <xdr:cNvSpPr txBox="1"/>
      </xdr:nvSpPr>
      <xdr:spPr>
        <a:xfrm>
          <a:off x="4686300" y="682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138430</xdr:rowOff>
    </xdr:from>
    <xdr:to>
      <xdr:col>24</xdr:col>
      <xdr:colOff>152400</xdr:colOff>
      <xdr:row>39</xdr:row>
      <xdr:rowOff>138430</xdr:rowOff>
    </xdr:to>
    <xdr:cxnSp macro="">
      <xdr:nvCxnSpPr>
        <xdr:cNvPr id="58" name="直線コネクタ 57"/>
        <xdr:cNvCxnSpPr/>
      </xdr:nvCxnSpPr>
      <xdr:spPr>
        <a:xfrm>
          <a:off x="4546600" y="682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17</xdr:rowOff>
    </xdr:from>
    <xdr:ext cx="469744" cy="259045"/>
    <xdr:sp macro="" textlink="">
      <xdr:nvSpPr>
        <xdr:cNvPr id="59" name="議会費最大値テキスト"/>
        <xdr:cNvSpPr txBox="1"/>
      </xdr:nvSpPr>
      <xdr:spPr>
        <a:xfrm>
          <a:off x="4686300" y="531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53340</xdr:rowOff>
    </xdr:from>
    <xdr:to>
      <xdr:col>24</xdr:col>
      <xdr:colOff>152400</xdr:colOff>
      <xdr:row>32</xdr:row>
      <xdr:rowOff>53340</xdr:rowOff>
    </xdr:to>
    <xdr:cxnSp macro="">
      <xdr:nvCxnSpPr>
        <xdr:cNvPr id="60" name="直線コネクタ 59"/>
        <xdr:cNvCxnSpPr/>
      </xdr:nvCxnSpPr>
      <xdr:spPr>
        <a:xfrm>
          <a:off x="4546600" y="5539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53340</xdr:rowOff>
    </xdr:from>
    <xdr:to>
      <xdr:col>24</xdr:col>
      <xdr:colOff>63500</xdr:colOff>
      <xdr:row>33</xdr:row>
      <xdr:rowOff>40640</xdr:rowOff>
    </xdr:to>
    <xdr:cxnSp macro="">
      <xdr:nvCxnSpPr>
        <xdr:cNvPr id="61" name="直線コネクタ 60"/>
        <xdr:cNvCxnSpPr/>
      </xdr:nvCxnSpPr>
      <xdr:spPr>
        <a:xfrm flipV="1">
          <a:off x="3797300" y="5539740"/>
          <a:ext cx="838200" cy="158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133367</xdr:rowOff>
    </xdr:from>
    <xdr:ext cx="469744" cy="259045"/>
    <xdr:sp macro="" textlink="">
      <xdr:nvSpPr>
        <xdr:cNvPr id="62" name="議会費平均値テキスト"/>
        <xdr:cNvSpPr txBox="1"/>
      </xdr:nvSpPr>
      <xdr:spPr>
        <a:xfrm>
          <a:off x="4686300" y="5962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154940</xdr:rowOff>
    </xdr:from>
    <xdr:to>
      <xdr:col>24</xdr:col>
      <xdr:colOff>114300</xdr:colOff>
      <xdr:row>35</xdr:row>
      <xdr:rowOff>85090</xdr:rowOff>
    </xdr:to>
    <xdr:sp macro="" textlink="">
      <xdr:nvSpPr>
        <xdr:cNvPr id="63" name="フローチャート: 判断 62"/>
        <xdr:cNvSpPr/>
      </xdr:nvSpPr>
      <xdr:spPr>
        <a:xfrm>
          <a:off x="4584700" y="598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163830</xdr:rowOff>
    </xdr:from>
    <xdr:to>
      <xdr:col>19</xdr:col>
      <xdr:colOff>177800</xdr:colOff>
      <xdr:row>33</xdr:row>
      <xdr:rowOff>40640</xdr:rowOff>
    </xdr:to>
    <xdr:cxnSp macro="">
      <xdr:nvCxnSpPr>
        <xdr:cNvPr id="64" name="直線コネクタ 63"/>
        <xdr:cNvCxnSpPr/>
      </xdr:nvCxnSpPr>
      <xdr:spPr>
        <a:xfrm>
          <a:off x="2908300" y="565023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25400</xdr:rowOff>
    </xdr:from>
    <xdr:to>
      <xdr:col>20</xdr:col>
      <xdr:colOff>38100</xdr:colOff>
      <xdr:row>35</xdr:row>
      <xdr:rowOff>127000</xdr:rowOff>
    </xdr:to>
    <xdr:sp macro="" textlink="">
      <xdr:nvSpPr>
        <xdr:cNvPr id="65" name="フローチャート: 判断 64"/>
        <xdr:cNvSpPr/>
      </xdr:nvSpPr>
      <xdr:spPr>
        <a:xfrm>
          <a:off x="3746500" y="602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118127</xdr:rowOff>
    </xdr:from>
    <xdr:ext cx="469744" cy="259045"/>
    <xdr:sp macro="" textlink="">
      <xdr:nvSpPr>
        <xdr:cNvPr id="66" name="テキスト ボックス 65"/>
        <xdr:cNvSpPr txBox="1"/>
      </xdr:nvSpPr>
      <xdr:spPr>
        <a:xfrm>
          <a:off x="3562428" y="611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147320</xdr:rowOff>
    </xdr:from>
    <xdr:to>
      <xdr:col>15</xdr:col>
      <xdr:colOff>50800</xdr:colOff>
      <xdr:row>32</xdr:row>
      <xdr:rowOff>163830</xdr:rowOff>
    </xdr:to>
    <xdr:cxnSp macro="">
      <xdr:nvCxnSpPr>
        <xdr:cNvPr id="67" name="直線コネクタ 66"/>
        <xdr:cNvCxnSpPr/>
      </xdr:nvCxnSpPr>
      <xdr:spPr>
        <a:xfrm>
          <a:off x="2019300" y="5462270"/>
          <a:ext cx="889000" cy="18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62230</xdr:rowOff>
    </xdr:from>
    <xdr:to>
      <xdr:col>15</xdr:col>
      <xdr:colOff>101600</xdr:colOff>
      <xdr:row>34</xdr:row>
      <xdr:rowOff>163830</xdr:rowOff>
    </xdr:to>
    <xdr:sp macro="" textlink="">
      <xdr:nvSpPr>
        <xdr:cNvPr id="68" name="フローチャート: 判断 67"/>
        <xdr:cNvSpPr/>
      </xdr:nvSpPr>
      <xdr:spPr>
        <a:xfrm>
          <a:off x="2857500" y="5891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154957</xdr:rowOff>
    </xdr:from>
    <xdr:ext cx="469744" cy="259045"/>
    <xdr:sp macro="" textlink="">
      <xdr:nvSpPr>
        <xdr:cNvPr id="69" name="テキスト ボックス 68"/>
        <xdr:cNvSpPr txBox="1"/>
      </xdr:nvSpPr>
      <xdr:spPr>
        <a:xfrm>
          <a:off x="2673428" y="598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11430</xdr:rowOff>
    </xdr:from>
    <xdr:to>
      <xdr:col>10</xdr:col>
      <xdr:colOff>114300</xdr:colOff>
      <xdr:row>31</xdr:row>
      <xdr:rowOff>147320</xdr:rowOff>
    </xdr:to>
    <xdr:cxnSp macro="">
      <xdr:nvCxnSpPr>
        <xdr:cNvPr id="70" name="直線コネクタ 69"/>
        <xdr:cNvCxnSpPr/>
      </xdr:nvCxnSpPr>
      <xdr:spPr>
        <a:xfrm>
          <a:off x="1130300" y="5326380"/>
          <a:ext cx="889000" cy="1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105410</xdr:rowOff>
    </xdr:from>
    <xdr:to>
      <xdr:col>10</xdr:col>
      <xdr:colOff>165100</xdr:colOff>
      <xdr:row>34</xdr:row>
      <xdr:rowOff>35560</xdr:rowOff>
    </xdr:to>
    <xdr:sp macro="" textlink="">
      <xdr:nvSpPr>
        <xdr:cNvPr id="71" name="フローチャート: 判断 70"/>
        <xdr:cNvSpPr/>
      </xdr:nvSpPr>
      <xdr:spPr>
        <a:xfrm>
          <a:off x="1968500" y="576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26687</xdr:rowOff>
    </xdr:from>
    <xdr:ext cx="469744" cy="259045"/>
    <xdr:sp macro="" textlink="">
      <xdr:nvSpPr>
        <xdr:cNvPr id="72" name="テキスト ボックス 71"/>
        <xdr:cNvSpPr txBox="1"/>
      </xdr:nvSpPr>
      <xdr:spPr>
        <a:xfrm>
          <a:off x="1784428" y="5855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129540</xdr:rowOff>
    </xdr:from>
    <xdr:to>
      <xdr:col>6</xdr:col>
      <xdr:colOff>38100</xdr:colOff>
      <xdr:row>34</xdr:row>
      <xdr:rowOff>59690</xdr:rowOff>
    </xdr:to>
    <xdr:sp macro="" textlink="">
      <xdr:nvSpPr>
        <xdr:cNvPr id="73" name="フローチャート: 判断 72"/>
        <xdr:cNvSpPr/>
      </xdr:nvSpPr>
      <xdr:spPr>
        <a:xfrm>
          <a:off x="1079500" y="578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50817</xdr:rowOff>
    </xdr:from>
    <xdr:ext cx="469744" cy="259045"/>
    <xdr:sp macro="" textlink="">
      <xdr:nvSpPr>
        <xdr:cNvPr id="74" name="テキスト ボックス 73"/>
        <xdr:cNvSpPr txBox="1"/>
      </xdr:nvSpPr>
      <xdr:spPr>
        <a:xfrm>
          <a:off x="895428" y="588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2540</xdr:rowOff>
    </xdr:from>
    <xdr:to>
      <xdr:col>24</xdr:col>
      <xdr:colOff>114300</xdr:colOff>
      <xdr:row>32</xdr:row>
      <xdr:rowOff>104140</xdr:rowOff>
    </xdr:to>
    <xdr:sp macro="" textlink="">
      <xdr:nvSpPr>
        <xdr:cNvPr id="80" name="楕円 79"/>
        <xdr:cNvSpPr/>
      </xdr:nvSpPr>
      <xdr:spPr>
        <a:xfrm>
          <a:off x="4584700" y="548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127017</xdr:rowOff>
    </xdr:from>
    <xdr:ext cx="469744" cy="259045"/>
    <xdr:sp macro="" textlink="">
      <xdr:nvSpPr>
        <xdr:cNvPr id="81" name="議会費該当値テキスト"/>
        <xdr:cNvSpPr txBox="1"/>
      </xdr:nvSpPr>
      <xdr:spPr>
        <a:xfrm>
          <a:off x="4686300" y="544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161290</xdr:rowOff>
    </xdr:from>
    <xdr:to>
      <xdr:col>20</xdr:col>
      <xdr:colOff>38100</xdr:colOff>
      <xdr:row>33</xdr:row>
      <xdr:rowOff>91440</xdr:rowOff>
    </xdr:to>
    <xdr:sp macro="" textlink="">
      <xdr:nvSpPr>
        <xdr:cNvPr id="82" name="楕円 81"/>
        <xdr:cNvSpPr/>
      </xdr:nvSpPr>
      <xdr:spPr>
        <a:xfrm>
          <a:off x="3746500" y="564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107967</xdr:rowOff>
    </xdr:from>
    <xdr:ext cx="469744" cy="259045"/>
    <xdr:sp macro="" textlink="">
      <xdr:nvSpPr>
        <xdr:cNvPr id="83" name="テキスト ボックス 82"/>
        <xdr:cNvSpPr txBox="1"/>
      </xdr:nvSpPr>
      <xdr:spPr>
        <a:xfrm>
          <a:off x="3562428" y="542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113030</xdr:rowOff>
    </xdr:from>
    <xdr:to>
      <xdr:col>15</xdr:col>
      <xdr:colOff>101600</xdr:colOff>
      <xdr:row>33</xdr:row>
      <xdr:rowOff>43180</xdr:rowOff>
    </xdr:to>
    <xdr:sp macro="" textlink="">
      <xdr:nvSpPr>
        <xdr:cNvPr id="84" name="楕円 83"/>
        <xdr:cNvSpPr/>
      </xdr:nvSpPr>
      <xdr:spPr>
        <a:xfrm>
          <a:off x="2857500" y="559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59707</xdr:rowOff>
    </xdr:from>
    <xdr:ext cx="469744" cy="259045"/>
    <xdr:sp macro="" textlink="">
      <xdr:nvSpPr>
        <xdr:cNvPr id="85" name="テキスト ボックス 84"/>
        <xdr:cNvSpPr txBox="1"/>
      </xdr:nvSpPr>
      <xdr:spPr>
        <a:xfrm>
          <a:off x="2673428" y="537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96520</xdr:rowOff>
    </xdr:from>
    <xdr:to>
      <xdr:col>10</xdr:col>
      <xdr:colOff>165100</xdr:colOff>
      <xdr:row>32</xdr:row>
      <xdr:rowOff>26670</xdr:rowOff>
    </xdr:to>
    <xdr:sp macro="" textlink="">
      <xdr:nvSpPr>
        <xdr:cNvPr id="86" name="楕円 85"/>
        <xdr:cNvSpPr/>
      </xdr:nvSpPr>
      <xdr:spPr>
        <a:xfrm>
          <a:off x="1968500" y="54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43197</xdr:rowOff>
    </xdr:from>
    <xdr:ext cx="469744" cy="259045"/>
    <xdr:sp macro="" textlink="">
      <xdr:nvSpPr>
        <xdr:cNvPr id="87" name="テキスト ボックス 86"/>
        <xdr:cNvSpPr txBox="1"/>
      </xdr:nvSpPr>
      <xdr:spPr>
        <a:xfrm>
          <a:off x="1784428" y="518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132080</xdr:rowOff>
    </xdr:from>
    <xdr:to>
      <xdr:col>6</xdr:col>
      <xdr:colOff>38100</xdr:colOff>
      <xdr:row>31</xdr:row>
      <xdr:rowOff>62230</xdr:rowOff>
    </xdr:to>
    <xdr:sp macro="" textlink="">
      <xdr:nvSpPr>
        <xdr:cNvPr id="88" name="楕円 87"/>
        <xdr:cNvSpPr/>
      </xdr:nvSpPr>
      <xdr:spPr>
        <a:xfrm>
          <a:off x="1079500" y="527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78757</xdr:rowOff>
    </xdr:from>
    <xdr:ext cx="469744" cy="259045"/>
    <xdr:sp macro="" textlink="">
      <xdr:nvSpPr>
        <xdr:cNvPr id="89" name="テキスト ボックス 88"/>
        <xdr:cNvSpPr txBox="1"/>
      </xdr:nvSpPr>
      <xdr:spPr>
        <a:xfrm>
          <a:off x="895428" y="5050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79210</xdr:rowOff>
    </xdr:from>
    <xdr:to>
      <xdr:col>24</xdr:col>
      <xdr:colOff>62865</xdr:colOff>
      <xdr:row>59</xdr:row>
      <xdr:rowOff>74778</xdr:rowOff>
    </xdr:to>
    <xdr:cxnSp macro="">
      <xdr:nvCxnSpPr>
        <xdr:cNvPr id="114" name="直線コネクタ 113"/>
        <xdr:cNvCxnSpPr/>
      </xdr:nvCxnSpPr>
      <xdr:spPr>
        <a:xfrm flipV="1">
          <a:off x="4633595" y="8651710"/>
          <a:ext cx="1270" cy="153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78605</xdr:rowOff>
    </xdr:from>
    <xdr:ext cx="534377" cy="259045"/>
    <xdr:sp macro="" textlink="">
      <xdr:nvSpPr>
        <xdr:cNvPr id="115" name="総務費最小値テキスト"/>
        <xdr:cNvSpPr txBox="1"/>
      </xdr:nvSpPr>
      <xdr:spPr>
        <a:xfrm>
          <a:off x="4686300" y="10194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74778</xdr:rowOff>
    </xdr:from>
    <xdr:to>
      <xdr:col>24</xdr:col>
      <xdr:colOff>152400</xdr:colOff>
      <xdr:row>59</xdr:row>
      <xdr:rowOff>74778</xdr:rowOff>
    </xdr:to>
    <xdr:cxnSp macro="">
      <xdr:nvCxnSpPr>
        <xdr:cNvPr id="116" name="直線コネクタ 115"/>
        <xdr:cNvCxnSpPr/>
      </xdr:nvCxnSpPr>
      <xdr:spPr>
        <a:xfrm>
          <a:off x="4546600" y="1019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25887</xdr:rowOff>
    </xdr:from>
    <xdr:ext cx="599010" cy="259045"/>
    <xdr:sp macro="" textlink="">
      <xdr:nvSpPr>
        <xdr:cNvPr id="117" name="総務費最大値テキスト"/>
        <xdr:cNvSpPr txBox="1"/>
      </xdr:nvSpPr>
      <xdr:spPr>
        <a:xfrm>
          <a:off x="4686300" y="842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178,763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79210</xdr:rowOff>
    </xdr:from>
    <xdr:to>
      <xdr:col>24</xdr:col>
      <xdr:colOff>152400</xdr:colOff>
      <xdr:row>50</xdr:row>
      <xdr:rowOff>79210</xdr:rowOff>
    </xdr:to>
    <xdr:cxnSp macro="">
      <xdr:nvCxnSpPr>
        <xdr:cNvPr id="118" name="直線コネクタ 117"/>
        <xdr:cNvCxnSpPr/>
      </xdr:nvCxnSpPr>
      <xdr:spPr>
        <a:xfrm>
          <a:off x="4546600" y="8651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164097</xdr:rowOff>
    </xdr:from>
    <xdr:to>
      <xdr:col>24</xdr:col>
      <xdr:colOff>63500</xdr:colOff>
      <xdr:row>58</xdr:row>
      <xdr:rowOff>151308</xdr:rowOff>
    </xdr:to>
    <xdr:cxnSp macro="">
      <xdr:nvCxnSpPr>
        <xdr:cNvPr id="119" name="直線コネクタ 118"/>
        <xdr:cNvCxnSpPr/>
      </xdr:nvCxnSpPr>
      <xdr:spPr>
        <a:xfrm flipV="1">
          <a:off x="3797300" y="9936747"/>
          <a:ext cx="838200" cy="15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78452</xdr:rowOff>
    </xdr:from>
    <xdr:ext cx="534377" cy="259045"/>
    <xdr:sp macro="" textlink="">
      <xdr:nvSpPr>
        <xdr:cNvPr id="120" name="総務費平均値テキスト"/>
        <xdr:cNvSpPr txBox="1"/>
      </xdr:nvSpPr>
      <xdr:spPr>
        <a:xfrm>
          <a:off x="4686300" y="95082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55575</xdr:rowOff>
    </xdr:from>
    <xdr:to>
      <xdr:col>24</xdr:col>
      <xdr:colOff>114300</xdr:colOff>
      <xdr:row>56</xdr:row>
      <xdr:rowOff>157175</xdr:rowOff>
    </xdr:to>
    <xdr:sp macro="" textlink="">
      <xdr:nvSpPr>
        <xdr:cNvPr id="121" name="フローチャート: 判断 120"/>
        <xdr:cNvSpPr/>
      </xdr:nvSpPr>
      <xdr:spPr>
        <a:xfrm>
          <a:off x="4584700" y="9656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47854</xdr:rowOff>
    </xdr:from>
    <xdr:to>
      <xdr:col>19</xdr:col>
      <xdr:colOff>177800</xdr:colOff>
      <xdr:row>58</xdr:row>
      <xdr:rowOff>151308</xdr:rowOff>
    </xdr:to>
    <xdr:cxnSp macro="">
      <xdr:nvCxnSpPr>
        <xdr:cNvPr id="122" name="直線コネクタ 121"/>
        <xdr:cNvCxnSpPr/>
      </xdr:nvCxnSpPr>
      <xdr:spPr>
        <a:xfrm>
          <a:off x="2908300" y="8791804"/>
          <a:ext cx="889000" cy="130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148869</xdr:rowOff>
    </xdr:from>
    <xdr:to>
      <xdr:col>20</xdr:col>
      <xdr:colOff>38100</xdr:colOff>
      <xdr:row>57</xdr:row>
      <xdr:rowOff>79019</xdr:rowOff>
    </xdr:to>
    <xdr:sp macro="" textlink="">
      <xdr:nvSpPr>
        <xdr:cNvPr id="123" name="フローチャート: 判断 122"/>
        <xdr:cNvSpPr/>
      </xdr:nvSpPr>
      <xdr:spPr>
        <a:xfrm>
          <a:off x="3746500" y="97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95546</xdr:rowOff>
    </xdr:from>
    <xdr:ext cx="534377" cy="259045"/>
    <xdr:sp macro="" textlink="">
      <xdr:nvSpPr>
        <xdr:cNvPr id="124" name="テキスト ボックス 123"/>
        <xdr:cNvSpPr txBox="1"/>
      </xdr:nvSpPr>
      <xdr:spPr>
        <a:xfrm>
          <a:off x="3530111" y="952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47854</xdr:rowOff>
    </xdr:from>
    <xdr:to>
      <xdr:col>15</xdr:col>
      <xdr:colOff>50800</xdr:colOff>
      <xdr:row>59</xdr:row>
      <xdr:rowOff>24600</xdr:rowOff>
    </xdr:to>
    <xdr:cxnSp macro="">
      <xdr:nvCxnSpPr>
        <xdr:cNvPr id="125" name="直線コネクタ 124"/>
        <xdr:cNvCxnSpPr/>
      </xdr:nvCxnSpPr>
      <xdr:spPr>
        <a:xfrm flipV="1">
          <a:off x="2019300" y="8791804"/>
          <a:ext cx="889000" cy="134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51</xdr:row>
      <xdr:rowOff>32486</xdr:rowOff>
    </xdr:from>
    <xdr:to>
      <xdr:col>15</xdr:col>
      <xdr:colOff>101600</xdr:colOff>
      <xdr:row>51</xdr:row>
      <xdr:rowOff>134086</xdr:rowOff>
    </xdr:to>
    <xdr:sp macro="" textlink="">
      <xdr:nvSpPr>
        <xdr:cNvPr id="126" name="フローチャート: 判断 125"/>
        <xdr:cNvSpPr/>
      </xdr:nvSpPr>
      <xdr:spPr>
        <a:xfrm>
          <a:off x="2857500" y="8776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125213</xdr:rowOff>
    </xdr:from>
    <xdr:ext cx="599010" cy="259045"/>
    <xdr:sp macro="" textlink="">
      <xdr:nvSpPr>
        <xdr:cNvPr id="127" name="テキスト ボックス 126"/>
        <xdr:cNvSpPr txBox="1"/>
      </xdr:nvSpPr>
      <xdr:spPr>
        <a:xfrm>
          <a:off x="2608795" y="8869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24600</xdr:rowOff>
    </xdr:from>
    <xdr:to>
      <xdr:col>10</xdr:col>
      <xdr:colOff>114300</xdr:colOff>
      <xdr:row>59</xdr:row>
      <xdr:rowOff>39027</xdr:rowOff>
    </xdr:to>
    <xdr:cxnSp macro="">
      <xdr:nvCxnSpPr>
        <xdr:cNvPr id="128" name="直線コネクタ 127"/>
        <xdr:cNvCxnSpPr/>
      </xdr:nvCxnSpPr>
      <xdr:spPr>
        <a:xfrm flipV="1">
          <a:off x="1130300" y="10140150"/>
          <a:ext cx="889000" cy="1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167348</xdr:rowOff>
    </xdr:from>
    <xdr:to>
      <xdr:col>10</xdr:col>
      <xdr:colOff>165100</xdr:colOff>
      <xdr:row>59</xdr:row>
      <xdr:rowOff>97498</xdr:rowOff>
    </xdr:to>
    <xdr:sp macro="" textlink="">
      <xdr:nvSpPr>
        <xdr:cNvPr id="129" name="フローチャート: 判断 128"/>
        <xdr:cNvSpPr/>
      </xdr:nvSpPr>
      <xdr:spPr>
        <a:xfrm>
          <a:off x="1968500" y="10111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88625</xdr:rowOff>
    </xdr:from>
    <xdr:ext cx="534377" cy="259045"/>
    <xdr:sp macro="" textlink="">
      <xdr:nvSpPr>
        <xdr:cNvPr id="130" name="テキスト ボックス 129"/>
        <xdr:cNvSpPr txBox="1"/>
      </xdr:nvSpPr>
      <xdr:spPr>
        <a:xfrm>
          <a:off x="1752111" y="10204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26619</xdr:rowOff>
    </xdr:from>
    <xdr:to>
      <xdr:col>6</xdr:col>
      <xdr:colOff>38100</xdr:colOff>
      <xdr:row>59</xdr:row>
      <xdr:rowOff>128219</xdr:rowOff>
    </xdr:to>
    <xdr:sp macro="" textlink="">
      <xdr:nvSpPr>
        <xdr:cNvPr id="131" name="フローチャート: 判断 130"/>
        <xdr:cNvSpPr/>
      </xdr:nvSpPr>
      <xdr:spPr>
        <a:xfrm>
          <a:off x="1079500" y="1014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119346</xdr:rowOff>
    </xdr:from>
    <xdr:ext cx="534377" cy="259045"/>
    <xdr:sp macro="" textlink="">
      <xdr:nvSpPr>
        <xdr:cNvPr id="132" name="テキスト ボックス 131"/>
        <xdr:cNvSpPr txBox="1"/>
      </xdr:nvSpPr>
      <xdr:spPr>
        <a:xfrm>
          <a:off x="863111" y="1023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113297</xdr:rowOff>
    </xdr:from>
    <xdr:to>
      <xdr:col>24</xdr:col>
      <xdr:colOff>114300</xdr:colOff>
      <xdr:row>58</xdr:row>
      <xdr:rowOff>43447</xdr:rowOff>
    </xdr:to>
    <xdr:sp macro="" textlink="">
      <xdr:nvSpPr>
        <xdr:cNvPr id="138" name="楕円 137"/>
        <xdr:cNvSpPr/>
      </xdr:nvSpPr>
      <xdr:spPr>
        <a:xfrm>
          <a:off x="4584700" y="988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91724</xdr:rowOff>
    </xdr:from>
    <xdr:ext cx="534377" cy="259045"/>
    <xdr:sp macro="" textlink="">
      <xdr:nvSpPr>
        <xdr:cNvPr id="139" name="総務費該当値テキスト"/>
        <xdr:cNvSpPr txBox="1"/>
      </xdr:nvSpPr>
      <xdr:spPr>
        <a:xfrm>
          <a:off x="4686300" y="986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100508</xdr:rowOff>
    </xdr:from>
    <xdr:to>
      <xdr:col>20</xdr:col>
      <xdr:colOff>38100</xdr:colOff>
      <xdr:row>59</xdr:row>
      <xdr:rowOff>30658</xdr:rowOff>
    </xdr:to>
    <xdr:sp macro="" textlink="">
      <xdr:nvSpPr>
        <xdr:cNvPr id="140" name="楕円 139"/>
        <xdr:cNvSpPr/>
      </xdr:nvSpPr>
      <xdr:spPr>
        <a:xfrm>
          <a:off x="3746500" y="10044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21785</xdr:rowOff>
    </xdr:from>
    <xdr:ext cx="534377" cy="259045"/>
    <xdr:sp macro="" textlink="">
      <xdr:nvSpPr>
        <xdr:cNvPr id="141" name="テキスト ボックス 140"/>
        <xdr:cNvSpPr txBox="1"/>
      </xdr:nvSpPr>
      <xdr:spPr>
        <a:xfrm>
          <a:off x="3530111" y="10137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168504</xdr:rowOff>
    </xdr:from>
    <xdr:to>
      <xdr:col>15</xdr:col>
      <xdr:colOff>101600</xdr:colOff>
      <xdr:row>51</xdr:row>
      <xdr:rowOff>98654</xdr:rowOff>
    </xdr:to>
    <xdr:sp macro="" textlink="">
      <xdr:nvSpPr>
        <xdr:cNvPr id="142" name="楕円 141"/>
        <xdr:cNvSpPr/>
      </xdr:nvSpPr>
      <xdr:spPr>
        <a:xfrm>
          <a:off x="2857500" y="874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49</xdr:row>
      <xdr:rowOff>115181</xdr:rowOff>
    </xdr:from>
    <xdr:ext cx="599010" cy="259045"/>
    <xdr:sp macro="" textlink="">
      <xdr:nvSpPr>
        <xdr:cNvPr id="143" name="テキスト ボックス 142"/>
        <xdr:cNvSpPr txBox="1"/>
      </xdr:nvSpPr>
      <xdr:spPr>
        <a:xfrm>
          <a:off x="2608795" y="8516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145250</xdr:rowOff>
    </xdr:from>
    <xdr:to>
      <xdr:col>10</xdr:col>
      <xdr:colOff>165100</xdr:colOff>
      <xdr:row>59</xdr:row>
      <xdr:rowOff>75400</xdr:rowOff>
    </xdr:to>
    <xdr:sp macro="" textlink="">
      <xdr:nvSpPr>
        <xdr:cNvPr id="144" name="楕円 143"/>
        <xdr:cNvSpPr/>
      </xdr:nvSpPr>
      <xdr:spPr>
        <a:xfrm>
          <a:off x="1968500" y="1008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91927</xdr:rowOff>
    </xdr:from>
    <xdr:ext cx="534377" cy="259045"/>
    <xdr:sp macro="" textlink="">
      <xdr:nvSpPr>
        <xdr:cNvPr id="145" name="テキスト ボックス 144"/>
        <xdr:cNvSpPr txBox="1"/>
      </xdr:nvSpPr>
      <xdr:spPr>
        <a:xfrm>
          <a:off x="1752111" y="986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159677</xdr:rowOff>
    </xdr:from>
    <xdr:to>
      <xdr:col>6</xdr:col>
      <xdr:colOff>38100</xdr:colOff>
      <xdr:row>59</xdr:row>
      <xdr:rowOff>89827</xdr:rowOff>
    </xdr:to>
    <xdr:sp macro="" textlink="">
      <xdr:nvSpPr>
        <xdr:cNvPr id="146" name="楕円 145"/>
        <xdr:cNvSpPr/>
      </xdr:nvSpPr>
      <xdr:spPr>
        <a:xfrm>
          <a:off x="1079500" y="1010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106354</xdr:rowOff>
    </xdr:from>
    <xdr:ext cx="534377" cy="259045"/>
    <xdr:sp macro="" textlink="">
      <xdr:nvSpPr>
        <xdr:cNvPr id="147" name="テキスト ボックス 146"/>
        <xdr:cNvSpPr txBox="1"/>
      </xdr:nvSpPr>
      <xdr:spPr>
        <a:xfrm>
          <a:off x="863111" y="987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66948</xdr:rowOff>
    </xdr:from>
    <xdr:to>
      <xdr:col>24</xdr:col>
      <xdr:colOff>62865</xdr:colOff>
      <xdr:row>79</xdr:row>
      <xdr:rowOff>52623</xdr:rowOff>
    </xdr:to>
    <xdr:cxnSp macro="">
      <xdr:nvCxnSpPr>
        <xdr:cNvPr id="172" name="直線コネクタ 171"/>
        <xdr:cNvCxnSpPr/>
      </xdr:nvCxnSpPr>
      <xdr:spPr>
        <a:xfrm flipV="1">
          <a:off x="4633595" y="12239898"/>
          <a:ext cx="1270" cy="1357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56450</xdr:rowOff>
    </xdr:from>
    <xdr:ext cx="599010" cy="259045"/>
    <xdr:sp macro="" textlink="">
      <xdr:nvSpPr>
        <xdr:cNvPr id="173" name="民生費最小値テキスト"/>
        <xdr:cNvSpPr txBox="1"/>
      </xdr:nvSpPr>
      <xdr:spPr>
        <a:xfrm>
          <a:off x="4686300" y="13601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52623</xdr:rowOff>
    </xdr:from>
    <xdr:to>
      <xdr:col>24</xdr:col>
      <xdr:colOff>152400</xdr:colOff>
      <xdr:row>79</xdr:row>
      <xdr:rowOff>52623</xdr:rowOff>
    </xdr:to>
    <xdr:cxnSp macro="">
      <xdr:nvCxnSpPr>
        <xdr:cNvPr id="174" name="直線コネクタ 173"/>
        <xdr:cNvCxnSpPr/>
      </xdr:nvCxnSpPr>
      <xdr:spPr>
        <a:xfrm>
          <a:off x="4546600" y="1359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13625</xdr:rowOff>
    </xdr:from>
    <xdr:ext cx="599010" cy="259045"/>
    <xdr:sp macro="" textlink="">
      <xdr:nvSpPr>
        <xdr:cNvPr id="175" name="民生費最大値テキスト"/>
        <xdr:cNvSpPr txBox="1"/>
      </xdr:nvSpPr>
      <xdr:spPr>
        <a:xfrm>
          <a:off x="4686300" y="12015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230,819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66948</xdr:rowOff>
    </xdr:from>
    <xdr:to>
      <xdr:col>24</xdr:col>
      <xdr:colOff>152400</xdr:colOff>
      <xdr:row>71</xdr:row>
      <xdr:rowOff>66948</xdr:rowOff>
    </xdr:to>
    <xdr:cxnSp macro="">
      <xdr:nvCxnSpPr>
        <xdr:cNvPr id="176" name="直線コネクタ 175"/>
        <xdr:cNvCxnSpPr/>
      </xdr:nvCxnSpPr>
      <xdr:spPr>
        <a:xfrm>
          <a:off x="4546600" y="1223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129527</xdr:rowOff>
    </xdr:from>
    <xdr:to>
      <xdr:col>24</xdr:col>
      <xdr:colOff>63500</xdr:colOff>
      <xdr:row>76</xdr:row>
      <xdr:rowOff>30886</xdr:rowOff>
    </xdr:to>
    <xdr:cxnSp macro="">
      <xdr:nvCxnSpPr>
        <xdr:cNvPr id="177" name="直線コネクタ 176"/>
        <xdr:cNvCxnSpPr/>
      </xdr:nvCxnSpPr>
      <xdr:spPr>
        <a:xfrm>
          <a:off x="3797300" y="12816827"/>
          <a:ext cx="838200" cy="244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120064</xdr:rowOff>
    </xdr:from>
    <xdr:ext cx="599010" cy="259045"/>
    <xdr:sp macro="" textlink="">
      <xdr:nvSpPr>
        <xdr:cNvPr id="178" name="民生費平均値テキスト"/>
        <xdr:cNvSpPr txBox="1"/>
      </xdr:nvSpPr>
      <xdr:spPr>
        <a:xfrm>
          <a:off x="4686300" y="128073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97187</xdr:rowOff>
    </xdr:from>
    <xdr:to>
      <xdr:col>24</xdr:col>
      <xdr:colOff>114300</xdr:colOff>
      <xdr:row>76</xdr:row>
      <xdr:rowOff>27338</xdr:rowOff>
    </xdr:to>
    <xdr:sp macro="" textlink="">
      <xdr:nvSpPr>
        <xdr:cNvPr id="179" name="フローチャート: 判断 178"/>
        <xdr:cNvSpPr/>
      </xdr:nvSpPr>
      <xdr:spPr>
        <a:xfrm>
          <a:off x="4584700" y="129559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129527</xdr:rowOff>
    </xdr:from>
    <xdr:to>
      <xdr:col>19</xdr:col>
      <xdr:colOff>177800</xdr:colOff>
      <xdr:row>77</xdr:row>
      <xdr:rowOff>18562</xdr:rowOff>
    </xdr:to>
    <xdr:cxnSp macro="">
      <xdr:nvCxnSpPr>
        <xdr:cNvPr id="180" name="直線コネクタ 179"/>
        <xdr:cNvCxnSpPr/>
      </xdr:nvCxnSpPr>
      <xdr:spPr>
        <a:xfrm flipV="1">
          <a:off x="2908300" y="12816827"/>
          <a:ext cx="889000" cy="40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72593</xdr:rowOff>
    </xdr:from>
    <xdr:to>
      <xdr:col>20</xdr:col>
      <xdr:colOff>38100</xdr:colOff>
      <xdr:row>75</xdr:row>
      <xdr:rowOff>2743</xdr:rowOff>
    </xdr:to>
    <xdr:sp macro="" textlink="">
      <xdr:nvSpPr>
        <xdr:cNvPr id="181" name="フローチャート: 判断 180"/>
        <xdr:cNvSpPr/>
      </xdr:nvSpPr>
      <xdr:spPr>
        <a:xfrm>
          <a:off x="3746500" y="12759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19270</xdr:rowOff>
    </xdr:from>
    <xdr:ext cx="599010" cy="259045"/>
    <xdr:sp macro="" textlink="">
      <xdr:nvSpPr>
        <xdr:cNvPr id="182" name="テキスト ボックス 181"/>
        <xdr:cNvSpPr txBox="1"/>
      </xdr:nvSpPr>
      <xdr:spPr>
        <a:xfrm>
          <a:off x="3497795" y="12535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18562</xdr:rowOff>
    </xdr:from>
    <xdr:to>
      <xdr:col>15</xdr:col>
      <xdr:colOff>50800</xdr:colOff>
      <xdr:row>77</xdr:row>
      <xdr:rowOff>71273</xdr:rowOff>
    </xdr:to>
    <xdr:cxnSp macro="">
      <xdr:nvCxnSpPr>
        <xdr:cNvPr id="183" name="直線コネクタ 182"/>
        <xdr:cNvCxnSpPr/>
      </xdr:nvCxnSpPr>
      <xdr:spPr>
        <a:xfrm flipV="1">
          <a:off x="2019300" y="13220212"/>
          <a:ext cx="889000" cy="5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114294</xdr:rowOff>
    </xdr:from>
    <xdr:to>
      <xdr:col>15</xdr:col>
      <xdr:colOff>101600</xdr:colOff>
      <xdr:row>76</xdr:row>
      <xdr:rowOff>44444</xdr:rowOff>
    </xdr:to>
    <xdr:sp macro="" textlink="">
      <xdr:nvSpPr>
        <xdr:cNvPr id="184" name="フローチャート: 判断 183"/>
        <xdr:cNvSpPr/>
      </xdr:nvSpPr>
      <xdr:spPr>
        <a:xfrm>
          <a:off x="2857500" y="12973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60971</xdr:rowOff>
    </xdr:from>
    <xdr:ext cx="599010" cy="259045"/>
    <xdr:sp macro="" textlink="">
      <xdr:nvSpPr>
        <xdr:cNvPr id="185" name="テキスト ボックス 184"/>
        <xdr:cNvSpPr txBox="1"/>
      </xdr:nvSpPr>
      <xdr:spPr>
        <a:xfrm>
          <a:off x="2608795" y="12748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71273</xdr:rowOff>
    </xdr:from>
    <xdr:to>
      <xdr:col>10</xdr:col>
      <xdr:colOff>114300</xdr:colOff>
      <xdr:row>77</xdr:row>
      <xdr:rowOff>113278</xdr:rowOff>
    </xdr:to>
    <xdr:cxnSp macro="">
      <xdr:nvCxnSpPr>
        <xdr:cNvPr id="186" name="直線コネクタ 185"/>
        <xdr:cNvCxnSpPr/>
      </xdr:nvCxnSpPr>
      <xdr:spPr>
        <a:xfrm flipV="1">
          <a:off x="1130300" y="13272923"/>
          <a:ext cx="889000" cy="4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141002</xdr:rowOff>
    </xdr:from>
    <xdr:to>
      <xdr:col>10</xdr:col>
      <xdr:colOff>165100</xdr:colOff>
      <xdr:row>77</xdr:row>
      <xdr:rowOff>71152</xdr:rowOff>
    </xdr:to>
    <xdr:sp macro="" textlink="">
      <xdr:nvSpPr>
        <xdr:cNvPr id="187" name="フローチャート: 判断 186"/>
        <xdr:cNvSpPr/>
      </xdr:nvSpPr>
      <xdr:spPr>
        <a:xfrm>
          <a:off x="1968500" y="13171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87678</xdr:rowOff>
    </xdr:from>
    <xdr:ext cx="599010" cy="259045"/>
    <xdr:sp macro="" textlink="">
      <xdr:nvSpPr>
        <xdr:cNvPr id="188" name="テキスト ボックス 187"/>
        <xdr:cNvSpPr txBox="1"/>
      </xdr:nvSpPr>
      <xdr:spPr>
        <a:xfrm>
          <a:off x="1719795" y="12946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94614</xdr:rowOff>
    </xdr:from>
    <xdr:to>
      <xdr:col>6</xdr:col>
      <xdr:colOff>38100</xdr:colOff>
      <xdr:row>78</xdr:row>
      <xdr:rowOff>24764</xdr:rowOff>
    </xdr:to>
    <xdr:sp macro="" textlink="">
      <xdr:nvSpPr>
        <xdr:cNvPr id="189" name="フローチャート: 判断 188"/>
        <xdr:cNvSpPr/>
      </xdr:nvSpPr>
      <xdr:spPr>
        <a:xfrm>
          <a:off x="1079500" y="13296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15891</xdr:rowOff>
    </xdr:from>
    <xdr:ext cx="599010" cy="259045"/>
    <xdr:sp macro="" textlink="">
      <xdr:nvSpPr>
        <xdr:cNvPr id="190" name="テキスト ボックス 189"/>
        <xdr:cNvSpPr txBox="1"/>
      </xdr:nvSpPr>
      <xdr:spPr>
        <a:xfrm>
          <a:off x="830795" y="13388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151536</xdr:rowOff>
    </xdr:from>
    <xdr:to>
      <xdr:col>24</xdr:col>
      <xdr:colOff>114300</xdr:colOff>
      <xdr:row>76</xdr:row>
      <xdr:rowOff>81686</xdr:rowOff>
    </xdr:to>
    <xdr:sp macro="" textlink="">
      <xdr:nvSpPr>
        <xdr:cNvPr id="196" name="楕円 195"/>
        <xdr:cNvSpPr/>
      </xdr:nvSpPr>
      <xdr:spPr>
        <a:xfrm>
          <a:off x="4584700" y="1301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129963</xdr:rowOff>
    </xdr:from>
    <xdr:ext cx="599010" cy="259045"/>
    <xdr:sp macro="" textlink="">
      <xdr:nvSpPr>
        <xdr:cNvPr id="197" name="民生費該当値テキスト"/>
        <xdr:cNvSpPr txBox="1"/>
      </xdr:nvSpPr>
      <xdr:spPr>
        <a:xfrm>
          <a:off x="4686300" y="12988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78727</xdr:rowOff>
    </xdr:from>
    <xdr:to>
      <xdr:col>20</xdr:col>
      <xdr:colOff>38100</xdr:colOff>
      <xdr:row>75</xdr:row>
      <xdr:rowOff>8877</xdr:rowOff>
    </xdr:to>
    <xdr:sp macro="" textlink="">
      <xdr:nvSpPr>
        <xdr:cNvPr id="198" name="楕円 197"/>
        <xdr:cNvSpPr/>
      </xdr:nvSpPr>
      <xdr:spPr>
        <a:xfrm>
          <a:off x="3746500" y="1276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xdr:rowOff>
    </xdr:from>
    <xdr:ext cx="599010" cy="259045"/>
    <xdr:sp macro="" textlink="">
      <xdr:nvSpPr>
        <xdr:cNvPr id="199" name="テキスト ボックス 198"/>
        <xdr:cNvSpPr txBox="1"/>
      </xdr:nvSpPr>
      <xdr:spPr>
        <a:xfrm>
          <a:off x="3497795" y="12858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139212</xdr:rowOff>
    </xdr:from>
    <xdr:to>
      <xdr:col>15</xdr:col>
      <xdr:colOff>101600</xdr:colOff>
      <xdr:row>77</xdr:row>
      <xdr:rowOff>69362</xdr:rowOff>
    </xdr:to>
    <xdr:sp macro="" textlink="">
      <xdr:nvSpPr>
        <xdr:cNvPr id="200" name="楕円 199"/>
        <xdr:cNvSpPr/>
      </xdr:nvSpPr>
      <xdr:spPr>
        <a:xfrm>
          <a:off x="2857500" y="1316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60489</xdr:rowOff>
    </xdr:from>
    <xdr:ext cx="599010" cy="259045"/>
    <xdr:sp macro="" textlink="">
      <xdr:nvSpPr>
        <xdr:cNvPr id="201" name="テキスト ボックス 200"/>
        <xdr:cNvSpPr txBox="1"/>
      </xdr:nvSpPr>
      <xdr:spPr>
        <a:xfrm>
          <a:off x="2608795" y="13262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20473</xdr:rowOff>
    </xdr:from>
    <xdr:to>
      <xdr:col>10</xdr:col>
      <xdr:colOff>165100</xdr:colOff>
      <xdr:row>77</xdr:row>
      <xdr:rowOff>122073</xdr:rowOff>
    </xdr:to>
    <xdr:sp macro="" textlink="">
      <xdr:nvSpPr>
        <xdr:cNvPr id="202" name="楕円 201"/>
        <xdr:cNvSpPr/>
      </xdr:nvSpPr>
      <xdr:spPr>
        <a:xfrm>
          <a:off x="1968500" y="1322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113200</xdr:rowOff>
    </xdr:from>
    <xdr:ext cx="599010" cy="259045"/>
    <xdr:sp macro="" textlink="">
      <xdr:nvSpPr>
        <xdr:cNvPr id="203" name="テキスト ボックス 202"/>
        <xdr:cNvSpPr txBox="1"/>
      </xdr:nvSpPr>
      <xdr:spPr>
        <a:xfrm>
          <a:off x="1719795" y="13314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62478</xdr:rowOff>
    </xdr:from>
    <xdr:to>
      <xdr:col>6</xdr:col>
      <xdr:colOff>38100</xdr:colOff>
      <xdr:row>77</xdr:row>
      <xdr:rowOff>164078</xdr:rowOff>
    </xdr:to>
    <xdr:sp macro="" textlink="">
      <xdr:nvSpPr>
        <xdr:cNvPr id="204" name="楕円 203"/>
        <xdr:cNvSpPr/>
      </xdr:nvSpPr>
      <xdr:spPr>
        <a:xfrm>
          <a:off x="1079500" y="1326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9155</xdr:rowOff>
    </xdr:from>
    <xdr:ext cx="599010" cy="259045"/>
    <xdr:sp macro="" textlink="">
      <xdr:nvSpPr>
        <xdr:cNvPr id="205" name="テキスト ボックス 204"/>
        <xdr:cNvSpPr txBox="1"/>
      </xdr:nvSpPr>
      <xdr:spPr>
        <a:xfrm>
          <a:off x="830795" y="13039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4" name="テキスト ボックス 22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95</xdr:row>
      <xdr:rowOff>152175</xdr:rowOff>
    </xdr:from>
    <xdr:to>
      <xdr:col>24</xdr:col>
      <xdr:colOff>62865</xdr:colOff>
      <xdr:row>98</xdr:row>
      <xdr:rowOff>36765</xdr:rowOff>
    </xdr:to>
    <xdr:cxnSp macro="">
      <xdr:nvCxnSpPr>
        <xdr:cNvPr id="232" name="直線コネクタ 231"/>
        <xdr:cNvCxnSpPr/>
      </xdr:nvCxnSpPr>
      <xdr:spPr>
        <a:xfrm flipV="1">
          <a:off x="4633595" y="16439925"/>
          <a:ext cx="1270" cy="398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40592</xdr:rowOff>
    </xdr:from>
    <xdr:ext cx="534377" cy="259045"/>
    <xdr:sp macro="" textlink="">
      <xdr:nvSpPr>
        <xdr:cNvPr id="233" name="衛生費最小値テキスト"/>
        <xdr:cNvSpPr txBox="1"/>
      </xdr:nvSpPr>
      <xdr:spPr>
        <a:xfrm>
          <a:off x="4686300" y="1684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36765</xdr:rowOff>
    </xdr:from>
    <xdr:to>
      <xdr:col>24</xdr:col>
      <xdr:colOff>152400</xdr:colOff>
      <xdr:row>98</xdr:row>
      <xdr:rowOff>36765</xdr:rowOff>
    </xdr:to>
    <xdr:cxnSp macro="">
      <xdr:nvCxnSpPr>
        <xdr:cNvPr id="234" name="直線コネクタ 233"/>
        <xdr:cNvCxnSpPr/>
      </xdr:nvCxnSpPr>
      <xdr:spPr>
        <a:xfrm>
          <a:off x="4546600" y="16838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98852</xdr:rowOff>
    </xdr:from>
    <xdr:ext cx="534377" cy="259045"/>
    <xdr:sp macro="" textlink="">
      <xdr:nvSpPr>
        <xdr:cNvPr id="235" name="衛生費最大値テキスト"/>
        <xdr:cNvSpPr txBox="1"/>
      </xdr:nvSpPr>
      <xdr:spPr>
        <a:xfrm>
          <a:off x="4686300" y="1621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58,736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95</xdr:row>
      <xdr:rowOff>152175</xdr:rowOff>
    </xdr:from>
    <xdr:to>
      <xdr:col>24</xdr:col>
      <xdr:colOff>152400</xdr:colOff>
      <xdr:row>95</xdr:row>
      <xdr:rowOff>152175</xdr:rowOff>
    </xdr:to>
    <xdr:cxnSp macro="">
      <xdr:nvCxnSpPr>
        <xdr:cNvPr id="236" name="直線コネクタ 235"/>
        <xdr:cNvCxnSpPr/>
      </xdr:nvCxnSpPr>
      <xdr:spPr>
        <a:xfrm>
          <a:off x="4546600" y="1643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156192</xdr:rowOff>
    </xdr:from>
    <xdr:to>
      <xdr:col>24</xdr:col>
      <xdr:colOff>63500</xdr:colOff>
      <xdr:row>96</xdr:row>
      <xdr:rowOff>26952</xdr:rowOff>
    </xdr:to>
    <xdr:cxnSp macro="">
      <xdr:nvCxnSpPr>
        <xdr:cNvPr id="237" name="直線コネクタ 236"/>
        <xdr:cNvCxnSpPr/>
      </xdr:nvCxnSpPr>
      <xdr:spPr>
        <a:xfrm>
          <a:off x="3797300" y="16272492"/>
          <a:ext cx="838200" cy="21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82987</xdr:rowOff>
    </xdr:from>
    <xdr:ext cx="534377" cy="259045"/>
    <xdr:sp macro="" textlink="">
      <xdr:nvSpPr>
        <xdr:cNvPr id="238" name="衛生費平均値テキスト"/>
        <xdr:cNvSpPr txBox="1"/>
      </xdr:nvSpPr>
      <xdr:spPr>
        <a:xfrm>
          <a:off x="4686300" y="165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104560</xdr:rowOff>
    </xdr:from>
    <xdr:to>
      <xdr:col>24</xdr:col>
      <xdr:colOff>114300</xdr:colOff>
      <xdr:row>97</xdr:row>
      <xdr:rowOff>34710</xdr:rowOff>
    </xdr:to>
    <xdr:sp macro="" textlink="">
      <xdr:nvSpPr>
        <xdr:cNvPr id="239" name="フローチャート: 判断 238"/>
        <xdr:cNvSpPr/>
      </xdr:nvSpPr>
      <xdr:spPr>
        <a:xfrm>
          <a:off x="4584700" y="1656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29597</xdr:rowOff>
    </xdr:from>
    <xdr:to>
      <xdr:col>19</xdr:col>
      <xdr:colOff>177800</xdr:colOff>
      <xdr:row>94</xdr:row>
      <xdr:rowOff>156192</xdr:rowOff>
    </xdr:to>
    <xdr:cxnSp macro="">
      <xdr:nvCxnSpPr>
        <xdr:cNvPr id="240" name="直線コネクタ 239"/>
        <xdr:cNvCxnSpPr/>
      </xdr:nvCxnSpPr>
      <xdr:spPr>
        <a:xfrm>
          <a:off x="2908300" y="15631547"/>
          <a:ext cx="889000" cy="640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104217</xdr:rowOff>
    </xdr:from>
    <xdr:to>
      <xdr:col>20</xdr:col>
      <xdr:colOff>38100</xdr:colOff>
      <xdr:row>97</xdr:row>
      <xdr:rowOff>34367</xdr:rowOff>
    </xdr:to>
    <xdr:sp macro="" textlink="">
      <xdr:nvSpPr>
        <xdr:cNvPr id="241" name="フローチャート: 判断 240"/>
        <xdr:cNvSpPr/>
      </xdr:nvSpPr>
      <xdr:spPr>
        <a:xfrm>
          <a:off x="3746500" y="16563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25494</xdr:rowOff>
    </xdr:from>
    <xdr:ext cx="534377" cy="259045"/>
    <xdr:sp macro="" textlink="">
      <xdr:nvSpPr>
        <xdr:cNvPr id="242" name="テキスト ボックス 241"/>
        <xdr:cNvSpPr txBox="1"/>
      </xdr:nvSpPr>
      <xdr:spPr>
        <a:xfrm>
          <a:off x="3530111" y="16656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29597</xdr:rowOff>
    </xdr:from>
    <xdr:to>
      <xdr:col>15</xdr:col>
      <xdr:colOff>50800</xdr:colOff>
      <xdr:row>92</xdr:row>
      <xdr:rowOff>120856</xdr:rowOff>
    </xdr:to>
    <xdr:cxnSp macro="">
      <xdr:nvCxnSpPr>
        <xdr:cNvPr id="243" name="直線コネクタ 242"/>
        <xdr:cNvCxnSpPr/>
      </xdr:nvCxnSpPr>
      <xdr:spPr>
        <a:xfrm flipV="1">
          <a:off x="2019300" y="15631547"/>
          <a:ext cx="889000" cy="26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34492</xdr:rowOff>
    </xdr:from>
    <xdr:to>
      <xdr:col>15</xdr:col>
      <xdr:colOff>101600</xdr:colOff>
      <xdr:row>97</xdr:row>
      <xdr:rowOff>136092</xdr:rowOff>
    </xdr:to>
    <xdr:sp macro="" textlink="">
      <xdr:nvSpPr>
        <xdr:cNvPr id="244" name="フローチャート: 判断 243"/>
        <xdr:cNvSpPr/>
      </xdr:nvSpPr>
      <xdr:spPr>
        <a:xfrm>
          <a:off x="2857500" y="1666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127219</xdr:rowOff>
    </xdr:from>
    <xdr:ext cx="534377" cy="259045"/>
    <xdr:sp macro="" textlink="">
      <xdr:nvSpPr>
        <xdr:cNvPr id="245" name="テキスト ボックス 244"/>
        <xdr:cNvSpPr txBox="1"/>
      </xdr:nvSpPr>
      <xdr:spPr>
        <a:xfrm>
          <a:off x="2641111" y="1675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120856</xdr:rowOff>
    </xdr:from>
    <xdr:to>
      <xdr:col>10</xdr:col>
      <xdr:colOff>114300</xdr:colOff>
      <xdr:row>96</xdr:row>
      <xdr:rowOff>138770</xdr:rowOff>
    </xdr:to>
    <xdr:cxnSp macro="">
      <xdr:nvCxnSpPr>
        <xdr:cNvPr id="246" name="直線コネクタ 245"/>
        <xdr:cNvCxnSpPr/>
      </xdr:nvCxnSpPr>
      <xdr:spPr>
        <a:xfrm flipV="1">
          <a:off x="1130300" y="15894256"/>
          <a:ext cx="889000" cy="70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78401</xdr:rowOff>
    </xdr:from>
    <xdr:to>
      <xdr:col>10</xdr:col>
      <xdr:colOff>165100</xdr:colOff>
      <xdr:row>98</xdr:row>
      <xdr:rowOff>8551</xdr:rowOff>
    </xdr:to>
    <xdr:sp macro="" textlink="">
      <xdr:nvSpPr>
        <xdr:cNvPr id="247" name="フローチャート: 判断 246"/>
        <xdr:cNvSpPr/>
      </xdr:nvSpPr>
      <xdr:spPr>
        <a:xfrm>
          <a:off x="1968500" y="16709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171128</xdr:rowOff>
    </xdr:from>
    <xdr:ext cx="534377" cy="259045"/>
    <xdr:sp macro="" textlink="">
      <xdr:nvSpPr>
        <xdr:cNvPr id="248" name="テキスト ボックス 247"/>
        <xdr:cNvSpPr txBox="1"/>
      </xdr:nvSpPr>
      <xdr:spPr>
        <a:xfrm>
          <a:off x="1752111" y="1680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118160</xdr:rowOff>
    </xdr:from>
    <xdr:to>
      <xdr:col>6</xdr:col>
      <xdr:colOff>38100</xdr:colOff>
      <xdr:row>98</xdr:row>
      <xdr:rowOff>48310</xdr:rowOff>
    </xdr:to>
    <xdr:sp macro="" textlink="">
      <xdr:nvSpPr>
        <xdr:cNvPr id="249" name="フローチャート: 判断 248"/>
        <xdr:cNvSpPr/>
      </xdr:nvSpPr>
      <xdr:spPr>
        <a:xfrm>
          <a:off x="1079500" y="1674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39437</xdr:rowOff>
    </xdr:from>
    <xdr:ext cx="534377" cy="259045"/>
    <xdr:sp macro="" textlink="">
      <xdr:nvSpPr>
        <xdr:cNvPr id="250" name="テキスト ボックス 249"/>
        <xdr:cNvSpPr txBox="1"/>
      </xdr:nvSpPr>
      <xdr:spPr>
        <a:xfrm>
          <a:off x="863111" y="16841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147602</xdr:rowOff>
    </xdr:from>
    <xdr:to>
      <xdr:col>24</xdr:col>
      <xdr:colOff>114300</xdr:colOff>
      <xdr:row>96</xdr:row>
      <xdr:rowOff>77752</xdr:rowOff>
    </xdr:to>
    <xdr:sp macro="" textlink="">
      <xdr:nvSpPr>
        <xdr:cNvPr id="256" name="楕円 255"/>
        <xdr:cNvSpPr/>
      </xdr:nvSpPr>
      <xdr:spPr>
        <a:xfrm>
          <a:off x="4584700" y="1643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62529</xdr:rowOff>
    </xdr:from>
    <xdr:ext cx="534377" cy="259045"/>
    <xdr:sp macro="" textlink="">
      <xdr:nvSpPr>
        <xdr:cNvPr id="257" name="衛生費該当値テキスト"/>
        <xdr:cNvSpPr txBox="1"/>
      </xdr:nvSpPr>
      <xdr:spPr>
        <a:xfrm>
          <a:off x="4686300" y="16350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105392</xdr:rowOff>
    </xdr:from>
    <xdr:to>
      <xdr:col>20</xdr:col>
      <xdr:colOff>38100</xdr:colOff>
      <xdr:row>95</xdr:row>
      <xdr:rowOff>35542</xdr:rowOff>
    </xdr:to>
    <xdr:sp macro="" textlink="">
      <xdr:nvSpPr>
        <xdr:cNvPr id="258" name="楕円 257"/>
        <xdr:cNvSpPr/>
      </xdr:nvSpPr>
      <xdr:spPr>
        <a:xfrm>
          <a:off x="3746500" y="1622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52069</xdr:rowOff>
    </xdr:from>
    <xdr:ext cx="534377" cy="259045"/>
    <xdr:sp macro="" textlink="">
      <xdr:nvSpPr>
        <xdr:cNvPr id="259" name="テキスト ボックス 258"/>
        <xdr:cNvSpPr txBox="1"/>
      </xdr:nvSpPr>
      <xdr:spPr>
        <a:xfrm>
          <a:off x="3530111" y="15996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90</xdr:row>
      <xdr:rowOff>150247</xdr:rowOff>
    </xdr:from>
    <xdr:to>
      <xdr:col>15</xdr:col>
      <xdr:colOff>101600</xdr:colOff>
      <xdr:row>91</xdr:row>
      <xdr:rowOff>80397</xdr:rowOff>
    </xdr:to>
    <xdr:sp macro="" textlink="">
      <xdr:nvSpPr>
        <xdr:cNvPr id="260" name="楕円 259"/>
        <xdr:cNvSpPr/>
      </xdr:nvSpPr>
      <xdr:spPr>
        <a:xfrm>
          <a:off x="2857500" y="1558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89</xdr:row>
      <xdr:rowOff>96924</xdr:rowOff>
    </xdr:from>
    <xdr:ext cx="599010" cy="259045"/>
    <xdr:sp macro="" textlink="">
      <xdr:nvSpPr>
        <xdr:cNvPr id="261" name="テキスト ボックス 260"/>
        <xdr:cNvSpPr txBox="1"/>
      </xdr:nvSpPr>
      <xdr:spPr>
        <a:xfrm>
          <a:off x="2608795" y="15355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70056</xdr:rowOff>
    </xdr:from>
    <xdr:to>
      <xdr:col>10</xdr:col>
      <xdr:colOff>165100</xdr:colOff>
      <xdr:row>93</xdr:row>
      <xdr:rowOff>206</xdr:rowOff>
    </xdr:to>
    <xdr:sp macro="" textlink="">
      <xdr:nvSpPr>
        <xdr:cNvPr id="262" name="楕円 261"/>
        <xdr:cNvSpPr/>
      </xdr:nvSpPr>
      <xdr:spPr>
        <a:xfrm>
          <a:off x="1968500" y="1584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16733</xdr:rowOff>
    </xdr:from>
    <xdr:ext cx="534377" cy="259045"/>
    <xdr:sp macro="" textlink="">
      <xdr:nvSpPr>
        <xdr:cNvPr id="263" name="テキスト ボックス 262"/>
        <xdr:cNvSpPr txBox="1"/>
      </xdr:nvSpPr>
      <xdr:spPr>
        <a:xfrm>
          <a:off x="1752111" y="1561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87970</xdr:rowOff>
    </xdr:from>
    <xdr:to>
      <xdr:col>6</xdr:col>
      <xdr:colOff>38100</xdr:colOff>
      <xdr:row>97</xdr:row>
      <xdr:rowOff>18120</xdr:rowOff>
    </xdr:to>
    <xdr:sp macro="" textlink="">
      <xdr:nvSpPr>
        <xdr:cNvPr id="264" name="楕円 263"/>
        <xdr:cNvSpPr/>
      </xdr:nvSpPr>
      <xdr:spPr>
        <a:xfrm>
          <a:off x="1079500" y="1654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34647</xdr:rowOff>
    </xdr:from>
    <xdr:ext cx="534377" cy="259045"/>
    <xdr:sp macro="" textlink="">
      <xdr:nvSpPr>
        <xdr:cNvPr id="265" name="テキスト ボックス 264"/>
        <xdr:cNvSpPr txBox="1"/>
      </xdr:nvSpPr>
      <xdr:spPr>
        <a:xfrm>
          <a:off x="863111" y="16322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9" name="テキスト ボックス 278"/>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1" name="テキスト ボックス 280"/>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3" name="テキスト ボックス 282"/>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5" name="テキスト ボックス 284"/>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7" name="テキスト ボックス 28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121412</xdr:rowOff>
    </xdr:from>
    <xdr:to>
      <xdr:col>54</xdr:col>
      <xdr:colOff>189865</xdr:colOff>
      <xdr:row>39</xdr:row>
      <xdr:rowOff>44196</xdr:rowOff>
    </xdr:to>
    <xdr:cxnSp macro="">
      <xdr:nvCxnSpPr>
        <xdr:cNvPr id="289" name="直線コネクタ 288"/>
        <xdr:cNvCxnSpPr/>
      </xdr:nvCxnSpPr>
      <xdr:spPr>
        <a:xfrm flipV="1">
          <a:off x="10475595" y="5436362"/>
          <a:ext cx="1270" cy="1294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48023</xdr:rowOff>
    </xdr:from>
    <xdr:ext cx="249299" cy="259045"/>
    <xdr:sp macro="" textlink="">
      <xdr:nvSpPr>
        <xdr:cNvPr id="290" name="労働費最小値テキスト"/>
        <xdr:cNvSpPr txBox="1"/>
      </xdr:nvSpPr>
      <xdr:spPr>
        <a:xfrm>
          <a:off x="10528300" y="673457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44196</xdr:rowOff>
    </xdr:from>
    <xdr:to>
      <xdr:col>55</xdr:col>
      <xdr:colOff>88900</xdr:colOff>
      <xdr:row>39</xdr:row>
      <xdr:rowOff>44196</xdr:rowOff>
    </xdr:to>
    <xdr:cxnSp macro="">
      <xdr:nvCxnSpPr>
        <xdr:cNvPr id="291" name="直線コネクタ 290"/>
        <xdr:cNvCxnSpPr/>
      </xdr:nvCxnSpPr>
      <xdr:spPr>
        <a:xfrm>
          <a:off x="10388600" y="673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68089</xdr:rowOff>
    </xdr:from>
    <xdr:ext cx="534377" cy="259045"/>
    <xdr:sp macro="" textlink="">
      <xdr:nvSpPr>
        <xdr:cNvPr id="292" name="労働費最大値テキスト"/>
        <xdr:cNvSpPr txBox="1"/>
      </xdr:nvSpPr>
      <xdr:spPr>
        <a:xfrm>
          <a:off x="10528300" y="521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121412</xdr:rowOff>
    </xdr:from>
    <xdr:to>
      <xdr:col>55</xdr:col>
      <xdr:colOff>88900</xdr:colOff>
      <xdr:row>31</xdr:row>
      <xdr:rowOff>121412</xdr:rowOff>
    </xdr:to>
    <xdr:cxnSp macro="">
      <xdr:nvCxnSpPr>
        <xdr:cNvPr id="293" name="直線コネクタ 292"/>
        <xdr:cNvCxnSpPr/>
      </xdr:nvCxnSpPr>
      <xdr:spPr>
        <a:xfrm>
          <a:off x="10388600" y="5436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89281</xdr:rowOff>
    </xdr:from>
    <xdr:to>
      <xdr:col>55</xdr:col>
      <xdr:colOff>0</xdr:colOff>
      <xdr:row>38</xdr:row>
      <xdr:rowOff>97282</xdr:rowOff>
    </xdr:to>
    <xdr:cxnSp macro="">
      <xdr:nvCxnSpPr>
        <xdr:cNvPr id="294" name="直線コネクタ 293"/>
        <xdr:cNvCxnSpPr/>
      </xdr:nvCxnSpPr>
      <xdr:spPr>
        <a:xfrm>
          <a:off x="9639300" y="6604381"/>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163212</xdr:rowOff>
    </xdr:from>
    <xdr:ext cx="469744" cy="259045"/>
    <xdr:sp macro="" textlink="">
      <xdr:nvSpPr>
        <xdr:cNvPr id="295" name="労働費平均値テキスト"/>
        <xdr:cNvSpPr txBox="1"/>
      </xdr:nvSpPr>
      <xdr:spPr>
        <a:xfrm>
          <a:off x="10528300" y="63354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140335</xdr:rowOff>
    </xdr:from>
    <xdr:to>
      <xdr:col>55</xdr:col>
      <xdr:colOff>50800</xdr:colOff>
      <xdr:row>38</xdr:row>
      <xdr:rowOff>70485</xdr:rowOff>
    </xdr:to>
    <xdr:sp macro="" textlink="">
      <xdr:nvSpPr>
        <xdr:cNvPr id="296" name="フローチャート: 判断 295"/>
        <xdr:cNvSpPr/>
      </xdr:nvSpPr>
      <xdr:spPr>
        <a:xfrm>
          <a:off x="10426700" y="648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83947</xdr:rowOff>
    </xdr:from>
    <xdr:to>
      <xdr:col>50</xdr:col>
      <xdr:colOff>114300</xdr:colOff>
      <xdr:row>38</xdr:row>
      <xdr:rowOff>89281</xdr:rowOff>
    </xdr:to>
    <xdr:cxnSp macro="">
      <xdr:nvCxnSpPr>
        <xdr:cNvPr id="297" name="直線コネクタ 296"/>
        <xdr:cNvCxnSpPr/>
      </xdr:nvCxnSpPr>
      <xdr:spPr>
        <a:xfrm>
          <a:off x="8750300" y="6599047"/>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141859</xdr:rowOff>
    </xdr:from>
    <xdr:to>
      <xdr:col>50</xdr:col>
      <xdr:colOff>165100</xdr:colOff>
      <xdr:row>38</xdr:row>
      <xdr:rowOff>72010</xdr:rowOff>
    </xdr:to>
    <xdr:sp macro="" textlink="">
      <xdr:nvSpPr>
        <xdr:cNvPr id="298" name="フローチャート: 判断 297"/>
        <xdr:cNvSpPr/>
      </xdr:nvSpPr>
      <xdr:spPr>
        <a:xfrm>
          <a:off x="9588500" y="64855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88536</xdr:rowOff>
    </xdr:from>
    <xdr:ext cx="469744" cy="259045"/>
    <xdr:sp macro="" textlink="">
      <xdr:nvSpPr>
        <xdr:cNvPr id="299" name="テキスト ボックス 298"/>
        <xdr:cNvSpPr txBox="1"/>
      </xdr:nvSpPr>
      <xdr:spPr>
        <a:xfrm>
          <a:off x="9404428" y="6260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83947</xdr:rowOff>
    </xdr:from>
    <xdr:to>
      <xdr:col>45</xdr:col>
      <xdr:colOff>177800</xdr:colOff>
      <xdr:row>38</xdr:row>
      <xdr:rowOff>118237</xdr:rowOff>
    </xdr:to>
    <xdr:cxnSp macro="">
      <xdr:nvCxnSpPr>
        <xdr:cNvPr id="300" name="直線コネクタ 299"/>
        <xdr:cNvCxnSpPr/>
      </xdr:nvCxnSpPr>
      <xdr:spPr>
        <a:xfrm flipV="1">
          <a:off x="7861300" y="659904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162052</xdr:rowOff>
    </xdr:from>
    <xdr:to>
      <xdr:col>46</xdr:col>
      <xdr:colOff>38100</xdr:colOff>
      <xdr:row>38</xdr:row>
      <xdr:rowOff>92202</xdr:rowOff>
    </xdr:to>
    <xdr:sp macro="" textlink="">
      <xdr:nvSpPr>
        <xdr:cNvPr id="301" name="フローチャート: 判断 300"/>
        <xdr:cNvSpPr/>
      </xdr:nvSpPr>
      <xdr:spPr>
        <a:xfrm>
          <a:off x="8699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108729</xdr:rowOff>
    </xdr:from>
    <xdr:ext cx="469744" cy="259045"/>
    <xdr:sp macro="" textlink="">
      <xdr:nvSpPr>
        <xdr:cNvPr id="302" name="テキスト ボックス 301"/>
        <xdr:cNvSpPr txBox="1"/>
      </xdr:nvSpPr>
      <xdr:spPr>
        <a:xfrm>
          <a:off x="8515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115697</xdr:rowOff>
    </xdr:from>
    <xdr:to>
      <xdr:col>41</xdr:col>
      <xdr:colOff>50800</xdr:colOff>
      <xdr:row>38</xdr:row>
      <xdr:rowOff>118237</xdr:rowOff>
    </xdr:to>
    <xdr:cxnSp macro="">
      <xdr:nvCxnSpPr>
        <xdr:cNvPr id="303" name="直線コネクタ 302"/>
        <xdr:cNvCxnSpPr/>
      </xdr:nvCxnSpPr>
      <xdr:spPr>
        <a:xfrm>
          <a:off x="6972300" y="6630797"/>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151892</xdr:rowOff>
    </xdr:from>
    <xdr:to>
      <xdr:col>41</xdr:col>
      <xdr:colOff>101600</xdr:colOff>
      <xdr:row>38</xdr:row>
      <xdr:rowOff>82042</xdr:rowOff>
    </xdr:to>
    <xdr:sp macro="" textlink="">
      <xdr:nvSpPr>
        <xdr:cNvPr id="304" name="フローチャート: 判断 303"/>
        <xdr:cNvSpPr/>
      </xdr:nvSpPr>
      <xdr:spPr>
        <a:xfrm>
          <a:off x="7810500" y="6495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98569</xdr:rowOff>
    </xdr:from>
    <xdr:ext cx="469744" cy="259045"/>
    <xdr:sp macro="" textlink="">
      <xdr:nvSpPr>
        <xdr:cNvPr id="305" name="テキスト ボックス 304"/>
        <xdr:cNvSpPr txBox="1"/>
      </xdr:nvSpPr>
      <xdr:spPr>
        <a:xfrm>
          <a:off x="7626428" y="627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152273</xdr:rowOff>
    </xdr:from>
    <xdr:to>
      <xdr:col>36</xdr:col>
      <xdr:colOff>165100</xdr:colOff>
      <xdr:row>38</xdr:row>
      <xdr:rowOff>82423</xdr:rowOff>
    </xdr:to>
    <xdr:sp macro="" textlink="">
      <xdr:nvSpPr>
        <xdr:cNvPr id="306" name="フローチャート: 判断 305"/>
        <xdr:cNvSpPr/>
      </xdr:nvSpPr>
      <xdr:spPr>
        <a:xfrm>
          <a:off x="6921500" y="6495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98950</xdr:rowOff>
    </xdr:from>
    <xdr:ext cx="469744" cy="259045"/>
    <xdr:sp macro="" textlink="">
      <xdr:nvSpPr>
        <xdr:cNvPr id="307" name="テキスト ボックス 306"/>
        <xdr:cNvSpPr txBox="1"/>
      </xdr:nvSpPr>
      <xdr:spPr>
        <a:xfrm>
          <a:off x="6737428" y="627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46482</xdr:rowOff>
    </xdr:from>
    <xdr:to>
      <xdr:col>55</xdr:col>
      <xdr:colOff>50800</xdr:colOff>
      <xdr:row>38</xdr:row>
      <xdr:rowOff>148082</xdr:rowOff>
    </xdr:to>
    <xdr:sp macro="" textlink="">
      <xdr:nvSpPr>
        <xdr:cNvPr id="313" name="楕円 312"/>
        <xdr:cNvSpPr/>
      </xdr:nvSpPr>
      <xdr:spPr>
        <a:xfrm>
          <a:off x="10426700" y="656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132859</xdr:rowOff>
    </xdr:from>
    <xdr:ext cx="378565" cy="259045"/>
    <xdr:sp macro="" textlink="">
      <xdr:nvSpPr>
        <xdr:cNvPr id="314" name="労働費該当値テキスト"/>
        <xdr:cNvSpPr txBox="1"/>
      </xdr:nvSpPr>
      <xdr:spPr>
        <a:xfrm>
          <a:off x="10528300" y="64765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38481</xdr:rowOff>
    </xdr:from>
    <xdr:to>
      <xdr:col>50</xdr:col>
      <xdr:colOff>165100</xdr:colOff>
      <xdr:row>38</xdr:row>
      <xdr:rowOff>140081</xdr:rowOff>
    </xdr:to>
    <xdr:sp macro="" textlink="">
      <xdr:nvSpPr>
        <xdr:cNvPr id="315" name="楕円 314"/>
        <xdr:cNvSpPr/>
      </xdr:nvSpPr>
      <xdr:spPr>
        <a:xfrm>
          <a:off x="9588500" y="6553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131208</xdr:rowOff>
    </xdr:from>
    <xdr:ext cx="378565" cy="259045"/>
    <xdr:sp macro="" textlink="">
      <xdr:nvSpPr>
        <xdr:cNvPr id="316" name="テキスト ボックス 315"/>
        <xdr:cNvSpPr txBox="1"/>
      </xdr:nvSpPr>
      <xdr:spPr>
        <a:xfrm>
          <a:off x="9450017" y="6646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33147</xdr:rowOff>
    </xdr:from>
    <xdr:to>
      <xdr:col>46</xdr:col>
      <xdr:colOff>38100</xdr:colOff>
      <xdr:row>38</xdr:row>
      <xdr:rowOff>134747</xdr:rowOff>
    </xdr:to>
    <xdr:sp macro="" textlink="">
      <xdr:nvSpPr>
        <xdr:cNvPr id="317" name="楕円 316"/>
        <xdr:cNvSpPr/>
      </xdr:nvSpPr>
      <xdr:spPr>
        <a:xfrm>
          <a:off x="8699500" y="654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125874</xdr:rowOff>
    </xdr:from>
    <xdr:ext cx="469744" cy="259045"/>
    <xdr:sp macro="" textlink="">
      <xdr:nvSpPr>
        <xdr:cNvPr id="318" name="テキスト ボックス 317"/>
        <xdr:cNvSpPr txBox="1"/>
      </xdr:nvSpPr>
      <xdr:spPr>
        <a:xfrm>
          <a:off x="8515428" y="6640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67437</xdr:rowOff>
    </xdr:from>
    <xdr:to>
      <xdr:col>41</xdr:col>
      <xdr:colOff>101600</xdr:colOff>
      <xdr:row>38</xdr:row>
      <xdr:rowOff>169037</xdr:rowOff>
    </xdr:to>
    <xdr:sp macro="" textlink="">
      <xdr:nvSpPr>
        <xdr:cNvPr id="319" name="楕円 318"/>
        <xdr:cNvSpPr/>
      </xdr:nvSpPr>
      <xdr:spPr>
        <a:xfrm>
          <a:off x="7810500" y="658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160164</xdr:rowOff>
    </xdr:from>
    <xdr:ext cx="378565" cy="259045"/>
    <xdr:sp macro="" textlink="">
      <xdr:nvSpPr>
        <xdr:cNvPr id="320" name="テキスト ボックス 319"/>
        <xdr:cNvSpPr txBox="1"/>
      </xdr:nvSpPr>
      <xdr:spPr>
        <a:xfrm>
          <a:off x="7672017" y="66752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64897</xdr:rowOff>
    </xdr:from>
    <xdr:to>
      <xdr:col>36</xdr:col>
      <xdr:colOff>165100</xdr:colOff>
      <xdr:row>38</xdr:row>
      <xdr:rowOff>166497</xdr:rowOff>
    </xdr:to>
    <xdr:sp macro="" textlink="">
      <xdr:nvSpPr>
        <xdr:cNvPr id="321" name="楕円 320"/>
        <xdr:cNvSpPr/>
      </xdr:nvSpPr>
      <xdr:spPr>
        <a:xfrm>
          <a:off x="6921500" y="657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157624</xdr:rowOff>
    </xdr:from>
    <xdr:ext cx="378565" cy="259045"/>
    <xdr:sp macro="" textlink="">
      <xdr:nvSpPr>
        <xdr:cNvPr id="322" name="テキスト ボックス 321"/>
        <xdr:cNvSpPr txBox="1"/>
      </xdr:nvSpPr>
      <xdr:spPr>
        <a:xfrm>
          <a:off x="6783017" y="6672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5" name="テキスト ボックス 334"/>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5" name="テキスト ボックス 344"/>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106820</xdr:rowOff>
    </xdr:from>
    <xdr:to>
      <xdr:col>54</xdr:col>
      <xdr:colOff>189865</xdr:colOff>
      <xdr:row>58</xdr:row>
      <xdr:rowOff>94552</xdr:rowOff>
    </xdr:to>
    <xdr:cxnSp macro="">
      <xdr:nvCxnSpPr>
        <xdr:cNvPr id="347" name="直線コネクタ 346"/>
        <xdr:cNvCxnSpPr/>
      </xdr:nvCxnSpPr>
      <xdr:spPr>
        <a:xfrm flipV="1">
          <a:off x="10475595" y="8850770"/>
          <a:ext cx="1270" cy="1187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98379</xdr:rowOff>
    </xdr:from>
    <xdr:ext cx="534377" cy="259045"/>
    <xdr:sp macro="" textlink="">
      <xdr:nvSpPr>
        <xdr:cNvPr id="348" name="農林水産業費最小値テキスト"/>
        <xdr:cNvSpPr txBox="1"/>
      </xdr:nvSpPr>
      <xdr:spPr>
        <a:xfrm>
          <a:off x="10528300" y="10042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94552</xdr:rowOff>
    </xdr:from>
    <xdr:to>
      <xdr:col>55</xdr:col>
      <xdr:colOff>88900</xdr:colOff>
      <xdr:row>58</xdr:row>
      <xdr:rowOff>94552</xdr:rowOff>
    </xdr:to>
    <xdr:cxnSp macro="">
      <xdr:nvCxnSpPr>
        <xdr:cNvPr id="349" name="直線コネクタ 348"/>
        <xdr:cNvCxnSpPr/>
      </xdr:nvCxnSpPr>
      <xdr:spPr>
        <a:xfrm>
          <a:off x="10388600" y="10038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53497</xdr:rowOff>
    </xdr:from>
    <xdr:ext cx="534377" cy="259045"/>
    <xdr:sp macro="" textlink="">
      <xdr:nvSpPr>
        <xdr:cNvPr id="350" name="農林水産業費最大値テキスト"/>
        <xdr:cNvSpPr txBox="1"/>
      </xdr:nvSpPr>
      <xdr:spPr>
        <a:xfrm>
          <a:off x="10528300" y="862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106820</xdr:rowOff>
    </xdr:from>
    <xdr:to>
      <xdr:col>55</xdr:col>
      <xdr:colOff>88900</xdr:colOff>
      <xdr:row>51</xdr:row>
      <xdr:rowOff>106820</xdr:rowOff>
    </xdr:to>
    <xdr:cxnSp macro="">
      <xdr:nvCxnSpPr>
        <xdr:cNvPr id="351" name="直線コネクタ 350"/>
        <xdr:cNvCxnSpPr/>
      </xdr:nvCxnSpPr>
      <xdr:spPr>
        <a:xfrm>
          <a:off x="10388600" y="8850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106820</xdr:rowOff>
    </xdr:from>
    <xdr:to>
      <xdr:col>55</xdr:col>
      <xdr:colOff>0</xdr:colOff>
      <xdr:row>54</xdr:row>
      <xdr:rowOff>20600</xdr:rowOff>
    </xdr:to>
    <xdr:cxnSp macro="">
      <xdr:nvCxnSpPr>
        <xdr:cNvPr id="352" name="直線コネクタ 351"/>
        <xdr:cNvCxnSpPr/>
      </xdr:nvCxnSpPr>
      <xdr:spPr>
        <a:xfrm flipV="1">
          <a:off x="9639300" y="8850770"/>
          <a:ext cx="838200" cy="42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154767</xdr:rowOff>
    </xdr:from>
    <xdr:ext cx="534377" cy="259045"/>
    <xdr:sp macro="" textlink="">
      <xdr:nvSpPr>
        <xdr:cNvPr id="353" name="農林水産業費平均値テキスト"/>
        <xdr:cNvSpPr txBox="1"/>
      </xdr:nvSpPr>
      <xdr:spPr>
        <a:xfrm>
          <a:off x="10528300" y="9413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4890</xdr:rowOff>
    </xdr:from>
    <xdr:to>
      <xdr:col>55</xdr:col>
      <xdr:colOff>50800</xdr:colOff>
      <xdr:row>55</xdr:row>
      <xdr:rowOff>106490</xdr:rowOff>
    </xdr:to>
    <xdr:sp macro="" textlink="">
      <xdr:nvSpPr>
        <xdr:cNvPr id="354" name="フローチャート: 判断 353"/>
        <xdr:cNvSpPr/>
      </xdr:nvSpPr>
      <xdr:spPr>
        <a:xfrm>
          <a:off x="10426700" y="94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20600</xdr:rowOff>
    </xdr:from>
    <xdr:to>
      <xdr:col>50</xdr:col>
      <xdr:colOff>114300</xdr:colOff>
      <xdr:row>54</xdr:row>
      <xdr:rowOff>92913</xdr:rowOff>
    </xdr:to>
    <xdr:cxnSp macro="">
      <xdr:nvCxnSpPr>
        <xdr:cNvPr id="355" name="直線コネクタ 354"/>
        <xdr:cNvCxnSpPr/>
      </xdr:nvCxnSpPr>
      <xdr:spPr>
        <a:xfrm flipV="1">
          <a:off x="8750300" y="9278900"/>
          <a:ext cx="889000" cy="7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98768</xdr:rowOff>
    </xdr:from>
    <xdr:to>
      <xdr:col>50</xdr:col>
      <xdr:colOff>165100</xdr:colOff>
      <xdr:row>56</xdr:row>
      <xdr:rowOff>28918</xdr:rowOff>
    </xdr:to>
    <xdr:sp macro="" textlink="">
      <xdr:nvSpPr>
        <xdr:cNvPr id="356" name="フローチャート: 判断 355"/>
        <xdr:cNvSpPr/>
      </xdr:nvSpPr>
      <xdr:spPr>
        <a:xfrm>
          <a:off x="9588500" y="952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20045</xdr:rowOff>
    </xdr:from>
    <xdr:ext cx="534377" cy="259045"/>
    <xdr:sp macro="" textlink="">
      <xdr:nvSpPr>
        <xdr:cNvPr id="357" name="テキスト ボックス 356"/>
        <xdr:cNvSpPr txBox="1"/>
      </xdr:nvSpPr>
      <xdr:spPr>
        <a:xfrm>
          <a:off x="9372111" y="962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42049</xdr:rowOff>
    </xdr:from>
    <xdr:to>
      <xdr:col>45</xdr:col>
      <xdr:colOff>177800</xdr:colOff>
      <xdr:row>54</xdr:row>
      <xdr:rowOff>92913</xdr:rowOff>
    </xdr:to>
    <xdr:cxnSp macro="">
      <xdr:nvCxnSpPr>
        <xdr:cNvPr id="358" name="直線コネクタ 357"/>
        <xdr:cNvCxnSpPr/>
      </xdr:nvCxnSpPr>
      <xdr:spPr>
        <a:xfrm>
          <a:off x="7861300" y="9300349"/>
          <a:ext cx="889000" cy="5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34798</xdr:rowOff>
    </xdr:from>
    <xdr:to>
      <xdr:col>46</xdr:col>
      <xdr:colOff>38100</xdr:colOff>
      <xdr:row>57</xdr:row>
      <xdr:rowOff>136398</xdr:rowOff>
    </xdr:to>
    <xdr:sp macro="" textlink="">
      <xdr:nvSpPr>
        <xdr:cNvPr id="359" name="フローチャート: 判断 358"/>
        <xdr:cNvSpPr/>
      </xdr:nvSpPr>
      <xdr:spPr>
        <a:xfrm>
          <a:off x="8699500" y="980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127525</xdr:rowOff>
    </xdr:from>
    <xdr:ext cx="534377" cy="259045"/>
    <xdr:sp macro="" textlink="">
      <xdr:nvSpPr>
        <xdr:cNvPr id="360" name="テキスト ボックス 359"/>
        <xdr:cNvSpPr txBox="1"/>
      </xdr:nvSpPr>
      <xdr:spPr>
        <a:xfrm>
          <a:off x="8483111" y="990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42049</xdr:rowOff>
    </xdr:from>
    <xdr:to>
      <xdr:col>41</xdr:col>
      <xdr:colOff>50800</xdr:colOff>
      <xdr:row>54</xdr:row>
      <xdr:rowOff>85027</xdr:rowOff>
    </xdr:to>
    <xdr:cxnSp macro="">
      <xdr:nvCxnSpPr>
        <xdr:cNvPr id="361" name="直線コネクタ 360"/>
        <xdr:cNvCxnSpPr/>
      </xdr:nvCxnSpPr>
      <xdr:spPr>
        <a:xfrm flipV="1">
          <a:off x="6972300" y="9300349"/>
          <a:ext cx="889000" cy="4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168415</xdr:rowOff>
    </xdr:from>
    <xdr:to>
      <xdr:col>41</xdr:col>
      <xdr:colOff>101600</xdr:colOff>
      <xdr:row>57</xdr:row>
      <xdr:rowOff>98565</xdr:rowOff>
    </xdr:to>
    <xdr:sp macro="" textlink="">
      <xdr:nvSpPr>
        <xdr:cNvPr id="362" name="フローチャート: 判断 361"/>
        <xdr:cNvSpPr/>
      </xdr:nvSpPr>
      <xdr:spPr>
        <a:xfrm>
          <a:off x="7810500" y="9769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89692</xdr:rowOff>
    </xdr:from>
    <xdr:ext cx="534377" cy="259045"/>
    <xdr:sp macro="" textlink="">
      <xdr:nvSpPr>
        <xdr:cNvPr id="363" name="テキスト ボックス 362"/>
        <xdr:cNvSpPr txBox="1"/>
      </xdr:nvSpPr>
      <xdr:spPr>
        <a:xfrm>
          <a:off x="7594111" y="9862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158014</xdr:rowOff>
    </xdr:from>
    <xdr:to>
      <xdr:col>36</xdr:col>
      <xdr:colOff>165100</xdr:colOff>
      <xdr:row>57</xdr:row>
      <xdr:rowOff>88164</xdr:rowOff>
    </xdr:to>
    <xdr:sp macro="" textlink="">
      <xdr:nvSpPr>
        <xdr:cNvPr id="364" name="フローチャート: 判断 363"/>
        <xdr:cNvSpPr/>
      </xdr:nvSpPr>
      <xdr:spPr>
        <a:xfrm>
          <a:off x="6921500" y="9759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79291</xdr:rowOff>
    </xdr:from>
    <xdr:ext cx="534377" cy="259045"/>
    <xdr:sp macro="" textlink="">
      <xdr:nvSpPr>
        <xdr:cNvPr id="365" name="テキスト ボックス 364"/>
        <xdr:cNvSpPr txBox="1"/>
      </xdr:nvSpPr>
      <xdr:spPr>
        <a:xfrm>
          <a:off x="6705111" y="9851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56020</xdr:rowOff>
    </xdr:from>
    <xdr:to>
      <xdr:col>55</xdr:col>
      <xdr:colOff>50800</xdr:colOff>
      <xdr:row>51</xdr:row>
      <xdr:rowOff>157620</xdr:rowOff>
    </xdr:to>
    <xdr:sp macro="" textlink="">
      <xdr:nvSpPr>
        <xdr:cNvPr id="371" name="楕円 370"/>
        <xdr:cNvSpPr/>
      </xdr:nvSpPr>
      <xdr:spPr>
        <a:xfrm>
          <a:off x="10426700" y="879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9047</xdr:rowOff>
    </xdr:from>
    <xdr:ext cx="534377" cy="259045"/>
    <xdr:sp macro="" textlink="">
      <xdr:nvSpPr>
        <xdr:cNvPr id="372" name="農林水産業費該当値テキスト"/>
        <xdr:cNvSpPr txBox="1"/>
      </xdr:nvSpPr>
      <xdr:spPr>
        <a:xfrm>
          <a:off x="10528300" y="875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141250</xdr:rowOff>
    </xdr:from>
    <xdr:to>
      <xdr:col>50</xdr:col>
      <xdr:colOff>165100</xdr:colOff>
      <xdr:row>54</xdr:row>
      <xdr:rowOff>71400</xdr:rowOff>
    </xdr:to>
    <xdr:sp macro="" textlink="">
      <xdr:nvSpPr>
        <xdr:cNvPr id="373" name="楕円 372"/>
        <xdr:cNvSpPr/>
      </xdr:nvSpPr>
      <xdr:spPr>
        <a:xfrm>
          <a:off x="9588500" y="922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87927</xdr:rowOff>
    </xdr:from>
    <xdr:ext cx="534377" cy="259045"/>
    <xdr:sp macro="" textlink="">
      <xdr:nvSpPr>
        <xdr:cNvPr id="374" name="テキスト ボックス 373"/>
        <xdr:cNvSpPr txBox="1"/>
      </xdr:nvSpPr>
      <xdr:spPr>
        <a:xfrm>
          <a:off x="9372111" y="900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42113</xdr:rowOff>
    </xdr:from>
    <xdr:to>
      <xdr:col>46</xdr:col>
      <xdr:colOff>38100</xdr:colOff>
      <xdr:row>54</xdr:row>
      <xdr:rowOff>143713</xdr:rowOff>
    </xdr:to>
    <xdr:sp macro="" textlink="">
      <xdr:nvSpPr>
        <xdr:cNvPr id="375" name="楕円 374"/>
        <xdr:cNvSpPr/>
      </xdr:nvSpPr>
      <xdr:spPr>
        <a:xfrm>
          <a:off x="8699500" y="9300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160240</xdr:rowOff>
    </xdr:from>
    <xdr:ext cx="534377" cy="259045"/>
    <xdr:sp macro="" textlink="">
      <xdr:nvSpPr>
        <xdr:cNvPr id="376" name="テキスト ボックス 375"/>
        <xdr:cNvSpPr txBox="1"/>
      </xdr:nvSpPr>
      <xdr:spPr>
        <a:xfrm>
          <a:off x="8483111" y="907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162699</xdr:rowOff>
    </xdr:from>
    <xdr:to>
      <xdr:col>41</xdr:col>
      <xdr:colOff>101600</xdr:colOff>
      <xdr:row>54</xdr:row>
      <xdr:rowOff>92849</xdr:rowOff>
    </xdr:to>
    <xdr:sp macro="" textlink="">
      <xdr:nvSpPr>
        <xdr:cNvPr id="377" name="楕円 376"/>
        <xdr:cNvSpPr/>
      </xdr:nvSpPr>
      <xdr:spPr>
        <a:xfrm>
          <a:off x="7810500" y="924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109376</xdr:rowOff>
    </xdr:from>
    <xdr:ext cx="534377" cy="259045"/>
    <xdr:sp macro="" textlink="">
      <xdr:nvSpPr>
        <xdr:cNvPr id="378" name="テキスト ボックス 377"/>
        <xdr:cNvSpPr txBox="1"/>
      </xdr:nvSpPr>
      <xdr:spPr>
        <a:xfrm>
          <a:off x="7594111" y="902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34227</xdr:rowOff>
    </xdr:from>
    <xdr:to>
      <xdr:col>36</xdr:col>
      <xdr:colOff>165100</xdr:colOff>
      <xdr:row>54</xdr:row>
      <xdr:rowOff>135827</xdr:rowOff>
    </xdr:to>
    <xdr:sp macro="" textlink="">
      <xdr:nvSpPr>
        <xdr:cNvPr id="379" name="楕円 378"/>
        <xdr:cNvSpPr/>
      </xdr:nvSpPr>
      <xdr:spPr>
        <a:xfrm>
          <a:off x="6921500" y="929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152354</xdr:rowOff>
    </xdr:from>
    <xdr:ext cx="534377" cy="259045"/>
    <xdr:sp macro="" textlink="">
      <xdr:nvSpPr>
        <xdr:cNvPr id="380" name="テキスト ボックス 379"/>
        <xdr:cNvSpPr txBox="1"/>
      </xdr:nvSpPr>
      <xdr:spPr>
        <a:xfrm>
          <a:off x="6705111" y="9067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80</xdr:row>
      <xdr:rowOff>111777</xdr:rowOff>
    </xdr:from>
    <xdr:ext cx="248786" cy="259045"/>
    <xdr:sp macro="" textlink="">
      <xdr:nvSpPr>
        <xdr:cNvPr id="391" name="テキスト ボックス 390"/>
        <xdr:cNvSpPr txBox="1"/>
      </xdr:nvSpPr>
      <xdr:spPr>
        <a:xfrm>
          <a:off x="6355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73677</xdr:rowOff>
    </xdr:from>
    <xdr:ext cx="531299" cy="259045"/>
    <xdr:sp macro="" textlink="">
      <xdr:nvSpPr>
        <xdr:cNvPr id="393" name="テキスト ボックス 392"/>
        <xdr:cNvSpPr txBox="1"/>
      </xdr:nvSpPr>
      <xdr:spPr>
        <a:xfrm>
          <a:off x="6072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26810</xdr:rowOff>
    </xdr:from>
    <xdr:to>
      <xdr:col>54</xdr:col>
      <xdr:colOff>189865</xdr:colOff>
      <xdr:row>78</xdr:row>
      <xdr:rowOff>170562</xdr:rowOff>
    </xdr:to>
    <xdr:cxnSp macro="">
      <xdr:nvCxnSpPr>
        <xdr:cNvPr id="405" name="直線コネクタ 404"/>
        <xdr:cNvCxnSpPr/>
      </xdr:nvCxnSpPr>
      <xdr:spPr>
        <a:xfrm flipV="1">
          <a:off x="10475595" y="12199760"/>
          <a:ext cx="1270" cy="1343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2939</xdr:rowOff>
    </xdr:from>
    <xdr:ext cx="534377" cy="259045"/>
    <xdr:sp macro="" textlink="">
      <xdr:nvSpPr>
        <xdr:cNvPr id="406" name="商工費最小値テキスト"/>
        <xdr:cNvSpPr txBox="1"/>
      </xdr:nvSpPr>
      <xdr:spPr>
        <a:xfrm>
          <a:off x="10528300" y="13547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170562</xdr:rowOff>
    </xdr:from>
    <xdr:to>
      <xdr:col>55</xdr:col>
      <xdr:colOff>88900</xdr:colOff>
      <xdr:row>78</xdr:row>
      <xdr:rowOff>170562</xdr:rowOff>
    </xdr:to>
    <xdr:cxnSp macro="">
      <xdr:nvCxnSpPr>
        <xdr:cNvPr id="407" name="直線コネクタ 406"/>
        <xdr:cNvCxnSpPr/>
      </xdr:nvCxnSpPr>
      <xdr:spPr>
        <a:xfrm>
          <a:off x="10388600" y="13543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144937</xdr:rowOff>
    </xdr:from>
    <xdr:ext cx="534377" cy="259045"/>
    <xdr:sp macro="" textlink="">
      <xdr:nvSpPr>
        <xdr:cNvPr id="408" name="商工費最大値テキスト"/>
        <xdr:cNvSpPr txBox="1"/>
      </xdr:nvSpPr>
      <xdr:spPr>
        <a:xfrm>
          <a:off x="10528300" y="11974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26810</xdr:rowOff>
    </xdr:from>
    <xdr:to>
      <xdr:col>55</xdr:col>
      <xdr:colOff>88900</xdr:colOff>
      <xdr:row>71</xdr:row>
      <xdr:rowOff>26810</xdr:rowOff>
    </xdr:to>
    <xdr:cxnSp macro="">
      <xdr:nvCxnSpPr>
        <xdr:cNvPr id="409" name="直線コネクタ 408"/>
        <xdr:cNvCxnSpPr/>
      </xdr:nvCxnSpPr>
      <xdr:spPr>
        <a:xfrm>
          <a:off x="10388600" y="121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146824</xdr:rowOff>
    </xdr:from>
    <xdr:to>
      <xdr:col>55</xdr:col>
      <xdr:colOff>0</xdr:colOff>
      <xdr:row>71</xdr:row>
      <xdr:rowOff>26810</xdr:rowOff>
    </xdr:to>
    <xdr:cxnSp macro="">
      <xdr:nvCxnSpPr>
        <xdr:cNvPr id="410" name="直線コネクタ 409"/>
        <xdr:cNvCxnSpPr/>
      </xdr:nvCxnSpPr>
      <xdr:spPr>
        <a:xfrm>
          <a:off x="9639300" y="12148324"/>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1871</xdr:rowOff>
    </xdr:from>
    <xdr:ext cx="534377" cy="259045"/>
    <xdr:sp macro="" textlink="">
      <xdr:nvSpPr>
        <xdr:cNvPr id="411" name="商工費平均値テキスト"/>
        <xdr:cNvSpPr txBox="1"/>
      </xdr:nvSpPr>
      <xdr:spPr>
        <a:xfrm>
          <a:off x="10528300" y="13032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23444</xdr:rowOff>
    </xdr:from>
    <xdr:to>
      <xdr:col>55</xdr:col>
      <xdr:colOff>50800</xdr:colOff>
      <xdr:row>76</xdr:row>
      <xdr:rowOff>125044</xdr:rowOff>
    </xdr:to>
    <xdr:sp macro="" textlink="">
      <xdr:nvSpPr>
        <xdr:cNvPr id="412" name="フローチャート: 判断 411"/>
        <xdr:cNvSpPr/>
      </xdr:nvSpPr>
      <xdr:spPr>
        <a:xfrm>
          <a:off x="10426700" y="13053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103657</xdr:rowOff>
    </xdr:from>
    <xdr:to>
      <xdr:col>50</xdr:col>
      <xdr:colOff>114300</xdr:colOff>
      <xdr:row>70</xdr:row>
      <xdr:rowOff>146824</xdr:rowOff>
    </xdr:to>
    <xdr:cxnSp macro="">
      <xdr:nvCxnSpPr>
        <xdr:cNvPr id="413" name="直線コネクタ 412"/>
        <xdr:cNvCxnSpPr/>
      </xdr:nvCxnSpPr>
      <xdr:spPr>
        <a:xfrm>
          <a:off x="8750300" y="12105157"/>
          <a:ext cx="889000" cy="4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101245</xdr:rowOff>
    </xdr:from>
    <xdr:to>
      <xdr:col>50</xdr:col>
      <xdr:colOff>165100</xdr:colOff>
      <xdr:row>77</xdr:row>
      <xdr:rowOff>31395</xdr:rowOff>
    </xdr:to>
    <xdr:sp macro="" textlink="">
      <xdr:nvSpPr>
        <xdr:cNvPr id="414" name="フローチャート: 判断 413"/>
        <xdr:cNvSpPr/>
      </xdr:nvSpPr>
      <xdr:spPr>
        <a:xfrm>
          <a:off x="9588500" y="1313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22522</xdr:rowOff>
    </xdr:from>
    <xdr:ext cx="534377" cy="259045"/>
    <xdr:sp macro="" textlink="">
      <xdr:nvSpPr>
        <xdr:cNvPr id="415" name="テキスト ボックス 414"/>
        <xdr:cNvSpPr txBox="1"/>
      </xdr:nvSpPr>
      <xdr:spPr>
        <a:xfrm>
          <a:off x="9372111" y="13224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103657</xdr:rowOff>
    </xdr:from>
    <xdr:to>
      <xdr:col>45</xdr:col>
      <xdr:colOff>177800</xdr:colOff>
      <xdr:row>75</xdr:row>
      <xdr:rowOff>115088</xdr:rowOff>
    </xdr:to>
    <xdr:cxnSp macro="">
      <xdr:nvCxnSpPr>
        <xdr:cNvPr id="416" name="直線コネクタ 415"/>
        <xdr:cNvCxnSpPr/>
      </xdr:nvCxnSpPr>
      <xdr:spPr>
        <a:xfrm flipV="1">
          <a:off x="7861300" y="12105157"/>
          <a:ext cx="889000" cy="868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136258</xdr:rowOff>
    </xdr:from>
    <xdr:to>
      <xdr:col>46</xdr:col>
      <xdr:colOff>38100</xdr:colOff>
      <xdr:row>76</xdr:row>
      <xdr:rowOff>66408</xdr:rowOff>
    </xdr:to>
    <xdr:sp macro="" textlink="">
      <xdr:nvSpPr>
        <xdr:cNvPr id="417" name="フローチャート: 判断 416"/>
        <xdr:cNvSpPr/>
      </xdr:nvSpPr>
      <xdr:spPr>
        <a:xfrm>
          <a:off x="8699500" y="1299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57535</xdr:rowOff>
    </xdr:from>
    <xdr:ext cx="534377" cy="259045"/>
    <xdr:sp macro="" textlink="">
      <xdr:nvSpPr>
        <xdr:cNvPr id="418" name="テキスト ボックス 417"/>
        <xdr:cNvSpPr txBox="1"/>
      </xdr:nvSpPr>
      <xdr:spPr>
        <a:xfrm>
          <a:off x="8483111" y="13087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115088</xdr:rowOff>
    </xdr:from>
    <xdr:to>
      <xdr:col>41</xdr:col>
      <xdr:colOff>50800</xdr:colOff>
      <xdr:row>76</xdr:row>
      <xdr:rowOff>5587</xdr:rowOff>
    </xdr:to>
    <xdr:cxnSp macro="">
      <xdr:nvCxnSpPr>
        <xdr:cNvPr id="419" name="直線コネクタ 418"/>
        <xdr:cNvCxnSpPr/>
      </xdr:nvCxnSpPr>
      <xdr:spPr>
        <a:xfrm flipV="1">
          <a:off x="6972300" y="12973838"/>
          <a:ext cx="889000" cy="61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144907</xdr:rowOff>
    </xdr:from>
    <xdr:to>
      <xdr:col>41</xdr:col>
      <xdr:colOff>101600</xdr:colOff>
      <xdr:row>78</xdr:row>
      <xdr:rowOff>75057</xdr:rowOff>
    </xdr:to>
    <xdr:sp macro="" textlink="">
      <xdr:nvSpPr>
        <xdr:cNvPr id="420" name="フローチャート: 判断 419"/>
        <xdr:cNvSpPr/>
      </xdr:nvSpPr>
      <xdr:spPr>
        <a:xfrm>
          <a:off x="7810500" y="1334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66184</xdr:rowOff>
    </xdr:from>
    <xdr:ext cx="534377" cy="259045"/>
    <xdr:sp macro="" textlink="">
      <xdr:nvSpPr>
        <xdr:cNvPr id="421" name="テキスト ボックス 420"/>
        <xdr:cNvSpPr txBox="1"/>
      </xdr:nvSpPr>
      <xdr:spPr>
        <a:xfrm>
          <a:off x="7594111" y="13439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58420</xdr:rowOff>
    </xdr:from>
    <xdr:to>
      <xdr:col>36</xdr:col>
      <xdr:colOff>165100</xdr:colOff>
      <xdr:row>78</xdr:row>
      <xdr:rowOff>160020</xdr:rowOff>
    </xdr:to>
    <xdr:sp macro="" textlink="">
      <xdr:nvSpPr>
        <xdr:cNvPr id="422" name="フローチャート: 判断 421"/>
        <xdr:cNvSpPr/>
      </xdr:nvSpPr>
      <xdr:spPr>
        <a:xfrm>
          <a:off x="6921500" y="1343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151147</xdr:rowOff>
    </xdr:from>
    <xdr:ext cx="534377" cy="259045"/>
    <xdr:sp macro="" textlink="">
      <xdr:nvSpPr>
        <xdr:cNvPr id="423" name="テキスト ボックス 422"/>
        <xdr:cNvSpPr txBox="1"/>
      </xdr:nvSpPr>
      <xdr:spPr>
        <a:xfrm>
          <a:off x="6705111" y="1352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147460</xdr:rowOff>
    </xdr:from>
    <xdr:to>
      <xdr:col>55</xdr:col>
      <xdr:colOff>50800</xdr:colOff>
      <xdr:row>71</xdr:row>
      <xdr:rowOff>77610</xdr:rowOff>
    </xdr:to>
    <xdr:sp macro="" textlink="">
      <xdr:nvSpPr>
        <xdr:cNvPr id="429" name="楕円 428"/>
        <xdr:cNvSpPr/>
      </xdr:nvSpPr>
      <xdr:spPr>
        <a:xfrm>
          <a:off x="10426700" y="1214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100487</xdr:rowOff>
    </xdr:from>
    <xdr:ext cx="534377" cy="259045"/>
    <xdr:sp macro="" textlink="">
      <xdr:nvSpPr>
        <xdr:cNvPr id="430" name="商工費該当値テキスト"/>
        <xdr:cNvSpPr txBox="1"/>
      </xdr:nvSpPr>
      <xdr:spPr>
        <a:xfrm>
          <a:off x="10528300" y="12101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96024</xdr:rowOff>
    </xdr:from>
    <xdr:to>
      <xdr:col>50</xdr:col>
      <xdr:colOff>165100</xdr:colOff>
      <xdr:row>71</xdr:row>
      <xdr:rowOff>26174</xdr:rowOff>
    </xdr:to>
    <xdr:sp macro="" textlink="">
      <xdr:nvSpPr>
        <xdr:cNvPr id="431" name="楕円 430"/>
        <xdr:cNvSpPr/>
      </xdr:nvSpPr>
      <xdr:spPr>
        <a:xfrm>
          <a:off x="9588500" y="12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42701</xdr:rowOff>
    </xdr:from>
    <xdr:ext cx="534377" cy="259045"/>
    <xdr:sp macro="" textlink="">
      <xdr:nvSpPr>
        <xdr:cNvPr id="432" name="テキスト ボックス 431"/>
        <xdr:cNvSpPr txBox="1"/>
      </xdr:nvSpPr>
      <xdr:spPr>
        <a:xfrm>
          <a:off x="9372111" y="1187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52857</xdr:rowOff>
    </xdr:from>
    <xdr:to>
      <xdr:col>46</xdr:col>
      <xdr:colOff>38100</xdr:colOff>
      <xdr:row>70</xdr:row>
      <xdr:rowOff>154457</xdr:rowOff>
    </xdr:to>
    <xdr:sp macro="" textlink="">
      <xdr:nvSpPr>
        <xdr:cNvPr id="433" name="楕円 432"/>
        <xdr:cNvSpPr/>
      </xdr:nvSpPr>
      <xdr:spPr>
        <a:xfrm>
          <a:off x="8699500" y="1205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68</xdr:row>
      <xdr:rowOff>170984</xdr:rowOff>
    </xdr:from>
    <xdr:ext cx="534377" cy="259045"/>
    <xdr:sp macro="" textlink="">
      <xdr:nvSpPr>
        <xdr:cNvPr id="434" name="テキスト ボックス 433"/>
        <xdr:cNvSpPr txBox="1"/>
      </xdr:nvSpPr>
      <xdr:spPr>
        <a:xfrm>
          <a:off x="8483111" y="11829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64288</xdr:rowOff>
    </xdr:from>
    <xdr:to>
      <xdr:col>41</xdr:col>
      <xdr:colOff>101600</xdr:colOff>
      <xdr:row>75</xdr:row>
      <xdr:rowOff>165888</xdr:rowOff>
    </xdr:to>
    <xdr:sp macro="" textlink="">
      <xdr:nvSpPr>
        <xdr:cNvPr id="435" name="楕円 434"/>
        <xdr:cNvSpPr/>
      </xdr:nvSpPr>
      <xdr:spPr>
        <a:xfrm>
          <a:off x="7810500" y="1292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10965</xdr:rowOff>
    </xdr:from>
    <xdr:ext cx="534377" cy="259045"/>
    <xdr:sp macro="" textlink="">
      <xdr:nvSpPr>
        <xdr:cNvPr id="436" name="テキスト ボックス 435"/>
        <xdr:cNvSpPr txBox="1"/>
      </xdr:nvSpPr>
      <xdr:spPr>
        <a:xfrm>
          <a:off x="7594111" y="12698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126238</xdr:rowOff>
    </xdr:from>
    <xdr:to>
      <xdr:col>36</xdr:col>
      <xdr:colOff>165100</xdr:colOff>
      <xdr:row>76</xdr:row>
      <xdr:rowOff>56387</xdr:rowOff>
    </xdr:to>
    <xdr:sp macro="" textlink="">
      <xdr:nvSpPr>
        <xdr:cNvPr id="437" name="楕円 436"/>
        <xdr:cNvSpPr/>
      </xdr:nvSpPr>
      <xdr:spPr>
        <a:xfrm>
          <a:off x="6921500" y="129849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72915</xdr:rowOff>
    </xdr:from>
    <xdr:ext cx="534377" cy="259045"/>
    <xdr:sp macro="" textlink="">
      <xdr:nvSpPr>
        <xdr:cNvPr id="438" name="テキスト ボックス 437"/>
        <xdr:cNvSpPr txBox="1"/>
      </xdr:nvSpPr>
      <xdr:spPr>
        <a:xfrm>
          <a:off x="6705111" y="1276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9" name="テキスト ボックス 448"/>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1" name="テキスト ボックス 450"/>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31648</xdr:rowOff>
    </xdr:from>
    <xdr:to>
      <xdr:col>54</xdr:col>
      <xdr:colOff>189865</xdr:colOff>
      <xdr:row>98</xdr:row>
      <xdr:rowOff>53308</xdr:rowOff>
    </xdr:to>
    <xdr:cxnSp macro="">
      <xdr:nvCxnSpPr>
        <xdr:cNvPr id="463" name="直線コネクタ 462"/>
        <xdr:cNvCxnSpPr/>
      </xdr:nvCxnSpPr>
      <xdr:spPr>
        <a:xfrm flipV="1">
          <a:off x="10475595" y="15462148"/>
          <a:ext cx="1270" cy="1393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57135</xdr:rowOff>
    </xdr:from>
    <xdr:ext cx="534377" cy="259045"/>
    <xdr:sp macro="" textlink="">
      <xdr:nvSpPr>
        <xdr:cNvPr id="464" name="土木費最小値テキスト"/>
        <xdr:cNvSpPr txBox="1"/>
      </xdr:nvSpPr>
      <xdr:spPr>
        <a:xfrm>
          <a:off x="10528300" y="1685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53308</xdr:rowOff>
    </xdr:from>
    <xdr:to>
      <xdr:col>55</xdr:col>
      <xdr:colOff>88900</xdr:colOff>
      <xdr:row>98</xdr:row>
      <xdr:rowOff>53308</xdr:rowOff>
    </xdr:to>
    <xdr:cxnSp macro="">
      <xdr:nvCxnSpPr>
        <xdr:cNvPr id="465" name="直線コネクタ 464"/>
        <xdr:cNvCxnSpPr/>
      </xdr:nvCxnSpPr>
      <xdr:spPr>
        <a:xfrm>
          <a:off x="10388600" y="16855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149775</xdr:rowOff>
    </xdr:from>
    <xdr:ext cx="599010" cy="259045"/>
    <xdr:sp macro="" textlink="">
      <xdr:nvSpPr>
        <xdr:cNvPr id="466" name="土木費最大値テキスト"/>
        <xdr:cNvSpPr txBox="1"/>
      </xdr:nvSpPr>
      <xdr:spPr>
        <a:xfrm>
          <a:off x="10528300" y="15237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31648</xdr:rowOff>
    </xdr:from>
    <xdr:to>
      <xdr:col>55</xdr:col>
      <xdr:colOff>88900</xdr:colOff>
      <xdr:row>90</xdr:row>
      <xdr:rowOff>31648</xdr:rowOff>
    </xdr:to>
    <xdr:cxnSp macro="">
      <xdr:nvCxnSpPr>
        <xdr:cNvPr id="467" name="直線コネクタ 466"/>
        <xdr:cNvCxnSpPr/>
      </xdr:nvCxnSpPr>
      <xdr:spPr>
        <a:xfrm>
          <a:off x="10388600" y="1546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158959</xdr:rowOff>
    </xdr:from>
    <xdr:to>
      <xdr:col>55</xdr:col>
      <xdr:colOff>0</xdr:colOff>
      <xdr:row>95</xdr:row>
      <xdr:rowOff>53975</xdr:rowOff>
    </xdr:to>
    <xdr:cxnSp macro="">
      <xdr:nvCxnSpPr>
        <xdr:cNvPr id="468" name="直線コネクタ 467"/>
        <xdr:cNvCxnSpPr/>
      </xdr:nvCxnSpPr>
      <xdr:spPr>
        <a:xfrm>
          <a:off x="9639300" y="16275259"/>
          <a:ext cx="838200" cy="6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88606</xdr:rowOff>
    </xdr:from>
    <xdr:ext cx="534377" cy="259045"/>
    <xdr:sp macro="" textlink="">
      <xdr:nvSpPr>
        <xdr:cNvPr id="469" name="土木費平均値テキスト"/>
        <xdr:cNvSpPr txBox="1"/>
      </xdr:nvSpPr>
      <xdr:spPr>
        <a:xfrm>
          <a:off x="10528300" y="163763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110179</xdr:rowOff>
    </xdr:from>
    <xdr:to>
      <xdr:col>55</xdr:col>
      <xdr:colOff>50800</xdr:colOff>
      <xdr:row>96</xdr:row>
      <xdr:rowOff>40329</xdr:rowOff>
    </xdr:to>
    <xdr:sp macro="" textlink="">
      <xdr:nvSpPr>
        <xdr:cNvPr id="470" name="フローチャート: 判断 469"/>
        <xdr:cNvSpPr/>
      </xdr:nvSpPr>
      <xdr:spPr>
        <a:xfrm>
          <a:off x="10426700" y="16397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158959</xdr:rowOff>
    </xdr:from>
    <xdr:to>
      <xdr:col>50</xdr:col>
      <xdr:colOff>114300</xdr:colOff>
      <xdr:row>95</xdr:row>
      <xdr:rowOff>54147</xdr:rowOff>
    </xdr:to>
    <xdr:cxnSp macro="">
      <xdr:nvCxnSpPr>
        <xdr:cNvPr id="471" name="直線コネクタ 470"/>
        <xdr:cNvCxnSpPr/>
      </xdr:nvCxnSpPr>
      <xdr:spPr>
        <a:xfrm flipV="1">
          <a:off x="8750300" y="16275259"/>
          <a:ext cx="889000" cy="66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119075</xdr:rowOff>
    </xdr:from>
    <xdr:to>
      <xdr:col>50</xdr:col>
      <xdr:colOff>165100</xdr:colOff>
      <xdr:row>96</xdr:row>
      <xdr:rowOff>49225</xdr:rowOff>
    </xdr:to>
    <xdr:sp macro="" textlink="">
      <xdr:nvSpPr>
        <xdr:cNvPr id="472" name="フローチャート: 判断 471"/>
        <xdr:cNvSpPr/>
      </xdr:nvSpPr>
      <xdr:spPr>
        <a:xfrm>
          <a:off x="9588500" y="16406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40352</xdr:rowOff>
    </xdr:from>
    <xdr:ext cx="534377" cy="259045"/>
    <xdr:sp macro="" textlink="">
      <xdr:nvSpPr>
        <xdr:cNvPr id="473" name="テキスト ボックス 472"/>
        <xdr:cNvSpPr txBox="1"/>
      </xdr:nvSpPr>
      <xdr:spPr>
        <a:xfrm>
          <a:off x="9372111" y="1649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54147</xdr:rowOff>
    </xdr:from>
    <xdr:to>
      <xdr:col>45</xdr:col>
      <xdr:colOff>177800</xdr:colOff>
      <xdr:row>95</xdr:row>
      <xdr:rowOff>161837</xdr:rowOff>
    </xdr:to>
    <xdr:cxnSp macro="">
      <xdr:nvCxnSpPr>
        <xdr:cNvPr id="474" name="直線コネクタ 473"/>
        <xdr:cNvCxnSpPr/>
      </xdr:nvCxnSpPr>
      <xdr:spPr>
        <a:xfrm flipV="1">
          <a:off x="7861300" y="16341897"/>
          <a:ext cx="889000" cy="107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161404</xdr:rowOff>
    </xdr:from>
    <xdr:to>
      <xdr:col>46</xdr:col>
      <xdr:colOff>38100</xdr:colOff>
      <xdr:row>96</xdr:row>
      <xdr:rowOff>91554</xdr:rowOff>
    </xdr:to>
    <xdr:sp macro="" textlink="">
      <xdr:nvSpPr>
        <xdr:cNvPr id="475" name="フローチャート: 判断 474"/>
        <xdr:cNvSpPr/>
      </xdr:nvSpPr>
      <xdr:spPr>
        <a:xfrm>
          <a:off x="8699500" y="16449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82681</xdr:rowOff>
    </xdr:from>
    <xdr:ext cx="534377" cy="259045"/>
    <xdr:sp macro="" textlink="">
      <xdr:nvSpPr>
        <xdr:cNvPr id="476" name="テキスト ボックス 475"/>
        <xdr:cNvSpPr txBox="1"/>
      </xdr:nvSpPr>
      <xdr:spPr>
        <a:xfrm>
          <a:off x="8483111" y="1654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112706</xdr:rowOff>
    </xdr:from>
    <xdr:to>
      <xdr:col>41</xdr:col>
      <xdr:colOff>50800</xdr:colOff>
      <xdr:row>95</xdr:row>
      <xdr:rowOff>161837</xdr:rowOff>
    </xdr:to>
    <xdr:cxnSp macro="">
      <xdr:nvCxnSpPr>
        <xdr:cNvPr id="477" name="直線コネクタ 476"/>
        <xdr:cNvCxnSpPr/>
      </xdr:nvCxnSpPr>
      <xdr:spPr>
        <a:xfrm>
          <a:off x="6972300" y="16400456"/>
          <a:ext cx="889000" cy="49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27063</xdr:rowOff>
    </xdr:from>
    <xdr:to>
      <xdr:col>41</xdr:col>
      <xdr:colOff>101600</xdr:colOff>
      <xdr:row>96</xdr:row>
      <xdr:rowOff>128663</xdr:rowOff>
    </xdr:to>
    <xdr:sp macro="" textlink="">
      <xdr:nvSpPr>
        <xdr:cNvPr id="478" name="フローチャート: 判断 477"/>
        <xdr:cNvSpPr/>
      </xdr:nvSpPr>
      <xdr:spPr>
        <a:xfrm>
          <a:off x="7810500" y="1648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119790</xdr:rowOff>
    </xdr:from>
    <xdr:ext cx="534377" cy="259045"/>
    <xdr:sp macro="" textlink="">
      <xdr:nvSpPr>
        <xdr:cNvPr id="479" name="テキスト ボックス 478"/>
        <xdr:cNvSpPr txBox="1"/>
      </xdr:nvSpPr>
      <xdr:spPr>
        <a:xfrm>
          <a:off x="7594111" y="1657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158699</xdr:rowOff>
    </xdr:from>
    <xdr:to>
      <xdr:col>36</xdr:col>
      <xdr:colOff>165100</xdr:colOff>
      <xdr:row>96</xdr:row>
      <xdr:rowOff>88849</xdr:rowOff>
    </xdr:to>
    <xdr:sp macro="" textlink="">
      <xdr:nvSpPr>
        <xdr:cNvPr id="480" name="フローチャート: 判断 479"/>
        <xdr:cNvSpPr/>
      </xdr:nvSpPr>
      <xdr:spPr>
        <a:xfrm>
          <a:off x="6921500" y="16446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79976</xdr:rowOff>
    </xdr:from>
    <xdr:ext cx="534377" cy="259045"/>
    <xdr:sp macro="" textlink="">
      <xdr:nvSpPr>
        <xdr:cNvPr id="481" name="テキスト ボックス 480"/>
        <xdr:cNvSpPr txBox="1"/>
      </xdr:nvSpPr>
      <xdr:spPr>
        <a:xfrm>
          <a:off x="6705111" y="16539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3175</xdr:rowOff>
    </xdr:from>
    <xdr:to>
      <xdr:col>55</xdr:col>
      <xdr:colOff>50800</xdr:colOff>
      <xdr:row>95</xdr:row>
      <xdr:rowOff>104775</xdr:rowOff>
    </xdr:to>
    <xdr:sp macro="" textlink="">
      <xdr:nvSpPr>
        <xdr:cNvPr id="487" name="楕円 486"/>
        <xdr:cNvSpPr/>
      </xdr:nvSpPr>
      <xdr:spPr>
        <a:xfrm>
          <a:off x="10426700" y="1629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26052</xdr:rowOff>
    </xdr:from>
    <xdr:ext cx="534377" cy="259045"/>
    <xdr:sp macro="" textlink="">
      <xdr:nvSpPr>
        <xdr:cNvPr id="488" name="土木費該当値テキスト"/>
        <xdr:cNvSpPr txBox="1"/>
      </xdr:nvSpPr>
      <xdr:spPr>
        <a:xfrm>
          <a:off x="10528300" y="16142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108159</xdr:rowOff>
    </xdr:from>
    <xdr:to>
      <xdr:col>50</xdr:col>
      <xdr:colOff>165100</xdr:colOff>
      <xdr:row>95</xdr:row>
      <xdr:rowOff>38309</xdr:rowOff>
    </xdr:to>
    <xdr:sp macro="" textlink="">
      <xdr:nvSpPr>
        <xdr:cNvPr id="489" name="楕円 488"/>
        <xdr:cNvSpPr/>
      </xdr:nvSpPr>
      <xdr:spPr>
        <a:xfrm>
          <a:off x="9588500" y="1622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54836</xdr:rowOff>
    </xdr:from>
    <xdr:ext cx="534377" cy="259045"/>
    <xdr:sp macro="" textlink="">
      <xdr:nvSpPr>
        <xdr:cNvPr id="490" name="テキスト ボックス 489"/>
        <xdr:cNvSpPr txBox="1"/>
      </xdr:nvSpPr>
      <xdr:spPr>
        <a:xfrm>
          <a:off x="9372111" y="1599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3347</xdr:rowOff>
    </xdr:from>
    <xdr:to>
      <xdr:col>46</xdr:col>
      <xdr:colOff>38100</xdr:colOff>
      <xdr:row>95</xdr:row>
      <xdr:rowOff>104947</xdr:rowOff>
    </xdr:to>
    <xdr:sp macro="" textlink="">
      <xdr:nvSpPr>
        <xdr:cNvPr id="491" name="楕円 490"/>
        <xdr:cNvSpPr/>
      </xdr:nvSpPr>
      <xdr:spPr>
        <a:xfrm>
          <a:off x="8699500" y="1629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121474</xdr:rowOff>
    </xdr:from>
    <xdr:ext cx="534377" cy="259045"/>
    <xdr:sp macro="" textlink="">
      <xdr:nvSpPr>
        <xdr:cNvPr id="492" name="テキスト ボックス 491"/>
        <xdr:cNvSpPr txBox="1"/>
      </xdr:nvSpPr>
      <xdr:spPr>
        <a:xfrm>
          <a:off x="8483111" y="1606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111037</xdr:rowOff>
    </xdr:from>
    <xdr:to>
      <xdr:col>41</xdr:col>
      <xdr:colOff>101600</xdr:colOff>
      <xdr:row>96</xdr:row>
      <xdr:rowOff>41187</xdr:rowOff>
    </xdr:to>
    <xdr:sp macro="" textlink="">
      <xdr:nvSpPr>
        <xdr:cNvPr id="493" name="楕円 492"/>
        <xdr:cNvSpPr/>
      </xdr:nvSpPr>
      <xdr:spPr>
        <a:xfrm>
          <a:off x="7810500" y="1639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57714</xdr:rowOff>
    </xdr:from>
    <xdr:ext cx="534377" cy="259045"/>
    <xdr:sp macro="" textlink="">
      <xdr:nvSpPr>
        <xdr:cNvPr id="494" name="テキスト ボックス 493"/>
        <xdr:cNvSpPr txBox="1"/>
      </xdr:nvSpPr>
      <xdr:spPr>
        <a:xfrm>
          <a:off x="7594111" y="1617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61906</xdr:rowOff>
    </xdr:from>
    <xdr:to>
      <xdr:col>36</xdr:col>
      <xdr:colOff>165100</xdr:colOff>
      <xdr:row>95</xdr:row>
      <xdr:rowOff>163506</xdr:rowOff>
    </xdr:to>
    <xdr:sp macro="" textlink="">
      <xdr:nvSpPr>
        <xdr:cNvPr id="495" name="楕円 494"/>
        <xdr:cNvSpPr/>
      </xdr:nvSpPr>
      <xdr:spPr>
        <a:xfrm>
          <a:off x="6921500" y="1634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8583</xdr:rowOff>
    </xdr:from>
    <xdr:ext cx="534377" cy="259045"/>
    <xdr:sp macro="" textlink="">
      <xdr:nvSpPr>
        <xdr:cNvPr id="496" name="テキスト ボックス 495"/>
        <xdr:cNvSpPr txBox="1"/>
      </xdr:nvSpPr>
      <xdr:spPr>
        <a:xfrm>
          <a:off x="6705111" y="1612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7" name="テキスト ボックス 506"/>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9" name="テキスト ボックス 508"/>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1" name="テキスト ボックス 510"/>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3" name="テキスト ボックス 512"/>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5" name="テキスト ボックス 514"/>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7" name="テキスト ボックス 516"/>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46736</xdr:rowOff>
    </xdr:from>
    <xdr:to>
      <xdr:col>85</xdr:col>
      <xdr:colOff>126364</xdr:colOff>
      <xdr:row>38</xdr:row>
      <xdr:rowOff>117348</xdr:rowOff>
    </xdr:to>
    <xdr:cxnSp macro="">
      <xdr:nvCxnSpPr>
        <xdr:cNvPr id="521" name="直線コネクタ 520"/>
        <xdr:cNvCxnSpPr/>
      </xdr:nvCxnSpPr>
      <xdr:spPr>
        <a:xfrm flipV="1">
          <a:off x="16317595" y="5361686"/>
          <a:ext cx="1269" cy="1270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121175</xdr:rowOff>
    </xdr:from>
    <xdr:ext cx="534377" cy="259045"/>
    <xdr:sp macro="" textlink="">
      <xdr:nvSpPr>
        <xdr:cNvPr id="522" name="消防費最小値テキスト"/>
        <xdr:cNvSpPr txBox="1"/>
      </xdr:nvSpPr>
      <xdr:spPr>
        <a:xfrm>
          <a:off x="16370300" y="663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117348</xdr:rowOff>
    </xdr:from>
    <xdr:to>
      <xdr:col>86</xdr:col>
      <xdr:colOff>25400</xdr:colOff>
      <xdr:row>38</xdr:row>
      <xdr:rowOff>117348</xdr:rowOff>
    </xdr:to>
    <xdr:cxnSp macro="">
      <xdr:nvCxnSpPr>
        <xdr:cNvPr id="523" name="直線コネクタ 522"/>
        <xdr:cNvCxnSpPr/>
      </xdr:nvCxnSpPr>
      <xdr:spPr>
        <a:xfrm>
          <a:off x="16230600" y="663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164863</xdr:rowOff>
    </xdr:from>
    <xdr:ext cx="534377" cy="259045"/>
    <xdr:sp macro="" textlink="">
      <xdr:nvSpPr>
        <xdr:cNvPr id="524" name="消防費最大値テキスト"/>
        <xdr:cNvSpPr txBox="1"/>
      </xdr:nvSpPr>
      <xdr:spPr>
        <a:xfrm>
          <a:off x="16370300" y="5136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22,782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46736</xdr:rowOff>
    </xdr:from>
    <xdr:to>
      <xdr:col>86</xdr:col>
      <xdr:colOff>25400</xdr:colOff>
      <xdr:row>31</xdr:row>
      <xdr:rowOff>46736</xdr:rowOff>
    </xdr:to>
    <xdr:cxnSp macro="">
      <xdr:nvCxnSpPr>
        <xdr:cNvPr id="525" name="直線コネクタ 524"/>
        <xdr:cNvCxnSpPr/>
      </xdr:nvCxnSpPr>
      <xdr:spPr>
        <a:xfrm>
          <a:off x="16230600" y="536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122809</xdr:rowOff>
    </xdr:from>
    <xdr:to>
      <xdr:col>85</xdr:col>
      <xdr:colOff>127000</xdr:colOff>
      <xdr:row>35</xdr:row>
      <xdr:rowOff>26543</xdr:rowOff>
    </xdr:to>
    <xdr:cxnSp macro="">
      <xdr:nvCxnSpPr>
        <xdr:cNvPr id="526" name="直線コネクタ 525"/>
        <xdr:cNvCxnSpPr/>
      </xdr:nvCxnSpPr>
      <xdr:spPr>
        <a:xfrm>
          <a:off x="15481300" y="5780659"/>
          <a:ext cx="838200" cy="24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66692</xdr:rowOff>
    </xdr:from>
    <xdr:ext cx="534377" cy="259045"/>
    <xdr:sp macro="" textlink="">
      <xdr:nvSpPr>
        <xdr:cNvPr id="527" name="消防費平均値テキスト"/>
        <xdr:cNvSpPr txBox="1"/>
      </xdr:nvSpPr>
      <xdr:spPr>
        <a:xfrm>
          <a:off x="16370300" y="57245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43815</xdr:rowOff>
    </xdr:from>
    <xdr:to>
      <xdr:col>85</xdr:col>
      <xdr:colOff>177800</xdr:colOff>
      <xdr:row>34</xdr:row>
      <xdr:rowOff>145415</xdr:rowOff>
    </xdr:to>
    <xdr:sp macro="" textlink="">
      <xdr:nvSpPr>
        <xdr:cNvPr id="528" name="フローチャート: 判断 527"/>
        <xdr:cNvSpPr/>
      </xdr:nvSpPr>
      <xdr:spPr>
        <a:xfrm>
          <a:off x="16268700" y="587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122809</xdr:rowOff>
    </xdr:from>
    <xdr:to>
      <xdr:col>81</xdr:col>
      <xdr:colOff>50800</xdr:colOff>
      <xdr:row>34</xdr:row>
      <xdr:rowOff>98806</xdr:rowOff>
    </xdr:to>
    <xdr:cxnSp macro="">
      <xdr:nvCxnSpPr>
        <xdr:cNvPr id="529" name="直線コネクタ 528"/>
        <xdr:cNvCxnSpPr/>
      </xdr:nvCxnSpPr>
      <xdr:spPr>
        <a:xfrm flipV="1">
          <a:off x="14592300" y="5780659"/>
          <a:ext cx="889000" cy="147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16637</xdr:rowOff>
    </xdr:from>
    <xdr:to>
      <xdr:col>81</xdr:col>
      <xdr:colOff>101600</xdr:colOff>
      <xdr:row>34</xdr:row>
      <xdr:rowOff>118237</xdr:rowOff>
    </xdr:to>
    <xdr:sp macro="" textlink="">
      <xdr:nvSpPr>
        <xdr:cNvPr id="530" name="フローチャート: 判断 529"/>
        <xdr:cNvSpPr/>
      </xdr:nvSpPr>
      <xdr:spPr>
        <a:xfrm>
          <a:off x="15430500" y="5845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109364</xdr:rowOff>
    </xdr:from>
    <xdr:ext cx="534377" cy="259045"/>
    <xdr:sp macro="" textlink="">
      <xdr:nvSpPr>
        <xdr:cNvPr id="531" name="テキスト ボックス 530"/>
        <xdr:cNvSpPr txBox="1"/>
      </xdr:nvSpPr>
      <xdr:spPr>
        <a:xfrm>
          <a:off x="15214111" y="593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98298</xdr:rowOff>
    </xdr:from>
    <xdr:to>
      <xdr:col>76</xdr:col>
      <xdr:colOff>114300</xdr:colOff>
      <xdr:row>34</xdr:row>
      <xdr:rowOff>98806</xdr:rowOff>
    </xdr:to>
    <xdr:cxnSp macro="">
      <xdr:nvCxnSpPr>
        <xdr:cNvPr id="532" name="直線コネクタ 531"/>
        <xdr:cNvCxnSpPr/>
      </xdr:nvCxnSpPr>
      <xdr:spPr>
        <a:xfrm>
          <a:off x="13703300" y="5756148"/>
          <a:ext cx="889000" cy="171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105410</xdr:rowOff>
    </xdr:from>
    <xdr:to>
      <xdr:col>76</xdr:col>
      <xdr:colOff>165100</xdr:colOff>
      <xdr:row>36</xdr:row>
      <xdr:rowOff>35560</xdr:rowOff>
    </xdr:to>
    <xdr:sp macro="" textlink="">
      <xdr:nvSpPr>
        <xdr:cNvPr id="533" name="フローチャート: 判断 532"/>
        <xdr:cNvSpPr/>
      </xdr:nvSpPr>
      <xdr:spPr>
        <a:xfrm>
          <a:off x="14541500" y="610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26687</xdr:rowOff>
    </xdr:from>
    <xdr:ext cx="534377" cy="259045"/>
    <xdr:sp macro="" textlink="">
      <xdr:nvSpPr>
        <xdr:cNvPr id="534" name="テキスト ボックス 533"/>
        <xdr:cNvSpPr txBox="1"/>
      </xdr:nvSpPr>
      <xdr:spPr>
        <a:xfrm>
          <a:off x="14325111" y="6198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98298</xdr:rowOff>
    </xdr:from>
    <xdr:to>
      <xdr:col>71</xdr:col>
      <xdr:colOff>177800</xdr:colOff>
      <xdr:row>35</xdr:row>
      <xdr:rowOff>11049</xdr:rowOff>
    </xdr:to>
    <xdr:cxnSp macro="">
      <xdr:nvCxnSpPr>
        <xdr:cNvPr id="535" name="直線コネクタ 534"/>
        <xdr:cNvCxnSpPr/>
      </xdr:nvCxnSpPr>
      <xdr:spPr>
        <a:xfrm flipV="1">
          <a:off x="12814300" y="5756148"/>
          <a:ext cx="889000" cy="255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146050</xdr:rowOff>
    </xdr:from>
    <xdr:to>
      <xdr:col>72</xdr:col>
      <xdr:colOff>38100</xdr:colOff>
      <xdr:row>36</xdr:row>
      <xdr:rowOff>76200</xdr:rowOff>
    </xdr:to>
    <xdr:sp macro="" textlink="">
      <xdr:nvSpPr>
        <xdr:cNvPr id="536" name="フローチャート: 判断 535"/>
        <xdr:cNvSpPr/>
      </xdr:nvSpPr>
      <xdr:spPr>
        <a:xfrm>
          <a:off x="136525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67327</xdr:rowOff>
    </xdr:from>
    <xdr:ext cx="534377" cy="259045"/>
    <xdr:sp macro="" textlink="">
      <xdr:nvSpPr>
        <xdr:cNvPr id="537" name="テキスト ボックス 536"/>
        <xdr:cNvSpPr txBox="1"/>
      </xdr:nvSpPr>
      <xdr:spPr>
        <a:xfrm>
          <a:off x="13436111" y="623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139573</xdr:rowOff>
    </xdr:from>
    <xdr:to>
      <xdr:col>67</xdr:col>
      <xdr:colOff>101600</xdr:colOff>
      <xdr:row>36</xdr:row>
      <xdr:rowOff>69723</xdr:rowOff>
    </xdr:to>
    <xdr:sp macro="" textlink="">
      <xdr:nvSpPr>
        <xdr:cNvPr id="538" name="フローチャート: 判断 537"/>
        <xdr:cNvSpPr/>
      </xdr:nvSpPr>
      <xdr:spPr>
        <a:xfrm>
          <a:off x="12763500" y="614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60850</xdr:rowOff>
    </xdr:from>
    <xdr:ext cx="534377" cy="259045"/>
    <xdr:sp macro="" textlink="">
      <xdr:nvSpPr>
        <xdr:cNvPr id="539" name="テキスト ボックス 538"/>
        <xdr:cNvSpPr txBox="1"/>
      </xdr:nvSpPr>
      <xdr:spPr>
        <a:xfrm>
          <a:off x="12547111" y="6233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147193</xdr:rowOff>
    </xdr:from>
    <xdr:to>
      <xdr:col>85</xdr:col>
      <xdr:colOff>177800</xdr:colOff>
      <xdr:row>35</xdr:row>
      <xdr:rowOff>77343</xdr:rowOff>
    </xdr:to>
    <xdr:sp macro="" textlink="">
      <xdr:nvSpPr>
        <xdr:cNvPr id="545" name="楕円 544"/>
        <xdr:cNvSpPr/>
      </xdr:nvSpPr>
      <xdr:spPr>
        <a:xfrm>
          <a:off x="16268700" y="597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125620</xdr:rowOff>
    </xdr:from>
    <xdr:ext cx="534377" cy="259045"/>
    <xdr:sp macro="" textlink="">
      <xdr:nvSpPr>
        <xdr:cNvPr id="546" name="消防費該当値テキスト"/>
        <xdr:cNvSpPr txBox="1"/>
      </xdr:nvSpPr>
      <xdr:spPr>
        <a:xfrm>
          <a:off x="16370300" y="595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72009</xdr:rowOff>
    </xdr:from>
    <xdr:to>
      <xdr:col>81</xdr:col>
      <xdr:colOff>101600</xdr:colOff>
      <xdr:row>34</xdr:row>
      <xdr:rowOff>2159</xdr:rowOff>
    </xdr:to>
    <xdr:sp macro="" textlink="">
      <xdr:nvSpPr>
        <xdr:cNvPr id="547" name="楕円 546"/>
        <xdr:cNvSpPr/>
      </xdr:nvSpPr>
      <xdr:spPr>
        <a:xfrm>
          <a:off x="15430500" y="572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18686</xdr:rowOff>
    </xdr:from>
    <xdr:ext cx="534377" cy="259045"/>
    <xdr:sp macro="" textlink="">
      <xdr:nvSpPr>
        <xdr:cNvPr id="548" name="テキスト ボックス 547"/>
        <xdr:cNvSpPr txBox="1"/>
      </xdr:nvSpPr>
      <xdr:spPr>
        <a:xfrm>
          <a:off x="15214111" y="550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48006</xdr:rowOff>
    </xdr:from>
    <xdr:to>
      <xdr:col>76</xdr:col>
      <xdr:colOff>165100</xdr:colOff>
      <xdr:row>34</xdr:row>
      <xdr:rowOff>149606</xdr:rowOff>
    </xdr:to>
    <xdr:sp macro="" textlink="">
      <xdr:nvSpPr>
        <xdr:cNvPr id="549" name="楕円 548"/>
        <xdr:cNvSpPr/>
      </xdr:nvSpPr>
      <xdr:spPr>
        <a:xfrm>
          <a:off x="14541500" y="587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166133</xdr:rowOff>
    </xdr:from>
    <xdr:ext cx="534377" cy="259045"/>
    <xdr:sp macro="" textlink="">
      <xdr:nvSpPr>
        <xdr:cNvPr id="550" name="テキスト ボックス 549"/>
        <xdr:cNvSpPr txBox="1"/>
      </xdr:nvSpPr>
      <xdr:spPr>
        <a:xfrm>
          <a:off x="14325111" y="565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47498</xdr:rowOff>
    </xdr:from>
    <xdr:to>
      <xdr:col>72</xdr:col>
      <xdr:colOff>38100</xdr:colOff>
      <xdr:row>33</xdr:row>
      <xdr:rowOff>149098</xdr:rowOff>
    </xdr:to>
    <xdr:sp macro="" textlink="">
      <xdr:nvSpPr>
        <xdr:cNvPr id="551" name="楕円 550"/>
        <xdr:cNvSpPr/>
      </xdr:nvSpPr>
      <xdr:spPr>
        <a:xfrm>
          <a:off x="13652500" y="570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165625</xdr:rowOff>
    </xdr:from>
    <xdr:ext cx="534377" cy="259045"/>
    <xdr:sp macro="" textlink="">
      <xdr:nvSpPr>
        <xdr:cNvPr id="552" name="テキスト ボックス 551"/>
        <xdr:cNvSpPr txBox="1"/>
      </xdr:nvSpPr>
      <xdr:spPr>
        <a:xfrm>
          <a:off x="13436111" y="548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131699</xdr:rowOff>
    </xdr:from>
    <xdr:to>
      <xdr:col>67</xdr:col>
      <xdr:colOff>101600</xdr:colOff>
      <xdr:row>35</xdr:row>
      <xdr:rowOff>61849</xdr:rowOff>
    </xdr:to>
    <xdr:sp macro="" textlink="">
      <xdr:nvSpPr>
        <xdr:cNvPr id="553" name="楕円 552"/>
        <xdr:cNvSpPr/>
      </xdr:nvSpPr>
      <xdr:spPr>
        <a:xfrm>
          <a:off x="12763500" y="596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78376</xdr:rowOff>
    </xdr:from>
    <xdr:ext cx="534377" cy="259045"/>
    <xdr:sp macro="" textlink="">
      <xdr:nvSpPr>
        <xdr:cNvPr id="554" name="テキスト ボックス 553"/>
        <xdr:cNvSpPr txBox="1"/>
      </xdr:nvSpPr>
      <xdr:spPr>
        <a:xfrm>
          <a:off x="12547111" y="573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5" name="テキスト ボックス 564"/>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6" name="直線コネクタ 565"/>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7" name="テキスト ボックス 566"/>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8" name="直線コネクタ 567"/>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9" name="テキスト ボックス 568"/>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0" name="直線コネクタ 569"/>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1" name="テキスト ボックス 570"/>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2" name="直線コネクタ 571"/>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3" name="テキスト ボックス 572"/>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145758</xdr:rowOff>
    </xdr:from>
    <xdr:to>
      <xdr:col>85</xdr:col>
      <xdr:colOff>126364</xdr:colOff>
      <xdr:row>59</xdr:row>
      <xdr:rowOff>50226</xdr:rowOff>
    </xdr:to>
    <xdr:cxnSp macro="">
      <xdr:nvCxnSpPr>
        <xdr:cNvPr id="577" name="直線コネクタ 576"/>
        <xdr:cNvCxnSpPr/>
      </xdr:nvCxnSpPr>
      <xdr:spPr>
        <a:xfrm flipV="1">
          <a:off x="16317595" y="8718258"/>
          <a:ext cx="1269" cy="1447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54053</xdr:rowOff>
    </xdr:from>
    <xdr:ext cx="534377" cy="259045"/>
    <xdr:sp macro="" textlink="">
      <xdr:nvSpPr>
        <xdr:cNvPr id="578" name="教育費最小値テキスト"/>
        <xdr:cNvSpPr txBox="1"/>
      </xdr:nvSpPr>
      <xdr:spPr>
        <a:xfrm>
          <a:off x="16370300" y="10169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50226</xdr:rowOff>
    </xdr:from>
    <xdr:to>
      <xdr:col>86</xdr:col>
      <xdr:colOff>25400</xdr:colOff>
      <xdr:row>59</xdr:row>
      <xdr:rowOff>50226</xdr:rowOff>
    </xdr:to>
    <xdr:cxnSp macro="">
      <xdr:nvCxnSpPr>
        <xdr:cNvPr id="579" name="直線コネクタ 578"/>
        <xdr:cNvCxnSpPr/>
      </xdr:nvCxnSpPr>
      <xdr:spPr>
        <a:xfrm>
          <a:off x="16230600" y="10165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92435</xdr:rowOff>
    </xdr:from>
    <xdr:ext cx="534377" cy="259045"/>
    <xdr:sp macro="" textlink="">
      <xdr:nvSpPr>
        <xdr:cNvPr id="580" name="教育費最大値テキスト"/>
        <xdr:cNvSpPr txBox="1"/>
      </xdr:nvSpPr>
      <xdr:spPr>
        <a:xfrm>
          <a:off x="16370300" y="849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145758</xdr:rowOff>
    </xdr:from>
    <xdr:to>
      <xdr:col>86</xdr:col>
      <xdr:colOff>25400</xdr:colOff>
      <xdr:row>50</xdr:row>
      <xdr:rowOff>145758</xdr:rowOff>
    </xdr:to>
    <xdr:cxnSp macro="">
      <xdr:nvCxnSpPr>
        <xdr:cNvPr id="581" name="直線コネクタ 580"/>
        <xdr:cNvCxnSpPr/>
      </xdr:nvCxnSpPr>
      <xdr:spPr>
        <a:xfrm>
          <a:off x="16230600" y="8718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123195</xdr:rowOff>
    </xdr:from>
    <xdr:to>
      <xdr:col>85</xdr:col>
      <xdr:colOff>127000</xdr:colOff>
      <xdr:row>55</xdr:row>
      <xdr:rowOff>165806</xdr:rowOff>
    </xdr:to>
    <xdr:cxnSp macro="">
      <xdr:nvCxnSpPr>
        <xdr:cNvPr id="582" name="直線コネクタ 581"/>
        <xdr:cNvCxnSpPr/>
      </xdr:nvCxnSpPr>
      <xdr:spPr>
        <a:xfrm flipV="1">
          <a:off x="15481300" y="9552945"/>
          <a:ext cx="838200" cy="4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12646</xdr:rowOff>
    </xdr:from>
    <xdr:ext cx="534377" cy="259045"/>
    <xdr:sp macro="" textlink="">
      <xdr:nvSpPr>
        <xdr:cNvPr id="583" name="教育費平均値テキスト"/>
        <xdr:cNvSpPr txBox="1"/>
      </xdr:nvSpPr>
      <xdr:spPr>
        <a:xfrm>
          <a:off x="16370300" y="96138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34219</xdr:rowOff>
    </xdr:from>
    <xdr:to>
      <xdr:col>85</xdr:col>
      <xdr:colOff>177800</xdr:colOff>
      <xdr:row>56</xdr:row>
      <xdr:rowOff>135819</xdr:rowOff>
    </xdr:to>
    <xdr:sp macro="" textlink="">
      <xdr:nvSpPr>
        <xdr:cNvPr id="584" name="フローチャート: 判断 583"/>
        <xdr:cNvSpPr/>
      </xdr:nvSpPr>
      <xdr:spPr>
        <a:xfrm>
          <a:off x="16268700" y="96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165806</xdr:rowOff>
    </xdr:from>
    <xdr:to>
      <xdr:col>81</xdr:col>
      <xdr:colOff>50800</xdr:colOff>
      <xdr:row>56</xdr:row>
      <xdr:rowOff>149118</xdr:rowOff>
    </xdr:to>
    <xdr:cxnSp macro="">
      <xdr:nvCxnSpPr>
        <xdr:cNvPr id="585" name="直線コネクタ 584"/>
        <xdr:cNvCxnSpPr/>
      </xdr:nvCxnSpPr>
      <xdr:spPr>
        <a:xfrm flipV="1">
          <a:off x="14592300" y="9595556"/>
          <a:ext cx="889000" cy="15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53239</xdr:rowOff>
    </xdr:from>
    <xdr:to>
      <xdr:col>81</xdr:col>
      <xdr:colOff>101600</xdr:colOff>
      <xdr:row>56</xdr:row>
      <xdr:rowOff>154839</xdr:rowOff>
    </xdr:to>
    <xdr:sp macro="" textlink="">
      <xdr:nvSpPr>
        <xdr:cNvPr id="586" name="フローチャート: 判断 585"/>
        <xdr:cNvSpPr/>
      </xdr:nvSpPr>
      <xdr:spPr>
        <a:xfrm>
          <a:off x="15430500" y="965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145966</xdr:rowOff>
    </xdr:from>
    <xdr:ext cx="534377" cy="259045"/>
    <xdr:sp macro="" textlink="">
      <xdr:nvSpPr>
        <xdr:cNvPr id="587" name="テキスト ボックス 586"/>
        <xdr:cNvSpPr txBox="1"/>
      </xdr:nvSpPr>
      <xdr:spPr>
        <a:xfrm>
          <a:off x="15214111" y="974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44283</xdr:rowOff>
    </xdr:from>
    <xdr:to>
      <xdr:col>76</xdr:col>
      <xdr:colOff>114300</xdr:colOff>
      <xdr:row>56</xdr:row>
      <xdr:rowOff>149118</xdr:rowOff>
    </xdr:to>
    <xdr:cxnSp macro="">
      <xdr:nvCxnSpPr>
        <xdr:cNvPr id="588" name="直線コネクタ 587"/>
        <xdr:cNvCxnSpPr/>
      </xdr:nvCxnSpPr>
      <xdr:spPr>
        <a:xfrm>
          <a:off x="13703300" y="9645483"/>
          <a:ext cx="889000" cy="10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13142</xdr:rowOff>
    </xdr:from>
    <xdr:to>
      <xdr:col>76</xdr:col>
      <xdr:colOff>165100</xdr:colOff>
      <xdr:row>56</xdr:row>
      <xdr:rowOff>114742</xdr:rowOff>
    </xdr:to>
    <xdr:sp macro="" textlink="">
      <xdr:nvSpPr>
        <xdr:cNvPr id="589" name="フローチャート: 判断 588"/>
        <xdr:cNvSpPr/>
      </xdr:nvSpPr>
      <xdr:spPr>
        <a:xfrm>
          <a:off x="14541500" y="9614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131269</xdr:rowOff>
    </xdr:from>
    <xdr:ext cx="534377" cy="259045"/>
    <xdr:sp macro="" textlink="">
      <xdr:nvSpPr>
        <xdr:cNvPr id="590" name="テキスト ボックス 589"/>
        <xdr:cNvSpPr txBox="1"/>
      </xdr:nvSpPr>
      <xdr:spPr>
        <a:xfrm>
          <a:off x="14325111" y="938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44283</xdr:rowOff>
    </xdr:from>
    <xdr:to>
      <xdr:col>71</xdr:col>
      <xdr:colOff>177800</xdr:colOff>
      <xdr:row>56</xdr:row>
      <xdr:rowOff>138511</xdr:rowOff>
    </xdr:to>
    <xdr:cxnSp macro="">
      <xdr:nvCxnSpPr>
        <xdr:cNvPr id="591" name="直線コネクタ 590"/>
        <xdr:cNvCxnSpPr/>
      </xdr:nvCxnSpPr>
      <xdr:spPr>
        <a:xfrm flipV="1">
          <a:off x="12814300" y="9645483"/>
          <a:ext cx="889000" cy="94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88626</xdr:rowOff>
    </xdr:from>
    <xdr:to>
      <xdr:col>72</xdr:col>
      <xdr:colOff>38100</xdr:colOff>
      <xdr:row>57</xdr:row>
      <xdr:rowOff>18776</xdr:rowOff>
    </xdr:to>
    <xdr:sp macro="" textlink="">
      <xdr:nvSpPr>
        <xdr:cNvPr id="592" name="フローチャート: 判断 591"/>
        <xdr:cNvSpPr/>
      </xdr:nvSpPr>
      <xdr:spPr>
        <a:xfrm>
          <a:off x="13652500" y="9689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9903</xdr:rowOff>
    </xdr:from>
    <xdr:ext cx="534377" cy="259045"/>
    <xdr:sp macro="" textlink="">
      <xdr:nvSpPr>
        <xdr:cNvPr id="593" name="テキスト ボックス 592"/>
        <xdr:cNvSpPr txBox="1"/>
      </xdr:nvSpPr>
      <xdr:spPr>
        <a:xfrm>
          <a:off x="13436111" y="978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23475</xdr:rowOff>
    </xdr:from>
    <xdr:to>
      <xdr:col>67</xdr:col>
      <xdr:colOff>101600</xdr:colOff>
      <xdr:row>57</xdr:row>
      <xdr:rowOff>125075</xdr:rowOff>
    </xdr:to>
    <xdr:sp macro="" textlink="">
      <xdr:nvSpPr>
        <xdr:cNvPr id="594" name="フローチャート: 判断 593"/>
        <xdr:cNvSpPr/>
      </xdr:nvSpPr>
      <xdr:spPr>
        <a:xfrm>
          <a:off x="12763500" y="9796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116202</xdr:rowOff>
    </xdr:from>
    <xdr:ext cx="534377" cy="259045"/>
    <xdr:sp macro="" textlink="">
      <xdr:nvSpPr>
        <xdr:cNvPr id="595" name="テキスト ボックス 594"/>
        <xdr:cNvSpPr txBox="1"/>
      </xdr:nvSpPr>
      <xdr:spPr>
        <a:xfrm>
          <a:off x="12547111" y="9888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72395</xdr:rowOff>
    </xdr:from>
    <xdr:to>
      <xdr:col>85</xdr:col>
      <xdr:colOff>177800</xdr:colOff>
      <xdr:row>56</xdr:row>
      <xdr:rowOff>2545</xdr:rowOff>
    </xdr:to>
    <xdr:sp macro="" textlink="">
      <xdr:nvSpPr>
        <xdr:cNvPr id="601" name="楕円 600"/>
        <xdr:cNvSpPr/>
      </xdr:nvSpPr>
      <xdr:spPr>
        <a:xfrm>
          <a:off x="16268700" y="950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95272</xdr:rowOff>
    </xdr:from>
    <xdr:ext cx="534377" cy="259045"/>
    <xdr:sp macro="" textlink="">
      <xdr:nvSpPr>
        <xdr:cNvPr id="602" name="教育費該当値テキスト"/>
        <xdr:cNvSpPr txBox="1"/>
      </xdr:nvSpPr>
      <xdr:spPr>
        <a:xfrm>
          <a:off x="16370300" y="9353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115006</xdr:rowOff>
    </xdr:from>
    <xdr:to>
      <xdr:col>81</xdr:col>
      <xdr:colOff>101600</xdr:colOff>
      <xdr:row>56</xdr:row>
      <xdr:rowOff>45156</xdr:rowOff>
    </xdr:to>
    <xdr:sp macro="" textlink="">
      <xdr:nvSpPr>
        <xdr:cNvPr id="603" name="楕円 602"/>
        <xdr:cNvSpPr/>
      </xdr:nvSpPr>
      <xdr:spPr>
        <a:xfrm>
          <a:off x="15430500" y="954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61683</xdr:rowOff>
    </xdr:from>
    <xdr:ext cx="534377" cy="259045"/>
    <xdr:sp macro="" textlink="">
      <xdr:nvSpPr>
        <xdr:cNvPr id="604" name="テキスト ボックス 603"/>
        <xdr:cNvSpPr txBox="1"/>
      </xdr:nvSpPr>
      <xdr:spPr>
        <a:xfrm>
          <a:off x="15214111" y="9319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98318</xdr:rowOff>
    </xdr:from>
    <xdr:to>
      <xdr:col>76</xdr:col>
      <xdr:colOff>165100</xdr:colOff>
      <xdr:row>57</xdr:row>
      <xdr:rowOff>28468</xdr:rowOff>
    </xdr:to>
    <xdr:sp macro="" textlink="">
      <xdr:nvSpPr>
        <xdr:cNvPr id="605" name="楕円 604"/>
        <xdr:cNvSpPr/>
      </xdr:nvSpPr>
      <xdr:spPr>
        <a:xfrm>
          <a:off x="14541500" y="969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19595</xdr:rowOff>
    </xdr:from>
    <xdr:ext cx="534377" cy="259045"/>
    <xdr:sp macro="" textlink="">
      <xdr:nvSpPr>
        <xdr:cNvPr id="606" name="テキスト ボックス 605"/>
        <xdr:cNvSpPr txBox="1"/>
      </xdr:nvSpPr>
      <xdr:spPr>
        <a:xfrm>
          <a:off x="14325111" y="979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164933</xdr:rowOff>
    </xdr:from>
    <xdr:to>
      <xdr:col>72</xdr:col>
      <xdr:colOff>38100</xdr:colOff>
      <xdr:row>56</xdr:row>
      <xdr:rowOff>95083</xdr:rowOff>
    </xdr:to>
    <xdr:sp macro="" textlink="">
      <xdr:nvSpPr>
        <xdr:cNvPr id="607" name="楕円 606"/>
        <xdr:cNvSpPr/>
      </xdr:nvSpPr>
      <xdr:spPr>
        <a:xfrm>
          <a:off x="13652500" y="959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111610</xdr:rowOff>
    </xdr:from>
    <xdr:ext cx="534377" cy="259045"/>
    <xdr:sp macro="" textlink="">
      <xdr:nvSpPr>
        <xdr:cNvPr id="608" name="テキスト ボックス 607"/>
        <xdr:cNvSpPr txBox="1"/>
      </xdr:nvSpPr>
      <xdr:spPr>
        <a:xfrm>
          <a:off x="13436111" y="936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87711</xdr:rowOff>
    </xdr:from>
    <xdr:to>
      <xdr:col>67</xdr:col>
      <xdr:colOff>101600</xdr:colOff>
      <xdr:row>57</xdr:row>
      <xdr:rowOff>17861</xdr:rowOff>
    </xdr:to>
    <xdr:sp macro="" textlink="">
      <xdr:nvSpPr>
        <xdr:cNvPr id="609" name="楕円 608"/>
        <xdr:cNvSpPr/>
      </xdr:nvSpPr>
      <xdr:spPr>
        <a:xfrm>
          <a:off x="12763500" y="968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34388</xdr:rowOff>
    </xdr:from>
    <xdr:ext cx="534377" cy="259045"/>
    <xdr:sp macro="" textlink="">
      <xdr:nvSpPr>
        <xdr:cNvPr id="610" name="テキスト ボックス 609"/>
        <xdr:cNvSpPr txBox="1"/>
      </xdr:nvSpPr>
      <xdr:spPr>
        <a:xfrm>
          <a:off x="12547111" y="9464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1" name="直線コネクタ 620"/>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2" name="テキスト ボックス 621"/>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3" name="直線コネクタ 622"/>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4" name="テキスト ボックス 623"/>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5" name="直線コネクタ 624"/>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6" name="テキスト ボックス 625"/>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7" name="直線コネクタ 626"/>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8" name="テキスト ボックス 627"/>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75967</xdr:rowOff>
    </xdr:from>
    <xdr:to>
      <xdr:col>85</xdr:col>
      <xdr:colOff>126364</xdr:colOff>
      <xdr:row>78</xdr:row>
      <xdr:rowOff>139700</xdr:rowOff>
    </xdr:to>
    <xdr:cxnSp macro="">
      <xdr:nvCxnSpPr>
        <xdr:cNvPr id="632" name="直線コネクタ 631"/>
        <xdr:cNvCxnSpPr/>
      </xdr:nvCxnSpPr>
      <xdr:spPr>
        <a:xfrm flipV="1">
          <a:off x="16317595" y="12077467"/>
          <a:ext cx="1269" cy="1435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3"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4" name="直線コネクタ 633"/>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22644</xdr:rowOff>
    </xdr:from>
    <xdr:ext cx="534377" cy="259045"/>
    <xdr:sp macro="" textlink="">
      <xdr:nvSpPr>
        <xdr:cNvPr id="635" name="災害復旧費最大値テキスト"/>
        <xdr:cNvSpPr txBox="1"/>
      </xdr:nvSpPr>
      <xdr:spPr>
        <a:xfrm>
          <a:off x="16370300" y="1185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75967</xdr:rowOff>
    </xdr:from>
    <xdr:to>
      <xdr:col>86</xdr:col>
      <xdr:colOff>25400</xdr:colOff>
      <xdr:row>70</xdr:row>
      <xdr:rowOff>75967</xdr:rowOff>
    </xdr:to>
    <xdr:cxnSp macro="">
      <xdr:nvCxnSpPr>
        <xdr:cNvPr id="636" name="直線コネクタ 635"/>
        <xdr:cNvCxnSpPr/>
      </xdr:nvCxnSpPr>
      <xdr:spPr>
        <a:xfrm>
          <a:off x="16230600" y="1207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76698</xdr:rowOff>
    </xdr:from>
    <xdr:to>
      <xdr:col>85</xdr:col>
      <xdr:colOff>127000</xdr:colOff>
      <xdr:row>78</xdr:row>
      <xdr:rowOff>24394</xdr:rowOff>
    </xdr:to>
    <xdr:cxnSp macro="">
      <xdr:nvCxnSpPr>
        <xdr:cNvPr id="637" name="直線コネクタ 636"/>
        <xdr:cNvCxnSpPr/>
      </xdr:nvCxnSpPr>
      <xdr:spPr>
        <a:xfrm>
          <a:off x="15481300" y="13278348"/>
          <a:ext cx="838200" cy="11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44935</xdr:rowOff>
    </xdr:from>
    <xdr:ext cx="469744" cy="259045"/>
    <xdr:sp macro="" textlink="">
      <xdr:nvSpPr>
        <xdr:cNvPr id="638" name="災害復旧費平均値テキスト"/>
        <xdr:cNvSpPr txBox="1"/>
      </xdr:nvSpPr>
      <xdr:spPr>
        <a:xfrm>
          <a:off x="16370300" y="129036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22058</xdr:rowOff>
    </xdr:from>
    <xdr:to>
      <xdr:col>85</xdr:col>
      <xdr:colOff>177800</xdr:colOff>
      <xdr:row>76</xdr:row>
      <xdr:rowOff>123658</xdr:rowOff>
    </xdr:to>
    <xdr:sp macro="" textlink="">
      <xdr:nvSpPr>
        <xdr:cNvPr id="639" name="フローチャート: 判断 638"/>
        <xdr:cNvSpPr/>
      </xdr:nvSpPr>
      <xdr:spPr>
        <a:xfrm>
          <a:off x="16268700" y="1305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114554</xdr:rowOff>
    </xdr:from>
    <xdr:to>
      <xdr:col>81</xdr:col>
      <xdr:colOff>50800</xdr:colOff>
      <xdr:row>77</xdr:row>
      <xdr:rowOff>76698</xdr:rowOff>
    </xdr:to>
    <xdr:cxnSp macro="">
      <xdr:nvCxnSpPr>
        <xdr:cNvPr id="640" name="直線コネクタ 639"/>
        <xdr:cNvCxnSpPr/>
      </xdr:nvCxnSpPr>
      <xdr:spPr>
        <a:xfrm>
          <a:off x="14592300" y="13144754"/>
          <a:ext cx="889000" cy="13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72</xdr:row>
      <xdr:rowOff>25898</xdr:rowOff>
    </xdr:from>
    <xdr:to>
      <xdr:col>81</xdr:col>
      <xdr:colOff>101600</xdr:colOff>
      <xdr:row>72</xdr:row>
      <xdr:rowOff>127498</xdr:rowOff>
    </xdr:to>
    <xdr:sp macro="" textlink="">
      <xdr:nvSpPr>
        <xdr:cNvPr id="641" name="フローチャート: 判断 640"/>
        <xdr:cNvSpPr/>
      </xdr:nvSpPr>
      <xdr:spPr>
        <a:xfrm>
          <a:off x="15430500" y="123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144025</xdr:rowOff>
    </xdr:from>
    <xdr:ext cx="534377" cy="259045"/>
    <xdr:sp macro="" textlink="">
      <xdr:nvSpPr>
        <xdr:cNvPr id="642" name="テキスト ボックス 641"/>
        <xdr:cNvSpPr txBox="1"/>
      </xdr:nvSpPr>
      <xdr:spPr>
        <a:xfrm>
          <a:off x="15214111" y="12145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30612</xdr:rowOff>
    </xdr:from>
    <xdr:to>
      <xdr:col>76</xdr:col>
      <xdr:colOff>114300</xdr:colOff>
      <xdr:row>76</xdr:row>
      <xdr:rowOff>114554</xdr:rowOff>
    </xdr:to>
    <xdr:cxnSp macro="">
      <xdr:nvCxnSpPr>
        <xdr:cNvPr id="643" name="直線コネクタ 642"/>
        <xdr:cNvCxnSpPr/>
      </xdr:nvCxnSpPr>
      <xdr:spPr>
        <a:xfrm>
          <a:off x="13703300" y="12889362"/>
          <a:ext cx="889000" cy="25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36413</xdr:rowOff>
    </xdr:from>
    <xdr:to>
      <xdr:col>76</xdr:col>
      <xdr:colOff>165100</xdr:colOff>
      <xdr:row>76</xdr:row>
      <xdr:rowOff>138013</xdr:rowOff>
    </xdr:to>
    <xdr:sp macro="" textlink="">
      <xdr:nvSpPr>
        <xdr:cNvPr id="644" name="フローチャート: 判断 643"/>
        <xdr:cNvSpPr/>
      </xdr:nvSpPr>
      <xdr:spPr>
        <a:xfrm>
          <a:off x="14541500" y="1306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154540</xdr:rowOff>
    </xdr:from>
    <xdr:ext cx="469744" cy="259045"/>
    <xdr:sp macro="" textlink="">
      <xdr:nvSpPr>
        <xdr:cNvPr id="645" name="テキスト ボックス 644"/>
        <xdr:cNvSpPr txBox="1"/>
      </xdr:nvSpPr>
      <xdr:spPr>
        <a:xfrm>
          <a:off x="14357428" y="12841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30612</xdr:rowOff>
    </xdr:from>
    <xdr:to>
      <xdr:col>71</xdr:col>
      <xdr:colOff>177800</xdr:colOff>
      <xdr:row>77</xdr:row>
      <xdr:rowOff>36282</xdr:rowOff>
    </xdr:to>
    <xdr:cxnSp macro="">
      <xdr:nvCxnSpPr>
        <xdr:cNvPr id="646" name="直線コネクタ 645"/>
        <xdr:cNvCxnSpPr/>
      </xdr:nvCxnSpPr>
      <xdr:spPr>
        <a:xfrm flipV="1">
          <a:off x="12814300" y="12889362"/>
          <a:ext cx="889000" cy="348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82956</xdr:rowOff>
    </xdr:from>
    <xdr:to>
      <xdr:col>72</xdr:col>
      <xdr:colOff>38100</xdr:colOff>
      <xdr:row>77</xdr:row>
      <xdr:rowOff>13106</xdr:rowOff>
    </xdr:to>
    <xdr:sp macro="" textlink="">
      <xdr:nvSpPr>
        <xdr:cNvPr id="647" name="フローチャート: 判断 646"/>
        <xdr:cNvSpPr/>
      </xdr:nvSpPr>
      <xdr:spPr>
        <a:xfrm>
          <a:off x="13652500" y="13113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4233</xdr:rowOff>
    </xdr:from>
    <xdr:ext cx="469744" cy="259045"/>
    <xdr:sp macro="" textlink="">
      <xdr:nvSpPr>
        <xdr:cNvPr id="648" name="テキスト ボックス 647"/>
        <xdr:cNvSpPr txBox="1"/>
      </xdr:nvSpPr>
      <xdr:spPr>
        <a:xfrm>
          <a:off x="13468428" y="13205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56164</xdr:rowOff>
    </xdr:from>
    <xdr:to>
      <xdr:col>67</xdr:col>
      <xdr:colOff>101600</xdr:colOff>
      <xdr:row>77</xdr:row>
      <xdr:rowOff>157764</xdr:rowOff>
    </xdr:to>
    <xdr:sp macro="" textlink="">
      <xdr:nvSpPr>
        <xdr:cNvPr id="649" name="フローチャート: 判断 648"/>
        <xdr:cNvSpPr/>
      </xdr:nvSpPr>
      <xdr:spPr>
        <a:xfrm>
          <a:off x="12763500" y="1325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148891</xdr:rowOff>
    </xdr:from>
    <xdr:ext cx="469744" cy="259045"/>
    <xdr:sp macro="" textlink="">
      <xdr:nvSpPr>
        <xdr:cNvPr id="650" name="テキスト ボックス 649"/>
        <xdr:cNvSpPr txBox="1"/>
      </xdr:nvSpPr>
      <xdr:spPr>
        <a:xfrm>
          <a:off x="12579428" y="1335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145044</xdr:rowOff>
    </xdr:from>
    <xdr:to>
      <xdr:col>85</xdr:col>
      <xdr:colOff>177800</xdr:colOff>
      <xdr:row>78</xdr:row>
      <xdr:rowOff>75194</xdr:rowOff>
    </xdr:to>
    <xdr:sp macro="" textlink="">
      <xdr:nvSpPr>
        <xdr:cNvPr id="656" name="楕円 655"/>
        <xdr:cNvSpPr/>
      </xdr:nvSpPr>
      <xdr:spPr>
        <a:xfrm>
          <a:off x="16268700" y="1334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59971</xdr:rowOff>
    </xdr:from>
    <xdr:ext cx="469744" cy="259045"/>
    <xdr:sp macro="" textlink="">
      <xdr:nvSpPr>
        <xdr:cNvPr id="657" name="災害復旧費該当値テキスト"/>
        <xdr:cNvSpPr txBox="1"/>
      </xdr:nvSpPr>
      <xdr:spPr>
        <a:xfrm>
          <a:off x="16370300" y="13261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25898</xdr:rowOff>
    </xdr:from>
    <xdr:to>
      <xdr:col>81</xdr:col>
      <xdr:colOff>101600</xdr:colOff>
      <xdr:row>77</xdr:row>
      <xdr:rowOff>127498</xdr:rowOff>
    </xdr:to>
    <xdr:sp macro="" textlink="">
      <xdr:nvSpPr>
        <xdr:cNvPr id="658" name="楕円 657"/>
        <xdr:cNvSpPr/>
      </xdr:nvSpPr>
      <xdr:spPr>
        <a:xfrm>
          <a:off x="15430500" y="1322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118625</xdr:rowOff>
    </xdr:from>
    <xdr:ext cx="469744" cy="259045"/>
    <xdr:sp macro="" textlink="">
      <xdr:nvSpPr>
        <xdr:cNvPr id="659" name="テキスト ボックス 658"/>
        <xdr:cNvSpPr txBox="1"/>
      </xdr:nvSpPr>
      <xdr:spPr>
        <a:xfrm>
          <a:off x="15246428" y="1332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63754</xdr:rowOff>
    </xdr:from>
    <xdr:to>
      <xdr:col>76</xdr:col>
      <xdr:colOff>165100</xdr:colOff>
      <xdr:row>76</xdr:row>
      <xdr:rowOff>165354</xdr:rowOff>
    </xdr:to>
    <xdr:sp macro="" textlink="">
      <xdr:nvSpPr>
        <xdr:cNvPr id="660" name="楕円 659"/>
        <xdr:cNvSpPr/>
      </xdr:nvSpPr>
      <xdr:spPr>
        <a:xfrm>
          <a:off x="14541500" y="1309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156481</xdr:rowOff>
    </xdr:from>
    <xdr:ext cx="469744" cy="259045"/>
    <xdr:sp macro="" textlink="">
      <xdr:nvSpPr>
        <xdr:cNvPr id="661" name="テキスト ボックス 660"/>
        <xdr:cNvSpPr txBox="1"/>
      </xdr:nvSpPr>
      <xdr:spPr>
        <a:xfrm>
          <a:off x="14357428" y="1318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151262</xdr:rowOff>
    </xdr:from>
    <xdr:to>
      <xdr:col>72</xdr:col>
      <xdr:colOff>38100</xdr:colOff>
      <xdr:row>75</xdr:row>
      <xdr:rowOff>81412</xdr:rowOff>
    </xdr:to>
    <xdr:sp macro="" textlink="">
      <xdr:nvSpPr>
        <xdr:cNvPr id="662" name="楕円 661"/>
        <xdr:cNvSpPr/>
      </xdr:nvSpPr>
      <xdr:spPr>
        <a:xfrm>
          <a:off x="13652500" y="1283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73</xdr:row>
      <xdr:rowOff>97939</xdr:rowOff>
    </xdr:from>
    <xdr:ext cx="469744" cy="259045"/>
    <xdr:sp macro="" textlink="">
      <xdr:nvSpPr>
        <xdr:cNvPr id="663" name="テキスト ボックス 662"/>
        <xdr:cNvSpPr txBox="1"/>
      </xdr:nvSpPr>
      <xdr:spPr>
        <a:xfrm>
          <a:off x="13468428" y="12613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156932</xdr:rowOff>
    </xdr:from>
    <xdr:to>
      <xdr:col>67</xdr:col>
      <xdr:colOff>101600</xdr:colOff>
      <xdr:row>77</xdr:row>
      <xdr:rowOff>87082</xdr:rowOff>
    </xdr:to>
    <xdr:sp macro="" textlink="">
      <xdr:nvSpPr>
        <xdr:cNvPr id="664" name="楕円 663"/>
        <xdr:cNvSpPr/>
      </xdr:nvSpPr>
      <xdr:spPr>
        <a:xfrm>
          <a:off x="12763500" y="1318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103609</xdr:rowOff>
    </xdr:from>
    <xdr:ext cx="469744" cy="259045"/>
    <xdr:sp macro="" textlink="">
      <xdr:nvSpPr>
        <xdr:cNvPr id="665" name="テキスト ボックス 664"/>
        <xdr:cNvSpPr txBox="1"/>
      </xdr:nvSpPr>
      <xdr:spPr>
        <a:xfrm>
          <a:off x="12579428" y="12962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6" name="テキスト ボックス 675"/>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8" name="テキスト ボックス 677"/>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0" name="テキスト ボックス 679"/>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4" name="テキスト ボックス 683"/>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6" name="テキスト ボックス 685"/>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157665</xdr:rowOff>
    </xdr:from>
    <xdr:to>
      <xdr:col>85</xdr:col>
      <xdr:colOff>126364</xdr:colOff>
      <xdr:row>98</xdr:row>
      <xdr:rowOff>150177</xdr:rowOff>
    </xdr:to>
    <xdr:cxnSp macro="">
      <xdr:nvCxnSpPr>
        <xdr:cNvPr id="690" name="直線コネクタ 689"/>
        <xdr:cNvCxnSpPr/>
      </xdr:nvCxnSpPr>
      <xdr:spPr>
        <a:xfrm flipV="1">
          <a:off x="16317595" y="15759615"/>
          <a:ext cx="1269" cy="1192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154004</xdr:rowOff>
    </xdr:from>
    <xdr:ext cx="534377" cy="259045"/>
    <xdr:sp macro="" textlink="">
      <xdr:nvSpPr>
        <xdr:cNvPr id="691" name="公債費最小値テキスト"/>
        <xdr:cNvSpPr txBox="1"/>
      </xdr:nvSpPr>
      <xdr:spPr>
        <a:xfrm>
          <a:off x="16370300" y="1695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150177</xdr:rowOff>
    </xdr:from>
    <xdr:to>
      <xdr:col>86</xdr:col>
      <xdr:colOff>25400</xdr:colOff>
      <xdr:row>98</xdr:row>
      <xdr:rowOff>150177</xdr:rowOff>
    </xdr:to>
    <xdr:cxnSp macro="">
      <xdr:nvCxnSpPr>
        <xdr:cNvPr id="692" name="直線コネクタ 691"/>
        <xdr:cNvCxnSpPr/>
      </xdr:nvCxnSpPr>
      <xdr:spPr>
        <a:xfrm>
          <a:off x="16230600" y="16952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104342</xdr:rowOff>
    </xdr:from>
    <xdr:ext cx="534377" cy="259045"/>
    <xdr:sp macro="" textlink="">
      <xdr:nvSpPr>
        <xdr:cNvPr id="693" name="公債費最大値テキスト"/>
        <xdr:cNvSpPr txBox="1"/>
      </xdr:nvSpPr>
      <xdr:spPr>
        <a:xfrm>
          <a:off x="16370300" y="15534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86,057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157665</xdr:rowOff>
    </xdr:from>
    <xdr:to>
      <xdr:col>86</xdr:col>
      <xdr:colOff>25400</xdr:colOff>
      <xdr:row>91</xdr:row>
      <xdr:rowOff>157665</xdr:rowOff>
    </xdr:to>
    <xdr:cxnSp macro="">
      <xdr:nvCxnSpPr>
        <xdr:cNvPr id="694" name="直線コネクタ 693"/>
        <xdr:cNvCxnSpPr/>
      </xdr:nvCxnSpPr>
      <xdr:spPr>
        <a:xfrm>
          <a:off x="16230600" y="15759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11379</xdr:rowOff>
    </xdr:from>
    <xdr:to>
      <xdr:col>85</xdr:col>
      <xdr:colOff>127000</xdr:colOff>
      <xdr:row>93</xdr:row>
      <xdr:rowOff>114173</xdr:rowOff>
    </xdr:to>
    <xdr:cxnSp macro="">
      <xdr:nvCxnSpPr>
        <xdr:cNvPr id="695" name="直線コネクタ 694"/>
        <xdr:cNvCxnSpPr/>
      </xdr:nvCxnSpPr>
      <xdr:spPr>
        <a:xfrm flipV="1">
          <a:off x="15481300" y="15956229"/>
          <a:ext cx="838200" cy="10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77347</xdr:rowOff>
    </xdr:from>
    <xdr:ext cx="534377" cy="259045"/>
    <xdr:sp macro="" textlink="">
      <xdr:nvSpPr>
        <xdr:cNvPr id="696" name="公債費平均値テキスト"/>
        <xdr:cNvSpPr txBox="1"/>
      </xdr:nvSpPr>
      <xdr:spPr>
        <a:xfrm>
          <a:off x="16370300" y="161936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98920</xdr:rowOff>
    </xdr:from>
    <xdr:to>
      <xdr:col>85</xdr:col>
      <xdr:colOff>177800</xdr:colOff>
      <xdr:row>95</xdr:row>
      <xdr:rowOff>29070</xdr:rowOff>
    </xdr:to>
    <xdr:sp macro="" textlink="">
      <xdr:nvSpPr>
        <xdr:cNvPr id="697" name="フローチャート: 判断 696"/>
        <xdr:cNvSpPr/>
      </xdr:nvSpPr>
      <xdr:spPr>
        <a:xfrm>
          <a:off x="16268700" y="162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114173</xdr:rowOff>
    </xdr:from>
    <xdr:to>
      <xdr:col>81</xdr:col>
      <xdr:colOff>50800</xdr:colOff>
      <xdr:row>94</xdr:row>
      <xdr:rowOff>89427</xdr:rowOff>
    </xdr:to>
    <xdr:cxnSp macro="">
      <xdr:nvCxnSpPr>
        <xdr:cNvPr id="698" name="直線コネクタ 697"/>
        <xdr:cNvCxnSpPr/>
      </xdr:nvCxnSpPr>
      <xdr:spPr>
        <a:xfrm flipV="1">
          <a:off x="14592300" y="16059023"/>
          <a:ext cx="889000" cy="14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11271</xdr:rowOff>
    </xdr:from>
    <xdr:to>
      <xdr:col>81</xdr:col>
      <xdr:colOff>101600</xdr:colOff>
      <xdr:row>95</xdr:row>
      <xdr:rowOff>112871</xdr:rowOff>
    </xdr:to>
    <xdr:sp macro="" textlink="">
      <xdr:nvSpPr>
        <xdr:cNvPr id="699" name="フローチャート: 判断 698"/>
        <xdr:cNvSpPr/>
      </xdr:nvSpPr>
      <xdr:spPr>
        <a:xfrm>
          <a:off x="15430500" y="1629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103998</xdr:rowOff>
    </xdr:from>
    <xdr:ext cx="534377" cy="259045"/>
    <xdr:sp macro="" textlink="">
      <xdr:nvSpPr>
        <xdr:cNvPr id="700" name="テキスト ボックス 699"/>
        <xdr:cNvSpPr txBox="1"/>
      </xdr:nvSpPr>
      <xdr:spPr>
        <a:xfrm>
          <a:off x="15214111" y="1639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75578</xdr:rowOff>
    </xdr:from>
    <xdr:to>
      <xdr:col>76</xdr:col>
      <xdr:colOff>114300</xdr:colOff>
      <xdr:row>94</xdr:row>
      <xdr:rowOff>89427</xdr:rowOff>
    </xdr:to>
    <xdr:cxnSp macro="">
      <xdr:nvCxnSpPr>
        <xdr:cNvPr id="701" name="直線コネクタ 700"/>
        <xdr:cNvCxnSpPr/>
      </xdr:nvCxnSpPr>
      <xdr:spPr>
        <a:xfrm>
          <a:off x="13703300" y="16191878"/>
          <a:ext cx="889000" cy="1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29959</xdr:rowOff>
    </xdr:from>
    <xdr:to>
      <xdr:col>76</xdr:col>
      <xdr:colOff>165100</xdr:colOff>
      <xdr:row>96</xdr:row>
      <xdr:rowOff>131559</xdr:rowOff>
    </xdr:to>
    <xdr:sp macro="" textlink="">
      <xdr:nvSpPr>
        <xdr:cNvPr id="702" name="フローチャート: 判断 701"/>
        <xdr:cNvSpPr/>
      </xdr:nvSpPr>
      <xdr:spPr>
        <a:xfrm>
          <a:off x="14541500" y="1648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122686</xdr:rowOff>
    </xdr:from>
    <xdr:ext cx="534377" cy="259045"/>
    <xdr:sp macro="" textlink="">
      <xdr:nvSpPr>
        <xdr:cNvPr id="703" name="テキスト ボックス 702"/>
        <xdr:cNvSpPr txBox="1"/>
      </xdr:nvSpPr>
      <xdr:spPr>
        <a:xfrm>
          <a:off x="14325111" y="1658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75578</xdr:rowOff>
    </xdr:from>
    <xdr:to>
      <xdr:col>71</xdr:col>
      <xdr:colOff>177800</xdr:colOff>
      <xdr:row>94</xdr:row>
      <xdr:rowOff>93160</xdr:rowOff>
    </xdr:to>
    <xdr:cxnSp macro="">
      <xdr:nvCxnSpPr>
        <xdr:cNvPr id="704" name="直線コネクタ 703"/>
        <xdr:cNvCxnSpPr/>
      </xdr:nvCxnSpPr>
      <xdr:spPr>
        <a:xfrm flipV="1">
          <a:off x="12814300" y="16191878"/>
          <a:ext cx="889000" cy="1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16472</xdr:rowOff>
    </xdr:from>
    <xdr:to>
      <xdr:col>72</xdr:col>
      <xdr:colOff>38100</xdr:colOff>
      <xdr:row>96</xdr:row>
      <xdr:rowOff>118072</xdr:rowOff>
    </xdr:to>
    <xdr:sp macro="" textlink="">
      <xdr:nvSpPr>
        <xdr:cNvPr id="705" name="フローチャート: 判断 704"/>
        <xdr:cNvSpPr/>
      </xdr:nvSpPr>
      <xdr:spPr>
        <a:xfrm>
          <a:off x="13652500" y="1647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109199</xdr:rowOff>
    </xdr:from>
    <xdr:ext cx="534377" cy="259045"/>
    <xdr:sp macro="" textlink="">
      <xdr:nvSpPr>
        <xdr:cNvPr id="706" name="テキスト ボックス 705"/>
        <xdr:cNvSpPr txBox="1"/>
      </xdr:nvSpPr>
      <xdr:spPr>
        <a:xfrm>
          <a:off x="13436111" y="1656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171138</xdr:rowOff>
    </xdr:from>
    <xdr:to>
      <xdr:col>67</xdr:col>
      <xdr:colOff>101600</xdr:colOff>
      <xdr:row>96</xdr:row>
      <xdr:rowOff>101288</xdr:rowOff>
    </xdr:to>
    <xdr:sp macro="" textlink="">
      <xdr:nvSpPr>
        <xdr:cNvPr id="707" name="フローチャート: 判断 706"/>
        <xdr:cNvSpPr/>
      </xdr:nvSpPr>
      <xdr:spPr>
        <a:xfrm>
          <a:off x="12763500" y="1645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92415</xdr:rowOff>
    </xdr:from>
    <xdr:ext cx="534377" cy="259045"/>
    <xdr:sp macro="" textlink="">
      <xdr:nvSpPr>
        <xdr:cNvPr id="708" name="テキスト ボックス 707"/>
        <xdr:cNvSpPr txBox="1"/>
      </xdr:nvSpPr>
      <xdr:spPr>
        <a:xfrm>
          <a:off x="12547111" y="1655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132029</xdr:rowOff>
    </xdr:from>
    <xdr:to>
      <xdr:col>85</xdr:col>
      <xdr:colOff>177800</xdr:colOff>
      <xdr:row>93</xdr:row>
      <xdr:rowOff>62179</xdr:rowOff>
    </xdr:to>
    <xdr:sp macro="" textlink="">
      <xdr:nvSpPr>
        <xdr:cNvPr id="714" name="楕円 713"/>
        <xdr:cNvSpPr/>
      </xdr:nvSpPr>
      <xdr:spPr>
        <a:xfrm>
          <a:off x="16268700" y="159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154906</xdr:rowOff>
    </xdr:from>
    <xdr:ext cx="534377" cy="259045"/>
    <xdr:sp macro="" textlink="">
      <xdr:nvSpPr>
        <xdr:cNvPr id="715" name="公債費該当値テキスト"/>
        <xdr:cNvSpPr txBox="1"/>
      </xdr:nvSpPr>
      <xdr:spPr>
        <a:xfrm>
          <a:off x="16370300" y="1575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63373</xdr:rowOff>
    </xdr:from>
    <xdr:to>
      <xdr:col>81</xdr:col>
      <xdr:colOff>101600</xdr:colOff>
      <xdr:row>93</xdr:row>
      <xdr:rowOff>164973</xdr:rowOff>
    </xdr:to>
    <xdr:sp macro="" textlink="">
      <xdr:nvSpPr>
        <xdr:cNvPr id="716" name="楕円 715"/>
        <xdr:cNvSpPr/>
      </xdr:nvSpPr>
      <xdr:spPr>
        <a:xfrm>
          <a:off x="15430500" y="1600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10050</xdr:rowOff>
    </xdr:from>
    <xdr:ext cx="534377" cy="259045"/>
    <xdr:sp macro="" textlink="">
      <xdr:nvSpPr>
        <xdr:cNvPr id="717" name="テキスト ボックス 716"/>
        <xdr:cNvSpPr txBox="1"/>
      </xdr:nvSpPr>
      <xdr:spPr>
        <a:xfrm>
          <a:off x="15214111" y="1578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38627</xdr:rowOff>
    </xdr:from>
    <xdr:to>
      <xdr:col>76</xdr:col>
      <xdr:colOff>165100</xdr:colOff>
      <xdr:row>94</xdr:row>
      <xdr:rowOff>140227</xdr:rowOff>
    </xdr:to>
    <xdr:sp macro="" textlink="">
      <xdr:nvSpPr>
        <xdr:cNvPr id="718" name="楕円 717"/>
        <xdr:cNvSpPr/>
      </xdr:nvSpPr>
      <xdr:spPr>
        <a:xfrm>
          <a:off x="14541500" y="1615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156754</xdr:rowOff>
    </xdr:from>
    <xdr:ext cx="534377" cy="259045"/>
    <xdr:sp macro="" textlink="">
      <xdr:nvSpPr>
        <xdr:cNvPr id="719" name="テキスト ボックス 718"/>
        <xdr:cNvSpPr txBox="1"/>
      </xdr:nvSpPr>
      <xdr:spPr>
        <a:xfrm>
          <a:off x="14325111" y="15930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24778</xdr:rowOff>
    </xdr:from>
    <xdr:to>
      <xdr:col>72</xdr:col>
      <xdr:colOff>38100</xdr:colOff>
      <xdr:row>94</xdr:row>
      <xdr:rowOff>126378</xdr:rowOff>
    </xdr:to>
    <xdr:sp macro="" textlink="">
      <xdr:nvSpPr>
        <xdr:cNvPr id="720" name="楕円 719"/>
        <xdr:cNvSpPr/>
      </xdr:nvSpPr>
      <xdr:spPr>
        <a:xfrm>
          <a:off x="13652500" y="1614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142905</xdr:rowOff>
    </xdr:from>
    <xdr:ext cx="534377" cy="259045"/>
    <xdr:sp macro="" textlink="">
      <xdr:nvSpPr>
        <xdr:cNvPr id="721" name="テキスト ボックス 720"/>
        <xdr:cNvSpPr txBox="1"/>
      </xdr:nvSpPr>
      <xdr:spPr>
        <a:xfrm>
          <a:off x="13436111" y="1591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42360</xdr:rowOff>
    </xdr:from>
    <xdr:to>
      <xdr:col>67</xdr:col>
      <xdr:colOff>101600</xdr:colOff>
      <xdr:row>94</xdr:row>
      <xdr:rowOff>143960</xdr:rowOff>
    </xdr:to>
    <xdr:sp macro="" textlink="">
      <xdr:nvSpPr>
        <xdr:cNvPr id="722" name="楕円 721"/>
        <xdr:cNvSpPr/>
      </xdr:nvSpPr>
      <xdr:spPr>
        <a:xfrm>
          <a:off x="12763500" y="161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160487</xdr:rowOff>
    </xdr:from>
    <xdr:ext cx="534377" cy="259045"/>
    <xdr:sp macro="" textlink="">
      <xdr:nvSpPr>
        <xdr:cNvPr id="723" name="テキスト ボックス 722"/>
        <xdr:cNvSpPr txBox="1"/>
      </xdr:nvSpPr>
      <xdr:spPr>
        <a:xfrm>
          <a:off x="12547111" y="1593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4" name="直線コネクタ 733"/>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5" name="テキスト ボックス 734"/>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6" name="直線コネクタ 735"/>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7" name="テキスト ボックス 736"/>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8" name="直線コネクタ 737"/>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39" name="テキスト ボックス 738"/>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0" name="直線コネクタ 739"/>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1" name="テキスト ボックス 740"/>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2" name="直線コネクタ 741"/>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3" name="テキスト ボックス 742"/>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4" name="直線コネクタ 743"/>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5" name="テキスト ボックス 744"/>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169092</xdr:rowOff>
    </xdr:from>
    <xdr:to>
      <xdr:col>116</xdr:col>
      <xdr:colOff>62864</xdr:colOff>
      <xdr:row>39</xdr:row>
      <xdr:rowOff>98878</xdr:rowOff>
    </xdr:to>
    <xdr:cxnSp macro="">
      <xdr:nvCxnSpPr>
        <xdr:cNvPr id="749" name="直線コネクタ 748"/>
        <xdr:cNvCxnSpPr/>
      </xdr:nvCxnSpPr>
      <xdr:spPr>
        <a:xfrm flipV="1">
          <a:off x="22159595" y="5312592"/>
          <a:ext cx="1269" cy="1472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0"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1" name="直線コネクタ 750"/>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115769</xdr:rowOff>
    </xdr:from>
    <xdr:ext cx="378565" cy="259045"/>
    <xdr:sp macro="" textlink="">
      <xdr:nvSpPr>
        <xdr:cNvPr id="752" name="諸支出金最大値テキスト"/>
        <xdr:cNvSpPr txBox="1"/>
      </xdr:nvSpPr>
      <xdr:spPr>
        <a:xfrm>
          <a:off x="22212300" y="5087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169092</xdr:rowOff>
    </xdr:from>
    <xdr:to>
      <xdr:col>116</xdr:col>
      <xdr:colOff>152400</xdr:colOff>
      <xdr:row>30</xdr:row>
      <xdr:rowOff>169092</xdr:rowOff>
    </xdr:to>
    <xdr:cxnSp macro="">
      <xdr:nvCxnSpPr>
        <xdr:cNvPr id="753" name="直線コネクタ 752"/>
        <xdr:cNvCxnSpPr/>
      </xdr:nvCxnSpPr>
      <xdr:spPr>
        <a:xfrm>
          <a:off x="22072600" y="5312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4" name="直線コネクタ 753"/>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93816</xdr:rowOff>
    </xdr:from>
    <xdr:ext cx="313932" cy="259045"/>
    <xdr:sp macro="" textlink="">
      <xdr:nvSpPr>
        <xdr:cNvPr id="755" name="諸支出金平均値テキスト"/>
        <xdr:cNvSpPr txBox="1"/>
      </xdr:nvSpPr>
      <xdr:spPr>
        <a:xfrm>
          <a:off x="22212300" y="6437466"/>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70938</xdr:rowOff>
    </xdr:from>
    <xdr:to>
      <xdr:col>116</xdr:col>
      <xdr:colOff>114300</xdr:colOff>
      <xdr:row>39</xdr:row>
      <xdr:rowOff>1088</xdr:rowOff>
    </xdr:to>
    <xdr:sp macro="" textlink="">
      <xdr:nvSpPr>
        <xdr:cNvPr id="756" name="フローチャート: 判断 755"/>
        <xdr:cNvSpPr/>
      </xdr:nvSpPr>
      <xdr:spPr>
        <a:xfrm>
          <a:off x="22110700" y="658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7" name="直線コネクタ 756"/>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70938</xdr:rowOff>
    </xdr:from>
    <xdr:to>
      <xdr:col>112</xdr:col>
      <xdr:colOff>38100</xdr:colOff>
      <xdr:row>39</xdr:row>
      <xdr:rowOff>1088</xdr:rowOff>
    </xdr:to>
    <xdr:sp macro="" textlink="">
      <xdr:nvSpPr>
        <xdr:cNvPr id="758" name="フローチャート: 判断 757"/>
        <xdr:cNvSpPr/>
      </xdr:nvSpPr>
      <xdr:spPr>
        <a:xfrm>
          <a:off x="21272500" y="658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17616</xdr:rowOff>
    </xdr:from>
    <xdr:ext cx="313932" cy="259045"/>
    <xdr:sp macro="" textlink="">
      <xdr:nvSpPr>
        <xdr:cNvPr id="759" name="テキスト ボックス 758"/>
        <xdr:cNvSpPr txBox="1"/>
      </xdr:nvSpPr>
      <xdr:spPr>
        <a:xfrm>
          <a:off x="21166333" y="63612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0" name="直線コネクタ 759"/>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48078</xdr:rowOff>
    </xdr:from>
    <xdr:to>
      <xdr:col>107</xdr:col>
      <xdr:colOff>101600</xdr:colOff>
      <xdr:row>36</xdr:row>
      <xdr:rowOff>149678</xdr:rowOff>
    </xdr:to>
    <xdr:sp macro="" textlink="">
      <xdr:nvSpPr>
        <xdr:cNvPr id="761" name="フローチャート: 判断 760"/>
        <xdr:cNvSpPr/>
      </xdr:nvSpPr>
      <xdr:spPr>
        <a:xfrm>
          <a:off x="20383500" y="622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34</xdr:row>
      <xdr:rowOff>166205</xdr:rowOff>
    </xdr:from>
    <xdr:ext cx="378565" cy="259045"/>
    <xdr:sp macro="" textlink="">
      <xdr:nvSpPr>
        <xdr:cNvPr id="762" name="テキスト ボックス 761"/>
        <xdr:cNvSpPr txBox="1"/>
      </xdr:nvSpPr>
      <xdr:spPr>
        <a:xfrm>
          <a:off x="20245017" y="5995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3" name="直線コネクタ 762"/>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100330</xdr:rowOff>
    </xdr:from>
    <xdr:to>
      <xdr:col>102</xdr:col>
      <xdr:colOff>165100</xdr:colOff>
      <xdr:row>36</xdr:row>
      <xdr:rowOff>30480</xdr:rowOff>
    </xdr:to>
    <xdr:sp macro="" textlink="">
      <xdr:nvSpPr>
        <xdr:cNvPr id="764" name="フローチャート: 判断 763"/>
        <xdr:cNvSpPr/>
      </xdr:nvSpPr>
      <xdr:spPr>
        <a:xfrm>
          <a:off x="19494500" y="61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34</xdr:row>
      <xdr:rowOff>47007</xdr:rowOff>
    </xdr:from>
    <xdr:ext cx="378565" cy="259045"/>
    <xdr:sp macro="" textlink="">
      <xdr:nvSpPr>
        <xdr:cNvPr id="765" name="テキスト ボックス 764"/>
        <xdr:cNvSpPr txBox="1"/>
      </xdr:nvSpPr>
      <xdr:spPr>
        <a:xfrm>
          <a:off x="19356017" y="5876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67673</xdr:rowOff>
    </xdr:from>
    <xdr:to>
      <xdr:col>98</xdr:col>
      <xdr:colOff>38100</xdr:colOff>
      <xdr:row>38</xdr:row>
      <xdr:rowOff>169273</xdr:rowOff>
    </xdr:to>
    <xdr:sp macro="" textlink="">
      <xdr:nvSpPr>
        <xdr:cNvPr id="766" name="フローチャート: 判断 765"/>
        <xdr:cNvSpPr/>
      </xdr:nvSpPr>
      <xdr:spPr>
        <a:xfrm>
          <a:off x="18605500" y="658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14350</xdr:rowOff>
    </xdr:from>
    <xdr:ext cx="313932" cy="259045"/>
    <xdr:sp macro="" textlink="">
      <xdr:nvSpPr>
        <xdr:cNvPr id="767" name="テキスト ボックス 766"/>
        <xdr:cNvSpPr txBox="1"/>
      </xdr:nvSpPr>
      <xdr:spPr>
        <a:xfrm>
          <a:off x="18499333" y="635800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3" name="楕円 772"/>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4" name="諸支出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5" name="楕円 774"/>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6" name="テキスト ボックス 775"/>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7" name="楕円 776"/>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8" name="テキスト ボックス 777"/>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9" name="楕円 778"/>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0" name="テキスト ボックス 779"/>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1" name="楕円 780"/>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2" name="テキスト ボックス 781"/>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主な構成項目である民生費は、住民一人当たり</a:t>
          </a:r>
          <a:r>
            <a:rPr kumimoji="1" lang="en-US" altLang="ja-JP" sz="1300">
              <a:latin typeface="ＭＳ Ｐゴシック" panose="020B0600070205080204" pitchFamily="50" charset="-128"/>
              <a:ea typeface="ＭＳ Ｐゴシック" panose="020B0600070205080204" pitchFamily="50" charset="-128"/>
            </a:rPr>
            <a:t>187,712</a:t>
          </a:r>
          <a:r>
            <a:rPr kumimoji="1" lang="ja-JP" altLang="en-US" sz="1300">
              <a:latin typeface="ＭＳ Ｐゴシック" panose="020B0600070205080204" pitchFamily="50" charset="-128"/>
              <a:ea typeface="ＭＳ Ｐゴシック" panose="020B0600070205080204" pitchFamily="50" charset="-128"/>
            </a:rPr>
            <a:t>円となっており、目的別歳出では全体の約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割を占めている。今後も子どものための教育・保育給付事業や自立支援給付事業等の伸びにより、経費の増大が予測される。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衛生費については、旧ごみ焼却施設の解体工事や新型コロナウイルスワクチン接種にかかる経費の減等により</a:t>
          </a:r>
          <a:r>
            <a:rPr kumimoji="1" lang="en-US" altLang="ja-JP" sz="1300">
              <a:latin typeface="ＭＳ Ｐゴシック" panose="020B0600070205080204" pitchFamily="50" charset="-128"/>
              <a:ea typeface="ＭＳ Ｐゴシック" panose="020B0600070205080204" pitchFamily="50" charset="-128"/>
            </a:rPr>
            <a:t>13,085</a:t>
          </a:r>
          <a:r>
            <a:rPr kumimoji="1" lang="ja-JP" altLang="en-US" sz="1300">
              <a:latin typeface="ＭＳ Ｐゴシック" panose="020B0600070205080204" pitchFamily="50" charset="-128"/>
              <a:ea typeface="ＭＳ Ｐゴシック" panose="020B0600070205080204" pitchFamily="50" charset="-128"/>
            </a:rPr>
            <a:t>円の減となった。</a:t>
          </a:r>
        </a:p>
        <a:p>
          <a:r>
            <a:rPr kumimoji="1" lang="ja-JP" altLang="en-US" sz="1300">
              <a:latin typeface="ＭＳ Ｐゴシック" panose="020B0600070205080204" pitchFamily="50" charset="-128"/>
              <a:ea typeface="ＭＳ Ｐゴシック" panose="020B0600070205080204" pitchFamily="50" charset="-128"/>
            </a:rPr>
            <a:t>農林水産業費は国営かんがい排水事業や森林経営管理事業により</a:t>
          </a:r>
          <a:r>
            <a:rPr kumimoji="1" lang="en-US" altLang="ja-JP" sz="1300">
              <a:latin typeface="ＭＳ Ｐゴシック" panose="020B0600070205080204" pitchFamily="50" charset="-128"/>
              <a:ea typeface="ＭＳ Ｐゴシック" panose="020B0600070205080204" pitchFamily="50" charset="-128"/>
            </a:rPr>
            <a:t>11,237</a:t>
          </a:r>
          <a:r>
            <a:rPr kumimoji="1" lang="ja-JP" altLang="en-US" sz="1300">
              <a:latin typeface="ＭＳ Ｐゴシック" panose="020B0600070205080204" pitchFamily="50" charset="-128"/>
              <a:ea typeface="ＭＳ Ｐゴシック" panose="020B0600070205080204" pitchFamily="50" charset="-128"/>
            </a:rPr>
            <a:t>円の大幅増となった。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商工費については、コロナ禍の各種支援事業の実施等により、令和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年度以降、引き続き高い水準となっている。今後は水族館の整備等も控えており、しばらく高止まりが予測される。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財政調整基金については、今後の財政運営を見据え、鶴岡市行財政改革大綱に基づき計画的に拡充を図った。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実質収支額、実質単年度収支については、令和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年度に引き続き</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年度も黒字となった。今後も、行財政改革に積極的に取り組み、より一層の財政の健全化を図る。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鶴岡市行財政改革大綱の中で、重点的な取組みとして「効率的かつしなやかな行政システムの構築」及び「合併特例期間終了後を見据えた財政の健全化の推進」を掲げ、今後を見据えた行財政基盤の確立に取り組んできた。</a:t>
          </a:r>
        </a:p>
        <a:p>
          <a:r>
            <a:rPr kumimoji="1" lang="ja-JP" altLang="en-US" sz="1400">
              <a:latin typeface="ＭＳ ゴシック" pitchFamily="49" charset="-128"/>
              <a:ea typeface="ＭＳ ゴシック" pitchFamily="49" charset="-128"/>
            </a:rPr>
            <a:t>　今後も引き続き健全な財政運営を図り、連結実質赤字比率で赤字が生じないように努めていく。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市債残高に占める合併特例債や過疎債の割合が増加していることから、全体的に算入公債費等が増加傾向にある。</a:t>
          </a:r>
        </a:p>
        <a:p>
          <a:r>
            <a:rPr kumimoji="1" lang="ja-JP" altLang="en-US" sz="1400">
              <a:latin typeface="ＭＳ ゴシック" pitchFamily="49" charset="-128"/>
              <a:ea typeface="ＭＳ ゴシック" pitchFamily="49" charset="-128"/>
            </a:rPr>
            <a:t>　近年実施した大型事業に係る借入の償還が開始したことで、元利償還金が増加しており、今後もその傾向が続くことが予測されるが、投資事業の計画的実施や将来負担の軽減策を講じながら、公債費の適正管理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減債基金残高は、毎年度一定の積み立てを実施し、減債基金積立相当額を上回る残高になっていた。平成</a:t>
          </a:r>
          <a:r>
            <a:rPr kumimoji="1" lang="en-US" altLang="ja-JP" sz="1000">
              <a:latin typeface="ＭＳ ゴシック" pitchFamily="49" charset="-128"/>
              <a:ea typeface="ＭＳ ゴシック" pitchFamily="49" charset="-128"/>
            </a:rPr>
            <a:t>24</a:t>
          </a:r>
          <a:r>
            <a:rPr kumimoji="1" lang="ja-JP" altLang="en-US" sz="1000">
              <a:latin typeface="ＭＳ ゴシック" pitchFamily="49" charset="-128"/>
              <a:ea typeface="ＭＳ ゴシック" pitchFamily="49" charset="-128"/>
            </a:rPr>
            <a:t>年度発行債については平成</a:t>
          </a:r>
          <a:r>
            <a:rPr kumimoji="1" lang="en-US" altLang="ja-JP" sz="1000">
              <a:latin typeface="ＭＳ ゴシック" pitchFamily="49" charset="-128"/>
              <a:ea typeface="ＭＳ ゴシック" pitchFamily="49" charset="-128"/>
            </a:rPr>
            <a:t>30</a:t>
          </a:r>
          <a:r>
            <a:rPr kumimoji="1" lang="ja-JP" altLang="en-US" sz="1000">
              <a:latin typeface="ＭＳ ゴシック" pitchFamily="49" charset="-128"/>
              <a:ea typeface="ＭＳ ゴシック" pitchFamily="49" charset="-128"/>
            </a:rPr>
            <a:t>年度満期を迎え、平成</a:t>
          </a:r>
          <a:r>
            <a:rPr kumimoji="1" lang="en-US" altLang="ja-JP" sz="1000">
              <a:latin typeface="ＭＳ ゴシック" pitchFamily="49" charset="-128"/>
              <a:ea typeface="ＭＳ ゴシック" pitchFamily="49" charset="-128"/>
            </a:rPr>
            <a:t>25</a:t>
          </a:r>
          <a:r>
            <a:rPr kumimoji="1" lang="ja-JP" altLang="en-US" sz="1000">
              <a:latin typeface="ＭＳ ゴシック" pitchFamily="49" charset="-128"/>
              <a:ea typeface="ＭＳ ゴシック" pitchFamily="49" charset="-128"/>
            </a:rPr>
            <a:t>年度発行債については令和元年度に満期を迎え、全額を取り崩した。</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公営企業債の減少や行政改革に基づく定員管理適正化の実施による退職手当負担見込額が減少している。</a:t>
          </a:r>
        </a:p>
        <a:p>
          <a:r>
            <a:rPr kumimoji="1" lang="ja-JP" altLang="en-US" sz="1400">
              <a:latin typeface="ＭＳ ゴシック" pitchFamily="49" charset="-128"/>
              <a:ea typeface="ＭＳ ゴシック" pitchFamily="49" charset="-128"/>
            </a:rPr>
            <a:t>　また大型事業が概ね完了したことから一般会計等に係る地方債残高は減少している。</a:t>
          </a:r>
        </a:p>
        <a:p>
          <a:r>
            <a:rPr kumimoji="1" lang="ja-JP" altLang="en-US" sz="1400">
              <a:latin typeface="ＭＳ ゴシック" pitchFamily="49" charset="-128"/>
              <a:ea typeface="ＭＳ ゴシック" pitchFamily="49" charset="-128"/>
            </a:rPr>
            <a:t>　残高圧縮を着実に図るとともに、持続可能な行財政基盤の確立を図っていく。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山形県鶴岡市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・決算剰余金の一部等を「財政調整基金」に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千円、「地域まちづくり未来基金」に</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千円を積み立てるなど、総額で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一方で、最終処分場、小学校改築に充てるため「公共施設整備基金」を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千円、工業団地水道施設の購入に充てるため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「中央工業団地内財産整備基金」を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万円取り崩したことなどにより、総額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千円を取り崩した。結果、基金全体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・地方財政法第７条の規定に基づき、決算剰余金を活用した基金積立てと市債の繰上償還をバランスよく行っていく。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・合併特例期間の終了に伴う一般財源不足への対応として、財政調整基金及び減債基金の取崩しや特定目的基金の積極的な活用を</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・地域振興基金：住民の一体感の醸成及び地域の振興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・公共施設整備基金：公共施設等の整備及び公共施設等における備品購入</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・加茂水族館整備振興基金：鶴岡市立加茂水族館施設の管理運営及び整備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・地域まちづくり未来基金：地域社会・コミュニティの振興及び均衡ある発展</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・緊急経済対策金融支援基金：新型コロナウイルス感染症の緊急経済対策に係る利子補給等に必要な財源の確保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・地域振興基金：病院事業会計対する繰出金に充当するため、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・公共施設整備基金：利子収入等を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千円積立てた一方で、朝暘第五小学校改築事業などの財源として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ことにより減少した。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・加茂水族館整備振興基金：利子収入等を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万円積立てた一方で、改築事業のため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千円取り崩したことにより減少した。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・地域まちづくり未来基金：地域まちづくり未来事業の財源として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千円取り崩した一方で、決算剰余金等から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千円積立てたことにより増加した。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・緊急経済対策金融支援基金：利子収入等を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千円積立てた一方で、緊急経済対策に係る利子補補給に充当するため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取り崩したことにより減少した。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・地域振興基金：運用益の事業への充当を行うとともに、基金の目的事業の財源として取崩しを実施していく。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・公共施設整備基金：決算剰余金を活用した積立てを継続しつつ、朝日庁舎改築事業や朝暘第五小学校改築事業等の公共施設の整備など</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に随時取り崩しを予定している。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・加茂水族館整備振興基金：実施中の加茂水族館改築事業の財源として活用していく。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・地域まちづくり未来基金：地域まちづくり未来事業の財源として活用していく。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・緊急経済対策金融支援基金：利子補給等の経済対策事業に取崩しを予定している。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・単年度収支が黒字となることから取崩しは行わず、決算剰余金の一部等を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千円積立てたことにより増加した。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・決算剰余金等を活用して積立てを行う一方、一般財源の不足が生じた場合には、残高に留意しつつ取崩しを行っていく。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・財政の安定運営を図るため取崩しを行いつつ、前年度の決算において財政調整基金を大きく取り崩した場合は、翌年度の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決算剰余金の処分において財政調整基金に積み立てし、財政調整基金の安定を図る。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・決算剰余金の一部等を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千円積立てたことにより増加した。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・近年実施しているごみ焼却施設や一般廃棄物最終処分場整備等の大型投資事業により、今後増加が見込まれる公債費の財源として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活用する。取崩しを行う際も、将来的な償還財源確保の観点から、残高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億円を下回らないように努める。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120,398
119,609
1,311.51
77,545,655
75,760,993
1,736,660
39,939,891
76,827,738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公共施設等総合管理計画を策定し、公共施設等の「総量の適正化」「安全性と利便性の確保」「計画的な投資」を基本原則とし、老朽化した施設の集約化・複合化、除却、長寿命化等を進めている。有形固定資産原価償却率は、類似団体より高い傾向にあったが、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年度以降は施設改築や長寿命化工事の結果、類似団体よりやや低い水準となっている。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今後も引き続き公共施設等総合管理計画や個別施設計画に基づく施設の適切な管理を進</a:t>
          </a:r>
          <a:r>
            <a:rPr kumimoji="1" lang="ja-JP" altLang="en-US" sz="1100">
              <a:latin typeface="ＭＳ Ｐゴシック" panose="020B0600070205080204" pitchFamily="50" charset="-128"/>
              <a:ea typeface="ＭＳ Ｐゴシック" panose="020B0600070205080204" pitchFamily="50" charset="-128"/>
            </a:rPr>
            <a:t>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0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19939</xdr:rowOff>
    </xdr:from>
    <xdr:to>
      <xdr:col>23</xdr:col>
      <xdr:colOff>85090</xdr:colOff>
      <xdr:row>33</xdr:row>
      <xdr:rowOff>160147</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flipV="1">
          <a:off x="4760595" y="5592064"/>
          <a:ext cx="1270" cy="997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163974</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000-000040000000}"/>
            </a:ext>
          </a:extLst>
        </xdr:cNvPr>
        <xdr:cNvSpPr txBox="1"/>
      </xdr:nvSpPr>
      <xdr:spPr>
        <a:xfrm>
          <a:off x="4813300" y="6593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160147</xdr:rowOff>
    </xdr:from>
    <xdr:to>
      <xdr:col>23</xdr:col>
      <xdr:colOff>174625</xdr:colOff>
      <xdr:row>33</xdr:row>
      <xdr:rowOff>160147</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a:off x="4673600" y="65895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138066</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000-000042000000}"/>
            </a:ext>
          </a:extLst>
        </xdr:cNvPr>
        <xdr:cNvSpPr txBox="1"/>
      </xdr:nvSpPr>
      <xdr:spPr>
        <a:xfrm>
          <a:off x="4813300" y="5367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19939</xdr:rowOff>
    </xdr:from>
    <xdr:to>
      <xdr:col>23</xdr:col>
      <xdr:colOff>174625</xdr:colOff>
      <xdr:row>28</xdr:row>
      <xdr:rowOff>19939</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5592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62374</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000-000044000000}"/>
            </a:ext>
          </a:extLst>
        </xdr:cNvPr>
        <xdr:cNvSpPr txBox="1"/>
      </xdr:nvSpPr>
      <xdr:spPr>
        <a:xfrm>
          <a:off x="4813300" y="59773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83947</xdr:rowOff>
    </xdr:from>
    <xdr:to>
      <xdr:col>23</xdr:col>
      <xdr:colOff>136525</xdr:colOff>
      <xdr:row>31</xdr:row>
      <xdr:rowOff>14097</xdr:rowOff>
    </xdr:to>
    <xdr:sp macro="" textlink="">
      <xdr:nvSpPr>
        <xdr:cNvPr id="69" name="フローチャート: 判断 68">
          <a:extLst>
            <a:ext uri="{FF2B5EF4-FFF2-40B4-BE49-F238E27FC236}">
              <a16:creationId xmlns:a16="http://schemas.microsoft.com/office/drawing/2014/main" id="{00000000-0008-0000-0000-000045000000}"/>
            </a:ext>
          </a:extLst>
        </xdr:cNvPr>
        <xdr:cNvSpPr/>
      </xdr:nvSpPr>
      <xdr:spPr>
        <a:xfrm>
          <a:off x="4711700" y="5998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0" name="フローチャート: 判断 69">
          <a:extLst>
            <a:ext uri="{FF2B5EF4-FFF2-40B4-BE49-F238E27FC236}">
              <a16:creationId xmlns:a16="http://schemas.microsoft.com/office/drawing/2014/main" id="{00000000-0008-0000-0000-000046000000}"/>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74041</xdr:rowOff>
    </xdr:from>
    <xdr:to>
      <xdr:col>15</xdr:col>
      <xdr:colOff>187325</xdr:colOff>
      <xdr:row>30</xdr:row>
      <xdr:rowOff>4191</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3238500" y="581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61087</xdr:rowOff>
    </xdr:from>
    <xdr:to>
      <xdr:col>11</xdr:col>
      <xdr:colOff>187325</xdr:colOff>
      <xdr:row>29</xdr:row>
      <xdr:rowOff>162687</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2476500" y="5804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13589</xdr:rowOff>
    </xdr:from>
    <xdr:to>
      <xdr:col>7</xdr:col>
      <xdr:colOff>187325</xdr:colOff>
      <xdr:row>29</xdr:row>
      <xdr:rowOff>115189</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1714500" y="57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66675</xdr:rowOff>
    </xdr:from>
    <xdr:to>
      <xdr:col>23</xdr:col>
      <xdr:colOff>136525</xdr:colOff>
      <xdr:row>30</xdr:row>
      <xdr:rowOff>168275</xdr:rowOff>
    </xdr:to>
    <xdr:sp macro="" textlink="">
      <xdr:nvSpPr>
        <xdr:cNvPr id="79" name="楕円 78">
          <a:extLst>
            <a:ext uri="{FF2B5EF4-FFF2-40B4-BE49-F238E27FC236}">
              <a16:creationId xmlns:a16="http://schemas.microsoft.com/office/drawing/2014/main" id="{00000000-0008-0000-0000-00004F000000}"/>
            </a:ext>
          </a:extLst>
        </xdr:cNvPr>
        <xdr:cNvSpPr/>
      </xdr:nvSpPr>
      <xdr:spPr>
        <a:xfrm>
          <a:off x="47117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89552</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000-000050000000}"/>
            </a:ext>
          </a:extLst>
        </xdr:cNvPr>
        <xdr:cNvSpPr txBox="1"/>
      </xdr:nvSpPr>
      <xdr:spPr>
        <a:xfrm>
          <a:off x="4813300" y="583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10541</xdr:rowOff>
    </xdr:from>
    <xdr:to>
      <xdr:col>19</xdr:col>
      <xdr:colOff>187325</xdr:colOff>
      <xdr:row>30</xdr:row>
      <xdr:rowOff>112141</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000500" y="592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61341</xdr:rowOff>
    </xdr:from>
    <xdr:to>
      <xdr:col>23</xdr:col>
      <xdr:colOff>85725</xdr:colOff>
      <xdr:row>30</xdr:row>
      <xdr:rowOff>117475</xdr:rowOff>
    </xdr:to>
    <xdr:cxnSp macro="">
      <xdr:nvCxnSpPr>
        <xdr:cNvPr id="82" name="直線コネクタ 81">
          <a:extLst>
            <a:ext uri="{FF2B5EF4-FFF2-40B4-BE49-F238E27FC236}">
              <a16:creationId xmlns:a16="http://schemas.microsoft.com/office/drawing/2014/main" id="{00000000-0008-0000-0000-000052000000}"/>
            </a:ext>
          </a:extLst>
        </xdr:cNvPr>
        <xdr:cNvCxnSpPr/>
      </xdr:nvCxnSpPr>
      <xdr:spPr>
        <a:xfrm>
          <a:off x="4051300" y="5976366"/>
          <a:ext cx="7112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2385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31115</xdr:rowOff>
    </xdr:from>
    <xdr:to>
      <xdr:col>19</xdr:col>
      <xdr:colOff>136525</xdr:colOff>
      <xdr:row>30</xdr:row>
      <xdr:rowOff>61341</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3289300" y="5946140"/>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4765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31115</xdr:rowOff>
    </xdr:from>
    <xdr:to>
      <xdr:col>15</xdr:col>
      <xdr:colOff>136525</xdr:colOff>
      <xdr:row>30</xdr:row>
      <xdr:rowOff>31115</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2527300" y="594614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99949</xdr:rowOff>
    </xdr:from>
    <xdr:to>
      <xdr:col>7</xdr:col>
      <xdr:colOff>187325</xdr:colOff>
      <xdr:row>30</xdr:row>
      <xdr:rowOff>30099</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1714500" y="584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150749</xdr:rowOff>
    </xdr:from>
    <xdr:to>
      <xdr:col>11</xdr:col>
      <xdr:colOff>136525</xdr:colOff>
      <xdr:row>30</xdr:row>
      <xdr:rowOff>31115</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1765300" y="5894324"/>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20718</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44" y="5592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7764</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44" y="5579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131716</xdr:rowOff>
    </xdr:from>
    <xdr:ext cx="405111" cy="259045"/>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562744" y="55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128668</xdr:rowOff>
    </xdr:from>
    <xdr:ext cx="405111" cy="259045"/>
    <xdr:sp macro="" textlink="">
      <xdr:nvSpPr>
        <xdr:cNvPr id="93" name="n_1mainValue有形固定資産減価償却率">
          <a:extLst>
            <a:ext uri="{FF2B5EF4-FFF2-40B4-BE49-F238E27FC236}">
              <a16:creationId xmlns:a16="http://schemas.microsoft.com/office/drawing/2014/main" id="{00000000-0008-0000-0000-00005D000000}"/>
            </a:ext>
          </a:extLst>
        </xdr:cNvPr>
        <xdr:cNvSpPr txBox="1"/>
      </xdr:nvSpPr>
      <xdr:spPr>
        <a:xfrm>
          <a:off x="3836044" y="570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94" name="n_2mainValue有形固定資産減価償却率">
          <a:extLst>
            <a:ext uri="{FF2B5EF4-FFF2-40B4-BE49-F238E27FC236}">
              <a16:creationId xmlns:a16="http://schemas.microsoft.com/office/drawing/2014/main" id="{00000000-0008-0000-0000-00005E000000}"/>
            </a:ext>
          </a:extLst>
        </xdr:cNvPr>
        <xdr:cNvSpPr txBox="1"/>
      </xdr:nvSpPr>
      <xdr:spPr>
        <a:xfrm>
          <a:off x="3086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95" name="n_3mainValue有形固定資産減価償却率">
          <a:extLst>
            <a:ext uri="{FF2B5EF4-FFF2-40B4-BE49-F238E27FC236}">
              <a16:creationId xmlns:a16="http://schemas.microsoft.com/office/drawing/2014/main" id="{00000000-0008-0000-0000-00005F000000}"/>
            </a:ext>
          </a:extLst>
        </xdr:cNvPr>
        <xdr:cNvSpPr txBox="1"/>
      </xdr:nvSpPr>
      <xdr:spPr>
        <a:xfrm>
          <a:off x="2324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21226</xdr:rowOff>
    </xdr:from>
    <xdr:ext cx="405111" cy="259045"/>
    <xdr:sp macro="" textlink="">
      <xdr:nvSpPr>
        <xdr:cNvPr id="96" name="n_4mainValue有形固定資産減価償却率">
          <a:extLst>
            <a:ext uri="{FF2B5EF4-FFF2-40B4-BE49-F238E27FC236}">
              <a16:creationId xmlns:a16="http://schemas.microsoft.com/office/drawing/2014/main" id="{00000000-0008-0000-0000-000060000000}"/>
            </a:ext>
          </a:extLst>
        </xdr:cNvPr>
        <xdr:cNvSpPr txBox="1"/>
      </xdr:nvSpPr>
      <xdr:spPr>
        <a:xfrm>
          <a:off x="1562744" y="593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債務償還比率は類似団体平均を上回っている。要因は、類似団体と比較して職員数が多く、人件費が多額であることや、地方債残高が多いことである。</a:t>
          </a:r>
        </a:p>
        <a:p>
          <a:r>
            <a:rPr kumimoji="1" lang="ja-JP" altLang="en-US" sz="1100">
              <a:latin typeface="ＭＳ Ｐゴシック" panose="020B0600070205080204" pitchFamily="50" charset="-128"/>
              <a:ea typeface="ＭＳ Ｐゴシック" panose="020B0600070205080204" pitchFamily="50" charset="-128"/>
            </a:rPr>
            <a:t>　地方債残高に関しては、大規模投資事業に伴い増加傾向が続いてきたものの、今後は大規模投資事業の終了による起債額の減や元利償還の開始により、減少が見込まれる。人件費については、行財政改革に基づく定員管理適正化の実施による退職手当負担見込額の縮減等に取り組んでいく。</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a:extLst>
            <a:ext uri="{FF2B5EF4-FFF2-40B4-BE49-F238E27FC236}">
              <a16:creationId xmlns:a16="http://schemas.microsoft.com/office/drawing/2014/main" id="{00000000-0008-0000-0000-00007D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18849</xdr:rowOff>
    </xdr:from>
    <xdr:to>
      <xdr:col>76</xdr:col>
      <xdr:colOff>21589</xdr:colOff>
      <xdr:row>34</xdr:row>
      <xdr:rowOff>122555</xdr:rowOff>
    </xdr:to>
    <xdr:cxnSp macro="">
      <xdr:nvCxnSpPr>
        <xdr:cNvPr id="126" name="直線コネクタ 125">
          <a:extLst>
            <a:ext uri="{FF2B5EF4-FFF2-40B4-BE49-F238E27FC236}">
              <a16:creationId xmlns:a16="http://schemas.microsoft.com/office/drawing/2014/main" id="{00000000-0008-0000-0000-00007E000000}"/>
            </a:ext>
          </a:extLst>
        </xdr:cNvPr>
        <xdr:cNvCxnSpPr/>
      </xdr:nvCxnSpPr>
      <xdr:spPr>
        <a:xfrm flipV="1">
          <a:off x="14793595" y="5419524"/>
          <a:ext cx="1269" cy="130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126382</xdr:rowOff>
    </xdr:from>
    <xdr:ext cx="469744" cy="259045"/>
    <xdr:sp macro="" textlink="">
      <xdr:nvSpPr>
        <xdr:cNvPr id="127" name="債務償還比率最小値テキスト">
          <a:extLst>
            <a:ext uri="{FF2B5EF4-FFF2-40B4-BE49-F238E27FC236}">
              <a16:creationId xmlns:a16="http://schemas.microsoft.com/office/drawing/2014/main" id="{00000000-0008-0000-0000-00007F000000}"/>
            </a:ext>
          </a:extLst>
        </xdr:cNvPr>
        <xdr:cNvSpPr txBox="1"/>
      </xdr:nvSpPr>
      <xdr:spPr>
        <a:xfrm>
          <a:off x="14846300" y="672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122555</xdr:rowOff>
    </xdr:from>
    <xdr:to>
      <xdr:col>76</xdr:col>
      <xdr:colOff>111125</xdr:colOff>
      <xdr:row>34</xdr:row>
      <xdr:rowOff>122555</xdr:rowOff>
    </xdr:to>
    <xdr:cxnSp macro="">
      <xdr:nvCxnSpPr>
        <xdr:cNvPr id="128" name="直線コネクタ 127">
          <a:extLst>
            <a:ext uri="{FF2B5EF4-FFF2-40B4-BE49-F238E27FC236}">
              <a16:creationId xmlns:a16="http://schemas.microsoft.com/office/drawing/2014/main" id="{00000000-0008-0000-0000-000080000000}"/>
            </a:ext>
          </a:extLst>
        </xdr:cNvPr>
        <xdr:cNvCxnSpPr/>
      </xdr:nvCxnSpPr>
      <xdr:spPr>
        <a:xfrm>
          <a:off x="14706600" y="672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136976</xdr:rowOff>
    </xdr:from>
    <xdr:ext cx="469744" cy="259045"/>
    <xdr:sp macro="" textlink="">
      <xdr:nvSpPr>
        <xdr:cNvPr id="129" name="債務償還比率最大値テキスト">
          <a:extLst>
            <a:ext uri="{FF2B5EF4-FFF2-40B4-BE49-F238E27FC236}">
              <a16:creationId xmlns:a16="http://schemas.microsoft.com/office/drawing/2014/main" id="{00000000-0008-0000-0000-000081000000}"/>
            </a:ext>
          </a:extLst>
        </xdr:cNvPr>
        <xdr:cNvSpPr txBox="1"/>
      </xdr:nvSpPr>
      <xdr:spPr>
        <a:xfrm>
          <a:off x="14846300" y="5194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18849</xdr:rowOff>
    </xdr:from>
    <xdr:to>
      <xdr:col>76</xdr:col>
      <xdr:colOff>111125</xdr:colOff>
      <xdr:row>27</xdr:row>
      <xdr:rowOff>18849</xdr:rowOff>
    </xdr:to>
    <xdr:cxnSp macro="">
      <xdr:nvCxnSpPr>
        <xdr:cNvPr id="130" name="直線コネクタ 129">
          <a:extLst>
            <a:ext uri="{FF2B5EF4-FFF2-40B4-BE49-F238E27FC236}">
              <a16:creationId xmlns:a16="http://schemas.microsoft.com/office/drawing/2014/main" id="{00000000-0008-0000-0000-000082000000}"/>
            </a:ext>
          </a:extLst>
        </xdr:cNvPr>
        <xdr:cNvCxnSpPr/>
      </xdr:nvCxnSpPr>
      <xdr:spPr>
        <a:xfrm>
          <a:off x="14706600" y="5419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12558</xdr:rowOff>
    </xdr:from>
    <xdr:ext cx="469744" cy="259045"/>
    <xdr:sp macro="" textlink="">
      <xdr:nvSpPr>
        <xdr:cNvPr id="131" name="債務償還比率平均値テキスト">
          <a:extLst>
            <a:ext uri="{FF2B5EF4-FFF2-40B4-BE49-F238E27FC236}">
              <a16:creationId xmlns:a16="http://schemas.microsoft.com/office/drawing/2014/main" id="{00000000-0008-0000-0000-000083000000}"/>
            </a:ext>
          </a:extLst>
        </xdr:cNvPr>
        <xdr:cNvSpPr txBox="1"/>
      </xdr:nvSpPr>
      <xdr:spPr>
        <a:xfrm>
          <a:off x="14846300" y="59275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161131</xdr:rowOff>
    </xdr:from>
    <xdr:to>
      <xdr:col>76</xdr:col>
      <xdr:colOff>73025</xdr:colOff>
      <xdr:row>31</xdr:row>
      <xdr:rowOff>91281</xdr:rowOff>
    </xdr:to>
    <xdr:sp macro="" textlink="">
      <xdr:nvSpPr>
        <xdr:cNvPr id="132" name="フローチャート: 判断 131">
          <a:extLst>
            <a:ext uri="{FF2B5EF4-FFF2-40B4-BE49-F238E27FC236}">
              <a16:creationId xmlns:a16="http://schemas.microsoft.com/office/drawing/2014/main" id="{00000000-0008-0000-0000-000084000000}"/>
            </a:ext>
          </a:extLst>
        </xdr:cNvPr>
        <xdr:cNvSpPr/>
      </xdr:nvSpPr>
      <xdr:spPr>
        <a:xfrm>
          <a:off x="14744700" y="607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99780</xdr:rowOff>
    </xdr:from>
    <xdr:to>
      <xdr:col>72</xdr:col>
      <xdr:colOff>123825</xdr:colOff>
      <xdr:row>31</xdr:row>
      <xdr:rowOff>29930</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033500" y="601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110945</xdr:rowOff>
    </xdr:from>
    <xdr:to>
      <xdr:col>68</xdr:col>
      <xdr:colOff>123825</xdr:colOff>
      <xdr:row>32</xdr:row>
      <xdr:rowOff>41095</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3271500" y="619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149987</xdr:rowOff>
    </xdr:from>
    <xdr:to>
      <xdr:col>64</xdr:col>
      <xdr:colOff>123825</xdr:colOff>
      <xdr:row>32</xdr:row>
      <xdr:rowOff>80137</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2509500" y="6236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60748</xdr:rowOff>
    </xdr:from>
    <xdr:to>
      <xdr:col>60</xdr:col>
      <xdr:colOff>123825</xdr:colOff>
      <xdr:row>31</xdr:row>
      <xdr:rowOff>162348</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1747500" y="614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13071</xdr:rowOff>
    </xdr:from>
    <xdr:to>
      <xdr:col>76</xdr:col>
      <xdr:colOff>73025</xdr:colOff>
      <xdr:row>31</xdr:row>
      <xdr:rowOff>114671</xdr:rowOff>
    </xdr:to>
    <xdr:sp macro="" textlink="">
      <xdr:nvSpPr>
        <xdr:cNvPr id="142" name="楕円 141">
          <a:extLst>
            <a:ext uri="{FF2B5EF4-FFF2-40B4-BE49-F238E27FC236}">
              <a16:creationId xmlns:a16="http://schemas.microsoft.com/office/drawing/2014/main" id="{00000000-0008-0000-0000-00008E000000}"/>
            </a:ext>
          </a:extLst>
        </xdr:cNvPr>
        <xdr:cNvSpPr/>
      </xdr:nvSpPr>
      <xdr:spPr>
        <a:xfrm>
          <a:off x="14744700" y="609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162948</xdr:rowOff>
    </xdr:from>
    <xdr:ext cx="469744" cy="259045"/>
    <xdr:sp macro="" textlink="">
      <xdr:nvSpPr>
        <xdr:cNvPr id="143" name="債務償還比率該当値テキスト">
          <a:extLst>
            <a:ext uri="{FF2B5EF4-FFF2-40B4-BE49-F238E27FC236}">
              <a16:creationId xmlns:a16="http://schemas.microsoft.com/office/drawing/2014/main" id="{00000000-0008-0000-0000-00008F000000}"/>
            </a:ext>
          </a:extLst>
        </xdr:cNvPr>
        <xdr:cNvSpPr txBox="1"/>
      </xdr:nvSpPr>
      <xdr:spPr>
        <a:xfrm>
          <a:off x="14846300" y="607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103198</xdr:rowOff>
    </xdr:from>
    <xdr:to>
      <xdr:col>72</xdr:col>
      <xdr:colOff>123825</xdr:colOff>
      <xdr:row>31</xdr:row>
      <xdr:rowOff>33348</xdr:rowOff>
    </xdr:to>
    <xdr:sp macro="" textlink="">
      <xdr:nvSpPr>
        <xdr:cNvPr id="144" name="楕円 143">
          <a:extLst>
            <a:ext uri="{FF2B5EF4-FFF2-40B4-BE49-F238E27FC236}">
              <a16:creationId xmlns:a16="http://schemas.microsoft.com/office/drawing/2014/main" id="{00000000-0008-0000-0000-000090000000}"/>
            </a:ext>
          </a:extLst>
        </xdr:cNvPr>
        <xdr:cNvSpPr/>
      </xdr:nvSpPr>
      <xdr:spPr>
        <a:xfrm>
          <a:off x="14033500" y="601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153998</xdr:rowOff>
    </xdr:from>
    <xdr:to>
      <xdr:col>76</xdr:col>
      <xdr:colOff>22225</xdr:colOff>
      <xdr:row>31</xdr:row>
      <xdr:rowOff>63871</xdr:rowOff>
    </xdr:to>
    <xdr:cxnSp macro="">
      <xdr:nvCxnSpPr>
        <xdr:cNvPr id="145" name="直線コネクタ 144">
          <a:extLst>
            <a:ext uri="{FF2B5EF4-FFF2-40B4-BE49-F238E27FC236}">
              <a16:creationId xmlns:a16="http://schemas.microsoft.com/office/drawing/2014/main" id="{00000000-0008-0000-0000-000091000000}"/>
            </a:ext>
          </a:extLst>
        </xdr:cNvPr>
        <xdr:cNvCxnSpPr/>
      </xdr:nvCxnSpPr>
      <xdr:spPr>
        <a:xfrm>
          <a:off x="14084300" y="6069023"/>
          <a:ext cx="711200" cy="8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127497</xdr:rowOff>
    </xdr:from>
    <xdr:to>
      <xdr:col>68</xdr:col>
      <xdr:colOff>123825</xdr:colOff>
      <xdr:row>32</xdr:row>
      <xdr:rowOff>57647</xdr:rowOff>
    </xdr:to>
    <xdr:sp macro="" textlink="">
      <xdr:nvSpPr>
        <xdr:cNvPr id="146" name="楕円 145">
          <a:extLst>
            <a:ext uri="{FF2B5EF4-FFF2-40B4-BE49-F238E27FC236}">
              <a16:creationId xmlns:a16="http://schemas.microsoft.com/office/drawing/2014/main" id="{00000000-0008-0000-0000-000092000000}"/>
            </a:ext>
          </a:extLst>
        </xdr:cNvPr>
        <xdr:cNvSpPr/>
      </xdr:nvSpPr>
      <xdr:spPr>
        <a:xfrm>
          <a:off x="13271500" y="621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153998</xdr:rowOff>
    </xdr:from>
    <xdr:to>
      <xdr:col>72</xdr:col>
      <xdr:colOff>73025</xdr:colOff>
      <xdr:row>32</xdr:row>
      <xdr:rowOff>6847</xdr:rowOff>
    </xdr:to>
    <xdr:cxnSp macro="">
      <xdr:nvCxnSpPr>
        <xdr:cNvPr id="147" name="直線コネクタ 146">
          <a:extLst>
            <a:ext uri="{FF2B5EF4-FFF2-40B4-BE49-F238E27FC236}">
              <a16:creationId xmlns:a16="http://schemas.microsoft.com/office/drawing/2014/main" id="{00000000-0008-0000-0000-000093000000}"/>
            </a:ext>
          </a:extLst>
        </xdr:cNvPr>
        <xdr:cNvCxnSpPr/>
      </xdr:nvCxnSpPr>
      <xdr:spPr>
        <a:xfrm flipV="1">
          <a:off x="13322300" y="6069023"/>
          <a:ext cx="762000" cy="195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155384</xdr:rowOff>
    </xdr:from>
    <xdr:to>
      <xdr:col>64</xdr:col>
      <xdr:colOff>123825</xdr:colOff>
      <xdr:row>32</xdr:row>
      <xdr:rowOff>85534</xdr:rowOff>
    </xdr:to>
    <xdr:sp macro="" textlink="">
      <xdr:nvSpPr>
        <xdr:cNvPr id="148" name="楕円 147">
          <a:extLst>
            <a:ext uri="{FF2B5EF4-FFF2-40B4-BE49-F238E27FC236}">
              <a16:creationId xmlns:a16="http://schemas.microsoft.com/office/drawing/2014/main" id="{00000000-0008-0000-0000-000094000000}"/>
            </a:ext>
          </a:extLst>
        </xdr:cNvPr>
        <xdr:cNvSpPr/>
      </xdr:nvSpPr>
      <xdr:spPr>
        <a:xfrm>
          <a:off x="12509500" y="624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6847</xdr:rowOff>
    </xdr:from>
    <xdr:to>
      <xdr:col>68</xdr:col>
      <xdr:colOff>73025</xdr:colOff>
      <xdr:row>32</xdr:row>
      <xdr:rowOff>34734</xdr:rowOff>
    </xdr:to>
    <xdr:cxnSp macro="">
      <xdr:nvCxnSpPr>
        <xdr:cNvPr id="149" name="直線コネクタ 148">
          <a:extLst>
            <a:ext uri="{FF2B5EF4-FFF2-40B4-BE49-F238E27FC236}">
              <a16:creationId xmlns:a16="http://schemas.microsoft.com/office/drawing/2014/main" id="{00000000-0008-0000-0000-000095000000}"/>
            </a:ext>
          </a:extLst>
        </xdr:cNvPr>
        <xdr:cNvCxnSpPr/>
      </xdr:nvCxnSpPr>
      <xdr:spPr>
        <a:xfrm flipV="1">
          <a:off x="12560300" y="6264772"/>
          <a:ext cx="762000" cy="2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50493</xdr:rowOff>
    </xdr:from>
    <xdr:to>
      <xdr:col>60</xdr:col>
      <xdr:colOff>123825</xdr:colOff>
      <xdr:row>31</xdr:row>
      <xdr:rowOff>152093</xdr:rowOff>
    </xdr:to>
    <xdr:sp macro="" textlink="">
      <xdr:nvSpPr>
        <xdr:cNvPr id="150" name="楕円 149">
          <a:extLst>
            <a:ext uri="{FF2B5EF4-FFF2-40B4-BE49-F238E27FC236}">
              <a16:creationId xmlns:a16="http://schemas.microsoft.com/office/drawing/2014/main" id="{00000000-0008-0000-0000-000096000000}"/>
            </a:ext>
          </a:extLst>
        </xdr:cNvPr>
        <xdr:cNvSpPr/>
      </xdr:nvSpPr>
      <xdr:spPr>
        <a:xfrm>
          <a:off x="11747500" y="613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101293</xdr:rowOff>
    </xdr:from>
    <xdr:to>
      <xdr:col>64</xdr:col>
      <xdr:colOff>73025</xdr:colOff>
      <xdr:row>32</xdr:row>
      <xdr:rowOff>34734</xdr:rowOff>
    </xdr:to>
    <xdr:cxnSp macro="">
      <xdr:nvCxnSpPr>
        <xdr:cNvPr id="151" name="直線コネクタ 150">
          <a:extLst>
            <a:ext uri="{FF2B5EF4-FFF2-40B4-BE49-F238E27FC236}">
              <a16:creationId xmlns:a16="http://schemas.microsoft.com/office/drawing/2014/main" id="{00000000-0008-0000-0000-000097000000}"/>
            </a:ext>
          </a:extLst>
        </xdr:cNvPr>
        <xdr:cNvCxnSpPr/>
      </xdr:nvCxnSpPr>
      <xdr:spPr>
        <a:xfrm>
          <a:off x="11798300" y="6187768"/>
          <a:ext cx="762000" cy="10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46457</xdr:rowOff>
    </xdr:from>
    <xdr:ext cx="469744" cy="259045"/>
    <xdr:sp macro="" textlink="">
      <xdr:nvSpPr>
        <xdr:cNvPr id="152" name="n_1aveValue債務償還比率">
          <a:extLst>
            <a:ext uri="{FF2B5EF4-FFF2-40B4-BE49-F238E27FC236}">
              <a16:creationId xmlns:a16="http://schemas.microsoft.com/office/drawing/2014/main" id="{00000000-0008-0000-0000-000098000000}"/>
            </a:ext>
          </a:extLst>
        </xdr:cNvPr>
        <xdr:cNvSpPr txBox="1"/>
      </xdr:nvSpPr>
      <xdr:spPr>
        <a:xfrm>
          <a:off x="13836727" y="579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57622</xdr:rowOff>
    </xdr:from>
    <xdr:ext cx="469744" cy="259045"/>
    <xdr:sp macro="" textlink="">
      <xdr:nvSpPr>
        <xdr:cNvPr id="153" name="n_2aveValue債務償還比率">
          <a:extLst>
            <a:ext uri="{FF2B5EF4-FFF2-40B4-BE49-F238E27FC236}">
              <a16:creationId xmlns:a16="http://schemas.microsoft.com/office/drawing/2014/main" id="{00000000-0008-0000-0000-000099000000}"/>
            </a:ext>
          </a:extLst>
        </xdr:cNvPr>
        <xdr:cNvSpPr txBox="1"/>
      </xdr:nvSpPr>
      <xdr:spPr>
        <a:xfrm>
          <a:off x="13087427" y="597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96664</xdr:rowOff>
    </xdr:from>
    <xdr:ext cx="469744" cy="259045"/>
    <xdr:sp macro="" textlink="">
      <xdr:nvSpPr>
        <xdr:cNvPr id="154" name="n_3aveValue債務償還比率">
          <a:extLst>
            <a:ext uri="{FF2B5EF4-FFF2-40B4-BE49-F238E27FC236}">
              <a16:creationId xmlns:a16="http://schemas.microsoft.com/office/drawing/2014/main" id="{00000000-0008-0000-0000-00009A000000}"/>
            </a:ext>
          </a:extLst>
        </xdr:cNvPr>
        <xdr:cNvSpPr txBox="1"/>
      </xdr:nvSpPr>
      <xdr:spPr>
        <a:xfrm>
          <a:off x="12325427" y="6011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153475</xdr:rowOff>
    </xdr:from>
    <xdr:ext cx="469744" cy="259045"/>
    <xdr:sp macro="" textlink="">
      <xdr:nvSpPr>
        <xdr:cNvPr id="155" name="n_4aveValue債務償還比率">
          <a:extLst>
            <a:ext uri="{FF2B5EF4-FFF2-40B4-BE49-F238E27FC236}">
              <a16:creationId xmlns:a16="http://schemas.microsoft.com/office/drawing/2014/main" id="{00000000-0008-0000-0000-00009B000000}"/>
            </a:ext>
          </a:extLst>
        </xdr:cNvPr>
        <xdr:cNvSpPr txBox="1"/>
      </xdr:nvSpPr>
      <xdr:spPr>
        <a:xfrm>
          <a:off x="11563427" y="6239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24475</xdr:rowOff>
    </xdr:from>
    <xdr:ext cx="469744" cy="259045"/>
    <xdr:sp macro="" textlink="">
      <xdr:nvSpPr>
        <xdr:cNvPr id="156" name="n_1mainValue債務償還比率">
          <a:extLst>
            <a:ext uri="{FF2B5EF4-FFF2-40B4-BE49-F238E27FC236}">
              <a16:creationId xmlns:a16="http://schemas.microsoft.com/office/drawing/2014/main" id="{00000000-0008-0000-0000-00009C000000}"/>
            </a:ext>
          </a:extLst>
        </xdr:cNvPr>
        <xdr:cNvSpPr txBox="1"/>
      </xdr:nvSpPr>
      <xdr:spPr>
        <a:xfrm>
          <a:off x="13836727" y="6110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48774</xdr:rowOff>
    </xdr:from>
    <xdr:ext cx="469744" cy="259045"/>
    <xdr:sp macro="" textlink="">
      <xdr:nvSpPr>
        <xdr:cNvPr id="157" name="n_2mainValue債務償還比率">
          <a:extLst>
            <a:ext uri="{FF2B5EF4-FFF2-40B4-BE49-F238E27FC236}">
              <a16:creationId xmlns:a16="http://schemas.microsoft.com/office/drawing/2014/main" id="{00000000-0008-0000-0000-00009D000000}"/>
            </a:ext>
          </a:extLst>
        </xdr:cNvPr>
        <xdr:cNvSpPr txBox="1"/>
      </xdr:nvSpPr>
      <xdr:spPr>
        <a:xfrm>
          <a:off x="13087427" y="6306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76661</xdr:rowOff>
    </xdr:from>
    <xdr:ext cx="469744" cy="259045"/>
    <xdr:sp macro="" textlink="">
      <xdr:nvSpPr>
        <xdr:cNvPr id="158" name="n_3mainValue債務償還比率">
          <a:extLst>
            <a:ext uri="{FF2B5EF4-FFF2-40B4-BE49-F238E27FC236}">
              <a16:creationId xmlns:a16="http://schemas.microsoft.com/office/drawing/2014/main" id="{00000000-0008-0000-0000-00009E000000}"/>
            </a:ext>
          </a:extLst>
        </xdr:cNvPr>
        <xdr:cNvSpPr txBox="1"/>
      </xdr:nvSpPr>
      <xdr:spPr>
        <a:xfrm>
          <a:off x="12325427" y="6334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168620</xdr:rowOff>
    </xdr:from>
    <xdr:ext cx="469744" cy="259045"/>
    <xdr:sp macro="" textlink="">
      <xdr:nvSpPr>
        <xdr:cNvPr id="159" name="n_4mainValue債務償還比率">
          <a:extLst>
            <a:ext uri="{FF2B5EF4-FFF2-40B4-BE49-F238E27FC236}">
              <a16:creationId xmlns:a16="http://schemas.microsoft.com/office/drawing/2014/main" id="{00000000-0008-0000-0000-00009F000000}"/>
            </a:ext>
          </a:extLst>
        </xdr:cNvPr>
        <xdr:cNvSpPr txBox="1"/>
      </xdr:nvSpPr>
      <xdr:spPr>
        <a:xfrm>
          <a:off x="11563427" y="591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a:extLst>
            <a:ext uri="{FF2B5EF4-FFF2-40B4-BE49-F238E27FC236}">
              <a16:creationId xmlns:a16="http://schemas.microsoft.com/office/drawing/2014/main" id="{00000000-0008-0000-0000-0000A0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120,398
119,609
1,311.51
77,545,655
75,760,993
1,736,660
39,939,891
76,827,738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19050</xdr:rowOff>
    </xdr:from>
    <xdr:to>
      <xdr:col>28</xdr:col>
      <xdr:colOff>114300</xdr:colOff>
      <xdr:row>41</xdr:row>
      <xdr:rowOff>19050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48277</xdr:rowOff>
    </xdr:from>
    <xdr:ext cx="40305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358941" y="690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76200</xdr:rowOff>
    </xdr:from>
    <xdr:to>
      <xdr:col>28</xdr:col>
      <xdr:colOff>114300</xdr:colOff>
      <xdr:row>34</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33</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576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2" name="【道路】&#10;有形固定資産減価償却率グラフ枠">
          <a:extLst>
            <a:ext uri="{FF2B5EF4-FFF2-40B4-BE49-F238E27FC236}">
              <a16:creationId xmlns:a16="http://schemas.microsoft.com/office/drawing/2014/main" id="{00000000-0008-0000-0100-000034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7620</xdr:rowOff>
    </xdr:to>
    <xdr:cxnSp macro="">
      <xdr:nvCxnSpPr>
        <xdr:cNvPr id="53" name="直線コネクタ 52">
          <a:extLst>
            <a:ext uri="{FF2B5EF4-FFF2-40B4-BE49-F238E27FC236}">
              <a16:creationId xmlns:a16="http://schemas.microsoft.com/office/drawing/2014/main" id="{00000000-0008-0000-0100-000035000000}"/>
            </a:ext>
          </a:extLst>
        </xdr:cNvPr>
        <xdr:cNvCxnSpPr/>
      </xdr:nvCxnSpPr>
      <xdr:spPr>
        <a:xfrm flipV="1">
          <a:off x="4634865" y="5796915"/>
          <a:ext cx="0" cy="1240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11447</xdr:rowOff>
    </xdr:from>
    <xdr:ext cx="405111" cy="259045"/>
    <xdr:sp macro="" textlink="">
      <xdr:nvSpPr>
        <xdr:cNvPr id="54" name="【道路】&#10;有形固定資産減価償却率最小値テキスト">
          <a:extLst>
            <a:ext uri="{FF2B5EF4-FFF2-40B4-BE49-F238E27FC236}">
              <a16:creationId xmlns:a16="http://schemas.microsoft.com/office/drawing/2014/main" id="{00000000-0008-0000-0100-000036000000}"/>
            </a:ext>
          </a:extLst>
        </xdr:cNvPr>
        <xdr:cNvSpPr txBox="1"/>
      </xdr:nvSpPr>
      <xdr:spPr>
        <a:xfrm>
          <a:off x="4673600" y="704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7620</xdr:rowOff>
    </xdr:from>
    <xdr:to>
      <xdr:col>24</xdr:col>
      <xdr:colOff>152400</xdr:colOff>
      <xdr:row>41</xdr:row>
      <xdr:rowOff>7620</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a:off x="4546600" y="703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56" name="【道路】&#10;有形固定資産減価償却率最大値テキスト">
          <a:extLst>
            <a:ext uri="{FF2B5EF4-FFF2-40B4-BE49-F238E27FC236}">
              <a16:creationId xmlns:a16="http://schemas.microsoft.com/office/drawing/2014/main" id="{00000000-0008-0000-0100-000038000000}"/>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66692</xdr:rowOff>
    </xdr:from>
    <xdr:ext cx="405111" cy="259045"/>
    <xdr:sp macro="" textlink="">
      <xdr:nvSpPr>
        <xdr:cNvPr id="58" name="【道路】&#10;有形固定資産減価償却率平均値テキスト">
          <a:extLst>
            <a:ext uri="{FF2B5EF4-FFF2-40B4-BE49-F238E27FC236}">
              <a16:creationId xmlns:a16="http://schemas.microsoft.com/office/drawing/2014/main" id="{00000000-0008-0000-0100-00003A000000}"/>
            </a:ext>
          </a:extLst>
        </xdr:cNvPr>
        <xdr:cNvSpPr txBox="1"/>
      </xdr:nvSpPr>
      <xdr:spPr>
        <a:xfrm>
          <a:off x="4673600" y="6238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88265</xdr:rowOff>
    </xdr:from>
    <xdr:to>
      <xdr:col>24</xdr:col>
      <xdr:colOff>114300</xdr:colOff>
      <xdr:row>37</xdr:row>
      <xdr:rowOff>18415</xdr:rowOff>
    </xdr:to>
    <xdr:sp macro="" textlink="">
      <xdr:nvSpPr>
        <xdr:cNvPr id="59" name="フローチャート: 判断 58">
          <a:extLst>
            <a:ext uri="{FF2B5EF4-FFF2-40B4-BE49-F238E27FC236}">
              <a16:creationId xmlns:a16="http://schemas.microsoft.com/office/drawing/2014/main" id="{00000000-0008-0000-0100-00003B000000}"/>
            </a:ext>
          </a:extLst>
        </xdr:cNvPr>
        <xdr:cNvSpPr/>
      </xdr:nvSpPr>
      <xdr:spPr>
        <a:xfrm>
          <a:off x="4584700" y="626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162560</xdr:rowOff>
    </xdr:from>
    <xdr:to>
      <xdr:col>20</xdr:col>
      <xdr:colOff>38100</xdr:colOff>
      <xdr:row>36</xdr:row>
      <xdr:rowOff>92710</xdr:rowOff>
    </xdr:to>
    <xdr:sp macro="" textlink="">
      <xdr:nvSpPr>
        <xdr:cNvPr id="60" name="フローチャート: 判断 59">
          <a:extLst>
            <a:ext uri="{FF2B5EF4-FFF2-40B4-BE49-F238E27FC236}">
              <a16:creationId xmlns:a16="http://schemas.microsoft.com/office/drawing/2014/main" id="{00000000-0008-0000-0100-00003C000000}"/>
            </a:ext>
          </a:extLst>
        </xdr:cNvPr>
        <xdr:cNvSpPr/>
      </xdr:nvSpPr>
      <xdr:spPr>
        <a:xfrm>
          <a:off x="3746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25400</xdr:rowOff>
    </xdr:from>
    <xdr:to>
      <xdr:col>15</xdr:col>
      <xdr:colOff>101600</xdr:colOff>
      <xdr:row>35</xdr:row>
      <xdr:rowOff>127000</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2857500" y="602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34</xdr:row>
      <xdr:rowOff>82550</xdr:rowOff>
    </xdr:from>
    <xdr:to>
      <xdr:col>10</xdr:col>
      <xdr:colOff>165100</xdr:colOff>
      <xdr:row>35</xdr:row>
      <xdr:rowOff>12700</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1968500" y="591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33</xdr:row>
      <xdr:rowOff>133985</xdr:rowOff>
    </xdr:from>
    <xdr:to>
      <xdr:col>6</xdr:col>
      <xdr:colOff>38100</xdr:colOff>
      <xdr:row>34</xdr:row>
      <xdr:rowOff>64135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1079500" y="579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4" name="テキスト ボックス 63">
          <a:extLst>
            <a:ext uri="{FF2B5EF4-FFF2-40B4-BE49-F238E27FC236}">
              <a16:creationId xmlns:a16="http://schemas.microsoft.com/office/drawing/2014/main" id="{00000000-0008-0000-0100-000040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5" name="テキスト ボックス 64">
          <a:extLst>
            <a:ext uri="{FF2B5EF4-FFF2-40B4-BE49-F238E27FC236}">
              <a16:creationId xmlns:a16="http://schemas.microsoft.com/office/drawing/2014/main" id="{00000000-0008-0000-0100-000041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71120</xdr:rowOff>
    </xdr:from>
    <xdr:to>
      <xdr:col>24</xdr:col>
      <xdr:colOff>114300</xdr:colOff>
      <xdr:row>37</xdr:row>
      <xdr:rowOff>1270</xdr:rowOff>
    </xdr:to>
    <xdr:sp macro="" textlink="">
      <xdr:nvSpPr>
        <xdr:cNvPr id="69" name="楕円 68">
          <a:extLst>
            <a:ext uri="{FF2B5EF4-FFF2-40B4-BE49-F238E27FC236}">
              <a16:creationId xmlns:a16="http://schemas.microsoft.com/office/drawing/2014/main" id="{00000000-0008-0000-0100-000045000000}"/>
            </a:ext>
          </a:extLst>
        </xdr:cNvPr>
        <xdr:cNvSpPr/>
      </xdr:nvSpPr>
      <xdr:spPr>
        <a:xfrm>
          <a:off x="45847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93997</xdr:rowOff>
    </xdr:from>
    <xdr:ext cx="405111" cy="259045"/>
    <xdr:sp macro="" textlink="">
      <xdr:nvSpPr>
        <xdr:cNvPr id="70" name="【道路】&#10;有形固定資産減価償却率該当値テキスト">
          <a:extLst>
            <a:ext uri="{FF2B5EF4-FFF2-40B4-BE49-F238E27FC236}">
              <a16:creationId xmlns:a16="http://schemas.microsoft.com/office/drawing/2014/main" id="{00000000-0008-0000-0100-000046000000}"/>
            </a:ext>
          </a:extLst>
        </xdr:cNvPr>
        <xdr:cNvSpPr txBox="1"/>
      </xdr:nvSpPr>
      <xdr:spPr>
        <a:xfrm>
          <a:off x="4673600"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162560</xdr:rowOff>
    </xdr:from>
    <xdr:to>
      <xdr:col>20</xdr:col>
      <xdr:colOff>38100</xdr:colOff>
      <xdr:row>36</xdr:row>
      <xdr:rowOff>92710</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3746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41910</xdr:rowOff>
    </xdr:from>
    <xdr:to>
      <xdr:col>24</xdr:col>
      <xdr:colOff>63500</xdr:colOff>
      <xdr:row>36</xdr:row>
      <xdr:rowOff>121920</xdr:rowOff>
    </xdr:to>
    <xdr:cxnSp macro="">
      <xdr:nvCxnSpPr>
        <xdr:cNvPr id="72" name="直線コネクタ 71">
          <a:extLst>
            <a:ext uri="{FF2B5EF4-FFF2-40B4-BE49-F238E27FC236}">
              <a16:creationId xmlns:a16="http://schemas.microsoft.com/office/drawing/2014/main" id="{00000000-0008-0000-0100-000048000000}"/>
            </a:ext>
          </a:extLst>
        </xdr:cNvPr>
        <xdr:cNvCxnSpPr/>
      </xdr:nvCxnSpPr>
      <xdr:spPr>
        <a:xfrm>
          <a:off x="3797300" y="621411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93980</xdr:rowOff>
    </xdr:from>
    <xdr:to>
      <xdr:col>15</xdr:col>
      <xdr:colOff>101600</xdr:colOff>
      <xdr:row>36</xdr:row>
      <xdr:rowOff>24130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2857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144780</xdr:rowOff>
    </xdr:from>
    <xdr:to>
      <xdr:col>19</xdr:col>
      <xdr:colOff>177800</xdr:colOff>
      <xdr:row>36</xdr:row>
      <xdr:rowOff>41910</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2908300" y="614553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13970</xdr:rowOff>
    </xdr:from>
    <xdr:to>
      <xdr:col>10</xdr:col>
      <xdr:colOff>165100</xdr:colOff>
      <xdr:row>35</xdr:row>
      <xdr:rowOff>115570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1968500" y="601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64770</xdr:rowOff>
    </xdr:from>
    <xdr:to>
      <xdr:col>15</xdr:col>
      <xdr:colOff>50800</xdr:colOff>
      <xdr:row>35</xdr:row>
      <xdr:rowOff>144780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019300" y="606552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105410</xdr:rowOff>
    </xdr:from>
    <xdr:to>
      <xdr:col>6</xdr:col>
      <xdr:colOff>38100</xdr:colOff>
      <xdr:row>35</xdr:row>
      <xdr:rowOff>35560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079500" y="593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156210</xdr:rowOff>
    </xdr:from>
    <xdr:to>
      <xdr:col>10</xdr:col>
      <xdr:colOff>114300</xdr:colOff>
      <xdr:row>35</xdr:row>
      <xdr:rowOff>64770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1130300" y="598551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83837</xdr:rowOff>
    </xdr:from>
    <xdr:ext cx="405111" cy="259045"/>
    <xdr:sp macro="" textlink="">
      <xdr:nvSpPr>
        <xdr:cNvPr id="79" name="n_1aveValue【道路】&#10;有形固定資産減価償却率">
          <a:extLst>
            <a:ext uri="{FF2B5EF4-FFF2-40B4-BE49-F238E27FC236}">
              <a16:creationId xmlns:a16="http://schemas.microsoft.com/office/drawing/2014/main" id="{00000000-0008-0000-0100-00004F000000}"/>
            </a:ext>
          </a:extLst>
        </xdr:cNvPr>
        <xdr:cNvSpPr txBox="1"/>
      </xdr:nvSpPr>
      <xdr:spPr>
        <a:xfrm>
          <a:off x="3582044" y="625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143527</xdr:rowOff>
    </xdr:from>
    <xdr:ext cx="405111" cy="259045"/>
    <xdr:sp macro="" textlink="">
      <xdr:nvSpPr>
        <xdr:cNvPr id="80" name="n_2aveValue【道路】&#10;有形固定資産減価償却率">
          <a:extLst>
            <a:ext uri="{FF2B5EF4-FFF2-40B4-BE49-F238E27FC236}">
              <a16:creationId xmlns:a16="http://schemas.microsoft.com/office/drawing/2014/main" id="{00000000-0008-0000-0100-000050000000}"/>
            </a:ext>
          </a:extLst>
        </xdr:cNvPr>
        <xdr:cNvSpPr txBox="1"/>
      </xdr:nvSpPr>
      <xdr:spPr>
        <a:xfrm>
          <a:off x="270574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29227</xdr:rowOff>
    </xdr:from>
    <xdr:ext cx="405111" cy="259045"/>
    <xdr:sp macro="" textlink="">
      <xdr:nvSpPr>
        <xdr:cNvPr id="81" name="n_3aveValue【道路】&#10;有形固定資産減価償却率">
          <a:extLst>
            <a:ext uri="{FF2B5EF4-FFF2-40B4-BE49-F238E27FC236}">
              <a16:creationId xmlns:a16="http://schemas.microsoft.com/office/drawing/2014/main" id="{00000000-0008-0000-0100-000051000000}"/>
            </a:ext>
          </a:extLst>
        </xdr:cNvPr>
        <xdr:cNvSpPr txBox="1"/>
      </xdr:nvSpPr>
      <xdr:spPr>
        <a:xfrm>
          <a:off x="1816744" y="56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80662</xdr:rowOff>
    </xdr:from>
    <xdr:ext cx="405111" cy="259045"/>
    <xdr:sp macro="" textlink="">
      <xdr:nvSpPr>
        <xdr:cNvPr id="82" name="n_4aveValue【道路】&#10;有形固定資産減価償却率">
          <a:extLst>
            <a:ext uri="{FF2B5EF4-FFF2-40B4-BE49-F238E27FC236}">
              <a16:creationId xmlns:a16="http://schemas.microsoft.com/office/drawing/2014/main" id="{00000000-0008-0000-0100-000052000000}"/>
            </a:ext>
          </a:extLst>
        </xdr:cNvPr>
        <xdr:cNvSpPr txBox="1"/>
      </xdr:nvSpPr>
      <xdr:spPr>
        <a:xfrm>
          <a:off x="927744" y="556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109237</xdr:rowOff>
    </xdr:from>
    <xdr:ext cx="405111" cy="259045"/>
    <xdr:sp macro="" textlink="">
      <xdr:nvSpPr>
        <xdr:cNvPr id="83" name="n_1mainValue【道路】&#10;有形固定資産減価償却率">
          <a:extLst>
            <a:ext uri="{FF2B5EF4-FFF2-40B4-BE49-F238E27FC236}">
              <a16:creationId xmlns:a16="http://schemas.microsoft.com/office/drawing/2014/main" id="{00000000-0008-0000-0100-000053000000}"/>
            </a:ext>
          </a:extLst>
        </xdr:cNvPr>
        <xdr:cNvSpPr txBox="1"/>
      </xdr:nvSpPr>
      <xdr:spPr>
        <a:xfrm>
          <a:off x="35820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15257</xdr:rowOff>
    </xdr:from>
    <xdr:ext cx="405111" cy="259045"/>
    <xdr:sp macro="" textlink="">
      <xdr:nvSpPr>
        <xdr:cNvPr id="84" name="n_2mainValue【道路】&#10;有形固定資産減価償却率">
          <a:extLst>
            <a:ext uri="{FF2B5EF4-FFF2-40B4-BE49-F238E27FC236}">
              <a16:creationId xmlns:a16="http://schemas.microsoft.com/office/drawing/2014/main" id="{00000000-0008-0000-0100-000054000000}"/>
            </a:ext>
          </a:extLst>
        </xdr:cNvPr>
        <xdr:cNvSpPr txBox="1"/>
      </xdr:nvSpPr>
      <xdr:spPr>
        <a:xfrm>
          <a:off x="2705744" y="618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106697</xdr:rowOff>
    </xdr:from>
    <xdr:ext cx="405111" cy="259045"/>
    <xdr:sp macro="" textlink="">
      <xdr:nvSpPr>
        <xdr:cNvPr id="85" name="n_3mainValue【道路】&#10;有形固定資産減価償却率">
          <a:extLst>
            <a:ext uri="{FF2B5EF4-FFF2-40B4-BE49-F238E27FC236}">
              <a16:creationId xmlns:a16="http://schemas.microsoft.com/office/drawing/2014/main" id="{00000000-0008-0000-0100-000055000000}"/>
            </a:ext>
          </a:extLst>
        </xdr:cNvPr>
        <xdr:cNvSpPr txBox="1"/>
      </xdr:nvSpPr>
      <xdr:spPr>
        <a:xfrm>
          <a:off x="1816744" y="610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26687</xdr:rowOff>
    </xdr:from>
    <xdr:ext cx="405111" cy="259045"/>
    <xdr:sp macro="" textlink="">
      <xdr:nvSpPr>
        <xdr:cNvPr id="86" name="n_4mainValue【道路】&#10;有形固定資産減価償却率">
          <a:extLst>
            <a:ext uri="{FF2B5EF4-FFF2-40B4-BE49-F238E27FC236}">
              <a16:creationId xmlns:a16="http://schemas.microsoft.com/office/drawing/2014/main" id="{00000000-0008-0000-0100-000056000000}"/>
            </a:ext>
          </a:extLst>
        </xdr:cNvPr>
        <xdr:cNvSpPr txBox="1"/>
      </xdr:nvSpPr>
      <xdr:spPr>
        <a:xfrm>
          <a:off x="927744" y="602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7" name="正方形/長方形 86">
          <a:extLst>
            <a:ext uri="{FF2B5EF4-FFF2-40B4-BE49-F238E27FC236}">
              <a16:creationId xmlns:a16="http://schemas.microsoft.com/office/drawing/2014/main" id="{00000000-0008-0000-0100-000057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8" name="正方形/長方形 87">
          <a:extLst>
            <a:ext uri="{FF2B5EF4-FFF2-40B4-BE49-F238E27FC236}">
              <a16:creationId xmlns:a16="http://schemas.microsoft.com/office/drawing/2014/main" id="{00000000-0008-0000-0100-000058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5" name="テキスト ボックス 94">
          <a:extLst>
            <a:ext uri="{FF2B5EF4-FFF2-40B4-BE49-F238E27FC236}">
              <a16:creationId xmlns:a16="http://schemas.microsoft.com/office/drawing/2014/main" id="{00000000-0008-0000-0100-00005F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6" name="直線コネクタ 95">
          <a:extLst>
            <a:ext uri="{FF2B5EF4-FFF2-40B4-BE49-F238E27FC236}">
              <a16:creationId xmlns:a16="http://schemas.microsoft.com/office/drawing/2014/main" id="{00000000-0008-0000-0100-000060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162577</xdr:rowOff>
    </xdr:from>
    <xdr:ext cx="531299" cy="259045"/>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072701" y="702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道路】&#10;一人当たり延長グラフ枠">
          <a:extLst>
            <a:ext uri="{FF2B5EF4-FFF2-40B4-BE49-F238E27FC236}">
              <a16:creationId xmlns:a16="http://schemas.microsoft.com/office/drawing/2014/main" id="{00000000-0008-0000-0100-00006C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6888</xdr:rowOff>
    </xdr:from>
    <xdr:to>
      <xdr:col>54</xdr:col>
      <xdr:colOff>189865</xdr:colOff>
      <xdr:row>41</xdr:row>
      <xdr:rowOff>88773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flipV="1">
          <a:off x="10476865" y="5836188"/>
          <a:ext cx="0" cy="1282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92600</xdr:rowOff>
    </xdr:from>
    <xdr:ext cx="534377" cy="259045"/>
    <xdr:sp macro="" textlink="">
      <xdr:nvSpPr>
        <xdr:cNvPr id="110" name="【道路】&#10;一人当たり延長最小値テキスト">
          <a:extLst>
            <a:ext uri="{FF2B5EF4-FFF2-40B4-BE49-F238E27FC236}">
              <a16:creationId xmlns:a16="http://schemas.microsoft.com/office/drawing/2014/main" id="{00000000-0008-0000-0100-00006E000000}"/>
            </a:ext>
          </a:extLst>
        </xdr:cNvPr>
        <xdr:cNvSpPr txBox="1"/>
      </xdr:nvSpPr>
      <xdr:spPr>
        <a:xfrm>
          <a:off x="10515600" y="7122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88773</xdr:rowOff>
    </xdr:from>
    <xdr:to>
      <xdr:col>55</xdr:col>
      <xdr:colOff>88900</xdr:colOff>
      <xdr:row>41</xdr:row>
      <xdr:rowOff>88773</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10388600" y="7118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125015</xdr:rowOff>
    </xdr:from>
    <xdr:ext cx="534377" cy="259045"/>
    <xdr:sp macro="" textlink="">
      <xdr:nvSpPr>
        <xdr:cNvPr id="112" name="【道路】&#10;一人当たり延長最大値テキスト">
          <a:extLst>
            <a:ext uri="{FF2B5EF4-FFF2-40B4-BE49-F238E27FC236}">
              <a16:creationId xmlns:a16="http://schemas.microsoft.com/office/drawing/2014/main" id="{00000000-0008-0000-0100-000070000000}"/>
            </a:ext>
          </a:extLst>
        </xdr:cNvPr>
        <xdr:cNvSpPr txBox="1"/>
      </xdr:nvSpPr>
      <xdr:spPr>
        <a:xfrm>
          <a:off x="10515600" y="5611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6888</xdr:rowOff>
    </xdr:from>
    <xdr:to>
      <xdr:col>55</xdr:col>
      <xdr:colOff>88900</xdr:colOff>
      <xdr:row>34</xdr:row>
      <xdr:rowOff>6888</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10388600" y="5836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158873</xdr:rowOff>
    </xdr:from>
    <xdr:ext cx="534377" cy="259045"/>
    <xdr:sp macro="" textlink="">
      <xdr:nvSpPr>
        <xdr:cNvPr id="114" name="【道路】&#10;一人当たり延長平均値テキスト">
          <a:extLst>
            <a:ext uri="{FF2B5EF4-FFF2-40B4-BE49-F238E27FC236}">
              <a16:creationId xmlns:a16="http://schemas.microsoft.com/office/drawing/2014/main" id="{00000000-0008-0000-0100-000072000000}"/>
            </a:ext>
          </a:extLst>
        </xdr:cNvPr>
        <xdr:cNvSpPr txBox="1"/>
      </xdr:nvSpPr>
      <xdr:spPr>
        <a:xfrm>
          <a:off x="10515600" y="6502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135996</xdr:rowOff>
    </xdr:from>
    <xdr:to>
      <xdr:col>55</xdr:col>
      <xdr:colOff>50800</xdr:colOff>
      <xdr:row>39</xdr:row>
      <xdr:rowOff>66146</xdr:rowOff>
    </xdr:to>
    <xdr:sp macro="" textlink="">
      <xdr:nvSpPr>
        <xdr:cNvPr id="115" name="フローチャート: 判断 114">
          <a:extLst>
            <a:ext uri="{FF2B5EF4-FFF2-40B4-BE49-F238E27FC236}">
              <a16:creationId xmlns:a16="http://schemas.microsoft.com/office/drawing/2014/main" id="{00000000-0008-0000-0100-000073000000}"/>
            </a:ext>
          </a:extLst>
        </xdr:cNvPr>
        <xdr:cNvSpPr/>
      </xdr:nvSpPr>
      <xdr:spPr>
        <a:xfrm>
          <a:off x="10426700" y="6651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147701</xdr:rowOff>
    </xdr:from>
    <xdr:to>
      <xdr:col>50</xdr:col>
      <xdr:colOff>165100</xdr:colOff>
      <xdr:row>39</xdr:row>
      <xdr:rowOff>77851</xdr:rowOff>
    </xdr:to>
    <xdr:sp macro="" textlink="">
      <xdr:nvSpPr>
        <xdr:cNvPr id="116" name="フローチャート: 判断 115">
          <a:extLst>
            <a:ext uri="{FF2B5EF4-FFF2-40B4-BE49-F238E27FC236}">
              <a16:creationId xmlns:a16="http://schemas.microsoft.com/office/drawing/2014/main" id="{00000000-0008-0000-0100-000074000000}"/>
            </a:ext>
          </a:extLst>
        </xdr:cNvPr>
        <xdr:cNvSpPr/>
      </xdr:nvSpPr>
      <xdr:spPr>
        <a:xfrm>
          <a:off x="9588500" y="666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5146</xdr:rowOff>
    </xdr:from>
    <xdr:to>
      <xdr:col>46</xdr:col>
      <xdr:colOff>38100</xdr:colOff>
      <xdr:row>41</xdr:row>
      <xdr:rowOff>106746</xdr:rowOff>
    </xdr:to>
    <xdr:sp macro="" textlink="">
      <xdr:nvSpPr>
        <xdr:cNvPr id="117" name="フローチャート: 判断 116">
          <a:extLst>
            <a:ext uri="{FF2B5EF4-FFF2-40B4-BE49-F238E27FC236}">
              <a16:creationId xmlns:a16="http://schemas.microsoft.com/office/drawing/2014/main" id="{00000000-0008-0000-0100-000075000000}"/>
            </a:ext>
          </a:extLst>
        </xdr:cNvPr>
        <xdr:cNvSpPr/>
      </xdr:nvSpPr>
      <xdr:spPr>
        <a:xfrm>
          <a:off x="8699500" y="703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122281</xdr:rowOff>
    </xdr:from>
    <xdr:to>
      <xdr:col>41</xdr:col>
      <xdr:colOff>101600</xdr:colOff>
      <xdr:row>41</xdr:row>
      <xdr:rowOff>52431</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7810500" y="698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129413</xdr:rowOff>
    </xdr:from>
    <xdr:to>
      <xdr:col>36</xdr:col>
      <xdr:colOff>165100</xdr:colOff>
      <xdr:row>41</xdr:row>
      <xdr:rowOff>59563</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6921500" y="698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00000000-0008-0000-0100-000078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100-000079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100-00007A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13924</xdr:rowOff>
    </xdr:from>
    <xdr:to>
      <xdr:col>55</xdr:col>
      <xdr:colOff>50800</xdr:colOff>
      <xdr:row>40</xdr:row>
      <xdr:rowOff>115524</xdr:rowOff>
    </xdr:to>
    <xdr:sp macro="" textlink="">
      <xdr:nvSpPr>
        <xdr:cNvPr id="125" name="楕円 124">
          <a:extLst>
            <a:ext uri="{FF2B5EF4-FFF2-40B4-BE49-F238E27FC236}">
              <a16:creationId xmlns:a16="http://schemas.microsoft.com/office/drawing/2014/main" id="{00000000-0008-0000-0100-00007D000000}"/>
            </a:ext>
          </a:extLst>
        </xdr:cNvPr>
        <xdr:cNvSpPr/>
      </xdr:nvSpPr>
      <xdr:spPr>
        <a:xfrm>
          <a:off x="10426700" y="687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163801</xdr:rowOff>
    </xdr:from>
    <xdr:ext cx="534377" cy="259045"/>
    <xdr:sp macro="" textlink="">
      <xdr:nvSpPr>
        <xdr:cNvPr id="126" name="【道路】&#10;一人当たり延長該当値テキスト">
          <a:extLst>
            <a:ext uri="{FF2B5EF4-FFF2-40B4-BE49-F238E27FC236}">
              <a16:creationId xmlns:a16="http://schemas.microsoft.com/office/drawing/2014/main" id="{00000000-0008-0000-0100-00007E000000}"/>
            </a:ext>
          </a:extLst>
        </xdr:cNvPr>
        <xdr:cNvSpPr txBox="1"/>
      </xdr:nvSpPr>
      <xdr:spPr>
        <a:xfrm>
          <a:off x="10515600" y="6850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24211</xdr:rowOff>
    </xdr:from>
    <xdr:to>
      <xdr:col>50</xdr:col>
      <xdr:colOff>165100</xdr:colOff>
      <xdr:row>40</xdr:row>
      <xdr:rowOff>125811</xdr:rowOff>
    </xdr:to>
    <xdr:sp macro="" textlink="">
      <xdr:nvSpPr>
        <xdr:cNvPr id="127" name="楕円 126">
          <a:extLst>
            <a:ext uri="{FF2B5EF4-FFF2-40B4-BE49-F238E27FC236}">
              <a16:creationId xmlns:a16="http://schemas.microsoft.com/office/drawing/2014/main" id="{00000000-0008-0000-0100-00007F000000}"/>
            </a:ext>
          </a:extLst>
        </xdr:cNvPr>
        <xdr:cNvSpPr/>
      </xdr:nvSpPr>
      <xdr:spPr>
        <a:xfrm>
          <a:off x="9588500" y="688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64724</xdr:rowOff>
    </xdr:from>
    <xdr:to>
      <xdr:col>55</xdr:col>
      <xdr:colOff>0</xdr:colOff>
      <xdr:row>40</xdr:row>
      <xdr:rowOff>75011</xdr:rowOff>
    </xdr:to>
    <xdr:cxnSp macro="">
      <xdr:nvCxnSpPr>
        <xdr:cNvPr id="128" name="直線コネクタ 127">
          <a:extLst>
            <a:ext uri="{FF2B5EF4-FFF2-40B4-BE49-F238E27FC236}">
              <a16:creationId xmlns:a16="http://schemas.microsoft.com/office/drawing/2014/main" id="{00000000-0008-0000-0100-000080000000}"/>
            </a:ext>
          </a:extLst>
        </xdr:cNvPr>
        <xdr:cNvCxnSpPr/>
      </xdr:nvCxnSpPr>
      <xdr:spPr>
        <a:xfrm flipV="1">
          <a:off x="9639300" y="6922724"/>
          <a:ext cx="8382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34179</xdr:rowOff>
    </xdr:from>
    <xdr:to>
      <xdr:col>46</xdr:col>
      <xdr:colOff>38100</xdr:colOff>
      <xdr:row>40</xdr:row>
      <xdr:rowOff>135779</xdr:rowOff>
    </xdr:to>
    <xdr:sp macro="" textlink="">
      <xdr:nvSpPr>
        <xdr:cNvPr id="129" name="楕円 128">
          <a:extLst>
            <a:ext uri="{FF2B5EF4-FFF2-40B4-BE49-F238E27FC236}">
              <a16:creationId xmlns:a16="http://schemas.microsoft.com/office/drawing/2014/main" id="{00000000-0008-0000-0100-000081000000}"/>
            </a:ext>
          </a:extLst>
        </xdr:cNvPr>
        <xdr:cNvSpPr/>
      </xdr:nvSpPr>
      <xdr:spPr>
        <a:xfrm>
          <a:off x="8699500" y="689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75011</xdr:rowOff>
    </xdr:from>
    <xdr:to>
      <xdr:col>50</xdr:col>
      <xdr:colOff>114300</xdr:colOff>
      <xdr:row>40</xdr:row>
      <xdr:rowOff>84979</xdr:rowOff>
    </xdr:to>
    <xdr:cxnSp macro="">
      <xdr:nvCxnSpPr>
        <xdr:cNvPr id="130" name="直線コネクタ 129">
          <a:extLst>
            <a:ext uri="{FF2B5EF4-FFF2-40B4-BE49-F238E27FC236}">
              <a16:creationId xmlns:a16="http://schemas.microsoft.com/office/drawing/2014/main" id="{00000000-0008-0000-0100-000082000000}"/>
            </a:ext>
          </a:extLst>
        </xdr:cNvPr>
        <xdr:cNvCxnSpPr/>
      </xdr:nvCxnSpPr>
      <xdr:spPr>
        <a:xfrm flipV="1">
          <a:off x="8750300" y="6933011"/>
          <a:ext cx="889000" cy="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42271</xdr:rowOff>
    </xdr:from>
    <xdr:to>
      <xdr:col>41</xdr:col>
      <xdr:colOff>101600</xdr:colOff>
      <xdr:row>40</xdr:row>
      <xdr:rowOff>143871</xdr:rowOff>
    </xdr:to>
    <xdr:sp macro="" textlink="">
      <xdr:nvSpPr>
        <xdr:cNvPr id="131" name="楕円 130">
          <a:extLst>
            <a:ext uri="{FF2B5EF4-FFF2-40B4-BE49-F238E27FC236}">
              <a16:creationId xmlns:a16="http://schemas.microsoft.com/office/drawing/2014/main" id="{00000000-0008-0000-0100-000083000000}"/>
            </a:ext>
          </a:extLst>
        </xdr:cNvPr>
        <xdr:cNvSpPr/>
      </xdr:nvSpPr>
      <xdr:spPr>
        <a:xfrm>
          <a:off x="7810500" y="690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84979</xdr:rowOff>
    </xdr:from>
    <xdr:to>
      <xdr:col>45</xdr:col>
      <xdr:colOff>177800</xdr:colOff>
      <xdr:row>40</xdr:row>
      <xdr:rowOff>93071</xdr:rowOff>
    </xdr:to>
    <xdr:cxnSp macro="">
      <xdr:nvCxnSpPr>
        <xdr:cNvPr id="132" name="直線コネクタ 131">
          <a:extLst>
            <a:ext uri="{FF2B5EF4-FFF2-40B4-BE49-F238E27FC236}">
              <a16:creationId xmlns:a16="http://schemas.microsoft.com/office/drawing/2014/main" id="{00000000-0008-0000-0100-000084000000}"/>
            </a:ext>
          </a:extLst>
        </xdr:cNvPr>
        <xdr:cNvCxnSpPr/>
      </xdr:nvCxnSpPr>
      <xdr:spPr>
        <a:xfrm flipV="1">
          <a:off x="7861300" y="6942979"/>
          <a:ext cx="889000" cy="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51049</xdr:rowOff>
    </xdr:from>
    <xdr:to>
      <xdr:col>36</xdr:col>
      <xdr:colOff>165100</xdr:colOff>
      <xdr:row>40</xdr:row>
      <xdr:rowOff>152649</xdr:rowOff>
    </xdr:to>
    <xdr:sp macro="" textlink="">
      <xdr:nvSpPr>
        <xdr:cNvPr id="133" name="楕円 132">
          <a:extLst>
            <a:ext uri="{FF2B5EF4-FFF2-40B4-BE49-F238E27FC236}">
              <a16:creationId xmlns:a16="http://schemas.microsoft.com/office/drawing/2014/main" id="{00000000-0008-0000-0100-000085000000}"/>
            </a:ext>
          </a:extLst>
        </xdr:cNvPr>
        <xdr:cNvSpPr/>
      </xdr:nvSpPr>
      <xdr:spPr>
        <a:xfrm>
          <a:off x="6921500" y="690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93071</xdr:rowOff>
    </xdr:from>
    <xdr:to>
      <xdr:col>41</xdr:col>
      <xdr:colOff>50800</xdr:colOff>
      <xdr:row>40</xdr:row>
      <xdr:rowOff>101849</xdr:rowOff>
    </xdr:to>
    <xdr:cxnSp macro="">
      <xdr:nvCxnSpPr>
        <xdr:cNvPr id="134" name="直線コネクタ 133">
          <a:extLst>
            <a:ext uri="{FF2B5EF4-FFF2-40B4-BE49-F238E27FC236}">
              <a16:creationId xmlns:a16="http://schemas.microsoft.com/office/drawing/2014/main" id="{00000000-0008-0000-0100-000086000000}"/>
            </a:ext>
          </a:extLst>
        </xdr:cNvPr>
        <xdr:cNvCxnSpPr/>
      </xdr:nvCxnSpPr>
      <xdr:spPr>
        <a:xfrm flipV="1">
          <a:off x="6972300" y="6951071"/>
          <a:ext cx="889000" cy="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94378</xdr:rowOff>
    </xdr:from>
    <xdr:ext cx="534377" cy="259045"/>
    <xdr:sp macro="" textlink="">
      <xdr:nvSpPr>
        <xdr:cNvPr id="135" name="n_1aveValue【道路】&#10;一人当たり延長">
          <a:extLst>
            <a:ext uri="{FF2B5EF4-FFF2-40B4-BE49-F238E27FC236}">
              <a16:creationId xmlns:a16="http://schemas.microsoft.com/office/drawing/2014/main" id="{00000000-0008-0000-0100-000087000000}"/>
            </a:ext>
          </a:extLst>
        </xdr:cNvPr>
        <xdr:cNvSpPr txBox="1"/>
      </xdr:nvSpPr>
      <xdr:spPr>
        <a:xfrm>
          <a:off x="9359411" y="643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97873</xdr:rowOff>
    </xdr:from>
    <xdr:ext cx="534377" cy="259045"/>
    <xdr:sp macro="" textlink="">
      <xdr:nvSpPr>
        <xdr:cNvPr id="136" name="n_2aveValue【道路】&#10;一人当たり延長">
          <a:extLst>
            <a:ext uri="{FF2B5EF4-FFF2-40B4-BE49-F238E27FC236}">
              <a16:creationId xmlns:a16="http://schemas.microsoft.com/office/drawing/2014/main" id="{00000000-0008-0000-0100-000088000000}"/>
            </a:ext>
          </a:extLst>
        </xdr:cNvPr>
        <xdr:cNvSpPr txBox="1"/>
      </xdr:nvSpPr>
      <xdr:spPr>
        <a:xfrm>
          <a:off x="8483111" y="712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43558</xdr:rowOff>
    </xdr:from>
    <xdr:ext cx="534377" cy="259045"/>
    <xdr:sp macro="" textlink="">
      <xdr:nvSpPr>
        <xdr:cNvPr id="137" name="n_3aveValue【道路】&#10;一人当たり延長">
          <a:extLst>
            <a:ext uri="{FF2B5EF4-FFF2-40B4-BE49-F238E27FC236}">
              <a16:creationId xmlns:a16="http://schemas.microsoft.com/office/drawing/2014/main" id="{00000000-0008-0000-0100-000089000000}"/>
            </a:ext>
          </a:extLst>
        </xdr:cNvPr>
        <xdr:cNvSpPr txBox="1"/>
      </xdr:nvSpPr>
      <xdr:spPr>
        <a:xfrm>
          <a:off x="7594111" y="7073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50690</xdr:rowOff>
    </xdr:from>
    <xdr:ext cx="534377" cy="259045"/>
    <xdr:sp macro="" textlink="">
      <xdr:nvSpPr>
        <xdr:cNvPr id="138" name="n_4aveValue【道路】&#10;一人当たり延長">
          <a:extLst>
            <a:ext uri="{FF2B5EF4-FFF2-40B4-BE49-F238E27FC236}">
              <a16:creationId xmlns:a16="http://schemas.microsoft.com/office/drawing/2014/main" id="{00000000-0008-0000-0100-00008A000000}"/>
            </a:ext>
          </a:extLst>
        </xdr:cNvPr>
        <xdr:cNvSpPr txBox="1"/>
      </xdr:nvSpPr>
      <xdr:spPr>
        <a:xfrm>
          <a:off x="6705111" y="7080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116938</xdr:rowOff>
    </xdr:from>
    <xdr:ext cx="534377" cy="259045"/>
    <xdr:sp macro="" textlink="">
      <xdr:nvSpPr>
        <xdr:cNvPr id="139" name="n_1mainValue【道路】&#10;一人当たり延長">
          <a:extLst>
            <a:ext uri="{FF2B5EF4-FFF2-40B4-BE49-F238E27FC236}">
              <a16:creationId xmlns:a16="http://schemas.microsoft.com/office/drawing/2014/main" id="{00000000-0008-0000-0100-00008B000000}"/>
            </a:ext>
          </a:extLst>
        </xdr:cNvPr>
        <xdr:cNvSpPr txBox="1"/>
      </xdr:nvSpPr>
      <xdr:spPr>
        <a:xfrm>
          <a:off x="9359411" y="697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152306</xdr:rowOff>
    </xdr:from>
    <xdr:ext cx="534377" cy="259045"/>
    <xdr:sp macro="" textlink="">
      <xdr:nvSpPr>
        <xdr:cNvPr id="140" name="n_2mainValue【道路】&#10;一人当たり延長">
          <a:extLst>
            <a:ext uri="{FF2B5EF4-FFF2-40B4-BE49-F238E27FC236}">
              <a16:creationId xmlns:a16="http://schemas.microsoft.com/office/drawing/2014/main" id="{00000000-0008-0000-0100-00008C000000}"/>
            </a:ext>
          </a:extLst>
        </xdr:cNvPr>
        <xdr:cNvSpPr txBox="1"/>
      </xdr:nvSpPr>
      <xdr:spPr>
        <a:xfrm>
          <a:off x="8483111" y="6667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160398</xdr:rowOff>
    </xdr:from>
    <xdr:ext cx="534377" cy="259045"/>
    <xdr:sp macro="" textlink="">
      <xdr:nvSpPr>
        <xdr:cNvPr id="141" name="n_3mainValue【道路】&#10;一人当たり延長">
          <a:extLst>
            <a:ext uri="{FF2B5EF4-FFF2-40B4-BE49-F238E27FC236}">
              <a16:creationId xmlns:a16="http://schemas.microsoft.com/office/drawing/2014/main" id="{00000000-0008-0000-0100-00008D000000}"/>
            </a:ext>
          </a:extLst>
        </xdr:cNvPr>
        <xdr:cNvSpPr txBox="1"/>
      </xdr:nvSpPr>
      <xdr:spPr>
        <a:xfrm>
          <a:off x="7594111" y="667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169176</xdr:rowOff>
    </xdr:from>
    <xdr:ext cx="534377" cy="259045"/>
    <xdr:sp macro="" textlink="">
      <xdr:nvSpPr>
        <xdr:cNvPr id="142" name="n_4mainValue【道路】&#10;一人当たり延長">
          <a:extLst>
            <a:ext uri="{FF2B5EF4-FFF2-40B4-BE49-F238E27FC236}">
              <a16:creationId xmlns:a16="http://schemas.microsoft.com/office/drawing/2014/main" id="{00000000-0008-0000-0100-00008E000000}"/>
            </a:ext>
          </a:extLst>
        </xdr:cNvPr>
        <xdr:cNvSpPr txBox="1"/>
      </xdr:nvSpPr>
      <xdr:spPr>
        <a:xfrm>
          <a:off x="6705111" y="668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3" name="正方形/長方形 142">
          <a:extLst>
            <a:ext uri="{FF2B5EF4-FFF2-40B4-BE49-F238E27FC236}">
              <a16:creationId xmlns:a16="http://schemas.microsoft.com/office/drawing/2014/main" id="{00000000-0008-0000-0100-00008F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4" name="正方形/長方形 143">
          <a:extLst>
            <a:ext uri="{FF2B5EF4-FFF2-40B4-BE49-F238E27FC236}">
              <a16:creationId xmlns:a16="http://schemas.microsoft.com/office/drawing/2014/main" id="{00000000-0008-0000-0100-000090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5" name="正方形/長方形 144">
          <a:extLst>
            <a:ext uri="{FF2B5EF4-FFF2-40B4-BE49-F238E27FC236}">
              <a16:creationId xmlns:a16="http://schemas.microsoft.com/office/drawing/2014/main" id="{00000000-0008-0000-0100-000091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1" name="テキスト ボックス 150">
          <a:extLst>
            <a:ext uri="{FF2B5EF4-FFF2-40B4-BE49-F238E27FC236}">
              <a16:creationId xmlns:a16="http://schemas.microsoft.com/office/drawing/2014/main" id="{00000000-0008-0000-0100-000097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2" name="直線コネクタ 151">
          <a:extLst>
            <a:ext uri="{FF2B5EF4-FFF2-40B4-BE49-F238E27FC236}">
              <a16:creationId xmlns:a16="http://schemas.microsoft.com/office/drawing/2014/main" id="{00000000-0008-0000-0100-000098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3" name="テキスト ボックス 152">
          <a:extLst>
            <a:ext uri="{FF2B5EF4-FFF2-40B4-BE49-F238E27FC236}">
              <a16:creationId xmlns:a16="http://schemas.microsoft.com/office/drawing/2014/main" id="{00000000-0008-0000-0100-000099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4" name="直線コネクタ 153">
          <a:extLst>
            <a:ext uri="{FF2B5EF4-FFF2-40B4-BE49-F238E27FC236}">
              <a16:creationId xmlns:a16="http://schemas.microsoft.com/office/drawing/2014/main" id="{00000000-0008-0000-0100-00009A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5" name="テキスト ボックス 154">
          <a:extLst>
            <a:ext uri="{FF2B5EF4-FFF2-40B4-BE49-F238E27FC236}">
              <a16:creationId xmlns:a16="http://schemas.microsoft.com/office/drawing/2014/main" id="{00000000-0008-0000-0100-00009B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6" name="直線コネクタ 155">
          <a:extLst>
            <a:ext uri="{FF2B5EF4-FFF2-40B4-BE49-F238E27FC236}">
              <a16:creationId xmlns:a16="http://schemas.microsoft.com/office/drawing/2014/main" id="{00000000-0008-0000-0100-00009C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7" name="テキスト ボックス 156">
          <a:extLst>
            <a:ext uri="{FF2B5EF4-FFF2-40B4-BE49-F238E27FC236}">
              <a16:creationId xmlns:a16="http://schemas.microsoft.com/office/drawing/2014/main" id="{00000000-0008-0000-0100-00009D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8" name="直線コネクタ 157">
          <a:extLst>
            <a:ext uri="{FF2B5EF4-FFF2-40B4-BE49-F238E27FC236}">
              <a16:creationId xmlns:a16="http://schemas.microsoft.com/office/drawing/2014/main" id="{00000000-0008-0000-0100-00009E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a:extLst>
            <a:ext uri="{FF2B5EF4-FFF2-40B4-BE49-F238E27FC236}">
              <a16:creationId xmlns:a16="http://schemas.microsoft.com/office/drawing/2014/main" id="{00000000-0008-0000-0100-0000A6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49530</xdr:rowOff>
    </xdr:from>
    <xdr:to>
      <xdr:col>24</xdr:col>
      <xdr:colOff>62865</xdr:colOff>
      <xdr:row>62</xdr:row>
      <xdr:rowOff>140970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flipV="1">
          <a:off x="4634865" y="9479280"/>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144797</xdr:rowOff>
    </xdr:from>
    <xdr:ext cx="405111" cy="259045"/>
    <xdr:sp macro="" textlink="">
      <xdr:nvSpPr>
        <xdr:cNvPr id="168" name="【橋りょう・トンネル】&#10;有形固定資産減価償却率最小値テキスト">
          <a:extLst>
            <a:ext uri="{FF2B5EF4-FFF2-40B4-BE49-F238E27FC236}">
              <a16:creationId xmlns:a16="http://schemas.microsoft.com/office/drawing/2014/main" id="{00000000-0008-0000-0100-0000A8000000}"/>
            </a:ext>
          </a:extLst>
        </xdr:cNvPr>
        <xdr:cNvSpPr txBox="1"/>
      </xdr:nvSpPr>
      <xdr:spPr>
        <a:xfrm>
          <a:off x="4673600"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140970</xdr:rowOff>
    </xdr:from>
    <xdr:to>
      <xdr:col>24</xdr:col>
      <xdr:colOff>152400</xdr:colOff>
      <xdr:row>62</xdr:row>
      <xdr:rowOff>140970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4546600" y="10770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167657</xdr:rowOff>
    </xdr:from>
    <xdr:ext cx="405111" cy="259045"/>
    <xdr:sp macro="" textlink="">
      <xdr:nvSpPr>
        <xdr:cNvPr id="170" name="【橋りょう・トンネル】&#10;有形固定資産減価償却率最大値テキスト">
          <a:extLst>
            <a:ext uri="{FF2B5EF4-FFF2-40B4-BE49-F238E27FC236}">
              <a16:creationId xmlns:a16="http://schemas.microsoft.com/office/drawing/2014/main" id="{00000000-0008-0000-0100-0000AA000000}"/>
            </a:ext>
          </a:extLst>
        </xdr:cNvPr>
        <xdr:cNvSpPr txBox="1"/>
      </xdr:nvSpPr>
      <xdr:spPr>
        <a:xfrm>
          <a:off x="4673600" y="925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49530</xdr:rowOff>
    </xdr:from>
    <xdr:to>
      <xdr:col>24</xdr:col>
      <xdr:colOff>152400</xdr:colOff>
      <xdr:row>55</xdr:row>
      <xdr:rowOff>49530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4546600" y="947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120667</xdr:rowOff>
    </xdr:from>
    <xdr:ext cx="405111" cy="259045"/>
    <xdr:sp macro="" textlink="">
      <xdr:nvSpPr>
        <xdr:cNvPr id="172" name="【橋りょう・トンネル】&#10;有形固定資産減価償却率平均値テキスト">
          <a:extLst>
            <a:ext uri="{FF2B5EF4-FFF2-40B4-BE49-F238E27FC236}">
              <a16:creationId xmlns:a16="http://schemas.microsoft.com/office/drawing/2014/main" id="{00000000-0008-0000-0100-0000AC000000}"/>
            </a:ext>
          </a:extLst>
        </xdr:cNvPr>
        <xdr:cNvSpPr txBox="1"/>
      </xdr:nvSpPr>
      <xdr:spPr>
        <a:xfrm>
          <a:off x="4673600" y="9893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97790</xdr:rowOff>
    </xdr:from>
    <xdr:to>
      <xdr:col>24</xdr:col>
      <xdr:colOff>114300</xdr:colOff>
      <xdr:row>59</xdr:row>
      <xdr:rowOff>27940</xdr:rowOff>
    </xdr:to>
    <xdr:sp macro="" textlink="">
      <xdr:nvSpPr>
        <xdr:cNvPr id="173" name="フローチャート: 判断 172">
          <a:extLst>
            <a:ext uri="{FF2B5EF4-FFF2-40B4-BE49-F238E27FC236}">
              <a16:creationId xmlns:a16="http://schemas.microsoft.com/office/drawing/2014/main" id="{00000000-0008-0000-0100-0000AD000000}"/>
            </a:ext>
          </a:extLst>
        </xdr:cNvPr>
        <xdr:cNvSpPr/>
      </xdr:nvSpPr>
      <xdr:spPr>
        <a:xfrm>
          <a:off x="4584700" y="1004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63500</xdr:rowOff>
    </xdr:from>
    <xdr:to>
      <xdr:col>20</xdr:col>
      <xdr:colOff>38100</xdr:colOff>
      <xdr:row>58</xdr:row>
      <xdr:rowOff>165100</xdr:rowOff>
    </xdr:to>
    <xdr:sp macro="" textlink="">
      <xdr:nvSpPr>
        <xdr:cNvPr id="174" name="フローチャート: 判断 173">
          <a:extLst>
            <a:ext uri="{FF2B5EF4-FFF2-40B4-BE49-F238E27FC236}">
              <a16:creationId xmlns:a16="http://schemas.microsoft.com/office/drawing/2014/main" id="{00000000-0008-0000-0100-0000AE000000}"/>
            </a:ext>
          </a:extLst>
        </xdr:cNvPr>
        <xdr:cNvSpPr/>
      </xdr:nvSpPr>
      <xdr:spPr>
        <a:xfrm>
          <a:off x="37465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93980</xdr:rowOff>
    </xdr:from>
    <xdr:to>
      <xdr:col>15</xdr:col>
      <xdr:colOff>101600</xdr:colOff>
      <xdr:row>58</xdr:row>
      <xdr:rowOff>24130</xdr:rowOff>
    </xdr:to>
    <xdr:sp macro="" textlink="">
      <xdr:nvSpPr>
        <xdr:cNvPr id="175" name="フローチャート: 判断 174">
          <a:extLst>
            <a:ext uri="{FF2B5EF4-FFF2-40B4-BE49-F238E27FC236}">
              <a16:creationId xmlns:a16="http://schemas.microsoft.com/office/drawing/2014/main" id="{00000000-0008-0000-0100-0000AF000000}"/>
            </a:ext>
          </a:extLst>
        </xdr:cNvPr>
        <xdr:cNvSpPr/>
      </xdr:nvSpPr>
      <xdr:spPr>
        <a:xfrm>
          <a:off x="2857500" y="986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93980</xdr:rowOff>
    </xdr:from>
    <xdr:to>
      <xdr:col>10</xdr:col>
      <xdr:colOff>165100</xdr:colOff>
      <xdr:row>58</xdr:row>
      <xdr:rowOff>24130</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1968500" y="986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55880</xdr:rowOff>
    </xdr:from>
    <xdr:to>
      <xdr:col>6</xdr:col>
      <xdr:colOff>38100</xdr:colOff>
      <xdr:row>57</xdr:row>
      <xdr:rowOff>157480</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107950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00000000-0008-0000-0100-0000B2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100-0000B3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xdr:rowOff>
    </xdr:from>
    <xdr:to>
      <xdr:col>24</xdr:col>
      <xdr:colOff>114300</xdr:colOff>
      <xdr:row>59</xdr:row>
      <xdr:rowOff>107950</xdr:rowOff>
    </xdr:to>
    <xdr:sp macro="" textlink="">
      <xdr:nvSpPr>
        <xdr:cNvPr id="183" name="楕円 182">
          <a:extLst>
            <a:ext uri="{FF2B5EF4-FFF2-40B4-BE49-F238E27FC236}">
              <a16:creationId xmlns:a16="http://schemas.microsoft.com/office/drawing/2014/main" id="{00000000-0008-0000-0100-0000B7000000}"/>
            </a:ext>
          </a:extLst>
        </xdr:cNvPr>
        <xdr:cNvSpPr/>
      </xdr:nvSpPr>
      <xdr:spPr>
        <a:xfrm>
          <a:off x="45847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156227</xdr:rowOff>
    </xdr:from>
    <xdr:ext cx="405111" cy="259045"/>
    <xdr:sp macro="" textlink="">
      <xdr:nvSpPr>
        <xdr:cNvPr id="184" name="【橋りょう・トンネル】&#10;有形固定資産減価償却率該当値テキスト">
          <a:extLst>
            <a:ext uri="{FF2B5EF4-FFF2-40B4-BE49-F238E27FC236}">
              <a16:creationId xmlns:a16="http://schemas.microsoft.com/office/drawing/2014/main" id="{00000000-0008-0000-0100-0000B8000000}"/>
            </a:ext>
          </a:extLst>
        </xdr:cNvPr>
        <xdr:cNvSpPr txBox="1"/>
      </xdr:nvSpPr>
      <xdr:spPr>
        <a:xfrm>
          <a:off x="4673600" y="1010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128270</xdr:rowOff>
    </xdr:from>
    <xdr:to>
      <xdr:col>20</xdr:col>
      <xdr:colOff>38100</xdr:colOff>
      <xdr:row>59</xdr:row>
      <xdr:rowOff>58420</xdr:rowOff>
    </xdr:to>
    <xdr:sp macro="" textlink="">
      <xdr:nvSpPr>
        <xdr:cNvPr id="185" name="楕円 184">
          <a:extLst>
            <a:ext uri="{FF2B5EF4-FFF2-40B4-BE49-F238E27FC236}">
              <a16:creationId xmlns:a16="http://schemas.microsoft.com/office/drawing/2014/main" id="{00000000-0008-0000-0100-0000B9000000}"/>
            </a:ext>
          </a:extLst>
        </xdr:cNvPr>
        <xdr:cNvSpPr/>
      </xdr:nvSpPr>
      <xdr:spPr>
        <a:xfrm>
          <a:off x="37465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7620</xdr:rowOff>
    </xdr:from>
    <xdr:to>
      <xdr:col>24</xdr:col>
      <xdr:colOff>63500</xdr:colOff>
      <xdr:row>59</xdr:row>
      <xdr:rowOff>57150</xdr:rowOff>
    </xdr:to>
    <xdr:cxnSp macro="">
      <xdr:nvCxnSpPr>
        <xdr:cNvPr id="186" name="直線コネクタ 185">
          <a:extLst>
            <a:ext uri="{FF2B5EF4-FFF2-40B4-BE49-F238E27FC236}">
              <a16:creationId xmlns:a16="http://schemas.microsoft.com/office/drawing/2014/main" id="{00000000-0008-0000-0100-0000BA000000}"/>
            </a:ext>
          </a:extLst>
        </xdr:cNvPr>
        <xdr:cNvCxnSpPr/>
      </xdr:nvCxnSpPr>
      <xdr:spPr>
        <a:xfrm>
          <a:off x="3797300" y="1012317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78740</xdr:rowOff>
    </xdr:from>
    <xdr:to>
      <xdr:col>15</xdr:col>
      <xdr:colOff>101600</xdr:colOff>
      <xdr:row>59</xdr:row>
      <xdr:rowOff>8890</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2857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129540</xdr:rowOff>
    </xdr:from>
    <xdr:to>
      <xdr:col>19</xdr:col>
      <xdr:colOff>177800</xdr:colOff>
      <xdr:row>59</xdr:row>
      <xdr:rowOff>7620</xdr:rowOff>
    </xdr:to>
    <xdr:cxnSp macro="">
      <xdr:nvCxnSpPr>
        <xdr:cNvPr id="188" name="直線コネクタ 187">
          <a:extLst>
            <a:ext uri="{FF2B5EF4-FFF2-40B4-BE49-F238E27FC236}">
              <a16:creationId xmlns:a16="http://schemas.microsoft.com/office/drawing/2014/main" id="{00000000-0008-0000-0100-0000BC000000}"/>
            </a:ext>
          </a:extLst>
        </xdr:cNvPr>
        <xdr:cNvCxnSpPr/>
      </xdr:nvCxnSpPr>
      <xdr:spPr>
        <a:xfrm>
          <a:off x="2908300" y="1007364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33020</xdr:rowOff>
    </xdr:from>
    <xdr:to>
      <xdr:col>10</xdr:col>
      <xdr:colOff>165100</xdr:colOff>
      <xdr:row>58</xdr:row>
      <xdr:rowOff>134620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19685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83820</xdr:rowOff>
    </xdr:from>
    <xdr:to>
      <xdr:col>15</xdr:col>
      <xdr:colOff>50800</xdr:colOff>
      <xdr:row>58</xdr:row>
      <xdr:rowOff>129540</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2019300" y="100279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154940</xdr:rowOff>
    </xdr:from>
    <xdr:to>
      <xdr:col>6</xdr:col>
      <xdr:colOff>38100</xdr:colOff>
      <xdr:row>58</xdr:row>
      <xdr:rowOff>85090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1079500"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34290</xdr:rowOff>
    </xdr:from>
    <xdr:to>
      <xdr:col>10</xdr:col>
      <xdr:colOff>114300</xdr:colOff>
      <xdr:row>58</xdr:row>
      <xdr:rowOff>83820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1130300" y="99783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10177</xdr:rowOff>
    </xdr:from>
    <xdr:ext cx="405111" cy="259045"/>
    <xdr:sp macro="" textlink="">
      <xdr:nvSpPr>
        <xdr:cNvPr id="193" name="n_1aveValue【橋りょう・トンネル】&#10;有形固定資産減価償却率">
          <a:extLst>
            <a:ext uri="{FF2B5EF4-FFF2-40B4-BE49-F238E27FC236}">
              <a16:creationId xmlns:a16="http://schemas.microsoft.com/office/drawing/2014/main" id="{00000000-0008-0000-0100-0000C1000000}"/>
            </a:ext>
          </a:extLst>
        </xdr:cNvPr>
        <xdr:cNvSpPr txBox="1"/>
      </xdr:nvSpPr>
      <xdr:spPr>
        <a:xfrm>
          <a:off x="35820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40657</xdr:rowOff>
    </xdr:from>
    <xdr:ext cx="405111" cy="259045"/>
    <xdr:sp macro="" textlink="">
      <xdr:nvSpPr>
        <xdr:cNvPr id="194" name="n_2aveValue【橋りょう・トンネル】&#10;有形固定資産減価償却率">
          <a:extLst>
            <a:ext uri="{FF2B5EF4-FFF2-40B4-BE49-F238E27FC236}">
              <a16:creationId xmlns:a16="http://schemas.microsoft.com/office/drawing/2014/main" id="{00000000-0008-0000-0100-0000C2000000}"/>
            </a:ext>
          </a:extLst>
        </xdr:cNvPr>
        <xdr:cNvSpPr txBox="1"/>
      </xdr:nvSpPr>
      <xdr:spPr>
        <a:xfrm>
          <a:off x="2705744"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40657</xdr:rowOff>
    </xdr:from>
    <xdr:ext cx="405111" cy="259045"/>
    <xdr:sp macro="" textlink="">
      <xdr:nvSpPr>
        <xdr:cNvPr id="195" name="n_3aveValue【橋りょう・トンネル】&#10;有形固定資産減価償却率">
          <a:extLst>
            <a:ext uri="{FF2B5EF4-FFF2-40B4-BE49-F238E27FC236}">
              <a16:creationId xmlns:a16="http://schemas.microsoft.com/office/drawing/2014/main" id="{00000000-0008-0000-0100-0000C3000000}"/>
            </a:ext>
          </a:extLst>
        </xdr:cNvPr>
        <xdr:cNvSpPr txBox="1"/>
      </xdr:nvSpPr>
      <xdr:spPr>
        <a:xfrm>
          <a:off x="1816744"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2557</xdr:rowOff>
    </xdr:from>
    <xdr:ext cx="405111" cy="259045"/>
    <xdr:sp macro="" textlink="">
      <xdr:nvSpPr>
        <xdr:cNvPr id="196" name="n_4ave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927744" y="960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49547</xdr:rowOff>
    </xdr:from>
    <xdr:ext cx="405111" cy="259045"/>
    <xdr:sp macro="" textlink="">
      <xdr:nvSpPr>
        <xdr:cNvPr id="197" name="n_1main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xdr:rowOff>
    </xdr:from>
    <xdr:ext cx="405111" cy="259045"/>
    <xdr:sp macro="" textlink="">
      <xdr:nvSpPr>
        <xdr:cNvPr id="198" name="n_2main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11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125747</xdr:rowOff>
    </xdr:from>
    <xdr:ext cx="405111" cy="259045"/>
    <xdr:sp macro="" textlink="">
      <xdr:nvSpPr>
        <xdr:cNvPr id="199" name="n_3main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06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76217</xdr:rowOff>
    </xdr:from>
    <xdr:ext cx="405111" cy="259045"/>
    <xdr:sp macro="" textlink="">
      <xdr:nvSpPr>
        <xdr:cNvPr id="200" name="n_4main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1002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1" name="正方形/長方形 200">
          <a:extLst>
            <a:ext uri="{FF2B5EF4-FFF2-40B4-BE49-F238E27FC236}">
              <a16:creationId xmlns:a16="http://schemas.microsoft.com/office/drawing/2014/main" id="{00000000-0008-0000-0100-0000C9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2" name="正方形/長方形 201">
          <a:extLst>
            <a:ext uri="{FF2B5EF4-FFF2-40B4-BE49-F238E27FC236}">
              <a16:creationId xmlns:a16="http://schemas.microsoft.com/office/drawing/2014/main" id="{00000000-0008-0000-0100-0000CA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9" name="テキスト ボックス 208">
          <a:extLst>
            <a:ext uri="{FF2B5EF4-FFF2-40B4-BE49-F238E27FC236}">
              <a16:creationId xmlns:a16="http://schemas.microsoft.com/office/drawing/2014/main" id="{00000000-0008-0000-0100-0000D1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0" name="直線コネクタ 209">
          <a:extLst>
            <a:ext uri="{FF2B5EF4-FFF2-40B4-BE49-F238E27FC236}">
              <a16:creationId xmlns:a16="http://schemas.microsoft.com/office/drawing/2014/main" id="{00000000-0008-0000-0100-0000D2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1" name="直線コネクタ 210">
          <a:extLst>
            <a:ext uri="{FF2B5EF4-FFF2-40B4-BE49-F238E27FC236}">
              <a16:creationId xmlns:a16="http://schemas.microsoft.com/office/drawing/2014/main" id="{00000000-0008-0000-0100-0000D3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2" name="テキスト ボックス 211">
          <a:extLst>
            <a:ext uri="{FF2B5EF4-FFF2-40B4-BE49-F238E27FC236}">
              <a16:creationId xmlns:a16="http://schemas.microsoft.com/office/drawing/2014/main" id="{00000000-0008-0000-0100-0000D4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3" name="直線コネクタ 212">
          <a:extLst>
            <a:ext uri="{FF2B5EF4-FFF2-40B4-BE49-F238E27FC236}">
              <a16:creationId xmlns:a16="http://schemas.microsoft.com/office/drawing/2014/main" id="{00000000-0008-0000-0100-0000D5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00000000-0008-0000-0100-0000D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132438</xdr:rowOff>
    </xdr:from>
    <xdr:to>
      <xdr:col>54</xdr:col>
      <xdr:colOff>189865</xdr:colOff>
      <xdr:row>64</xdr:row>
      <xdr:rowOff>40588</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flipV="1">
          <a:off x="10476865" y="9733638"/>
          <a:ext cx="0" cy="1279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44415</xdr:rowOff>
    </xdr:from>
    <xdr:ext cx="534377" cy="259045"/>
    <xdr:sp macro="" textlink="">
      <xdr:nvSpPr>
        <xdr:cNvPr id="225" name="【橋りょう・トンネル】&#10;一人当たり有形固定資産（償却資産）額最小値テキスト">
          <a:extLst>
            <a:ext uri="{FF2B5EF4-FFF2-40B4-BE49-F238E27FC236}">
              <a16:creationId xmlns:a16="http://schemas.microsoft.com/office/drawing/2014/main" id="{00000000-0008-0000-0100-0000E1000000}"/>
            </a:ext>
          </a:extLst>
        </xdr:cNvPr>
        <xdr:cNvSpPr txBox="1"/>
      </xdr:nvSpPr>
      <xdr:spPr>
        <a:xfrm>
          <a:off x="10515600" y="11017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40588</xdr:rowOff>
    </xdr:from>
    <xdr:to>
      <xdr:col>55</xdr:col>
      <xdr:colOff>88900</xdr:colOff>
      <xdr:row>64</xdr:row>
      <xdr:rowOff>40588</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10388600" y="11013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79115</xdr:rowOff>
    </xdr:from>
    <xdr:ext cx="690189" cy="259045"/>
    <xdr:sp macro="" textlink="">
      <xdr:nvSpPr>
        <xdr:cNvPr id="227" name="【橋りょう・トンネル】&#10;一人当たり有形固定資産（償却資産）額最大値テキスト">
          <a:extLst>
            <a:ext uri="{FF2B5EF4-FFF2-40B4-BE49-F238E27FC236}">
              <a16:creationId xmlns:a16="http://schemas.microsoft.com/office/drawing/2014/main" id="{00000000-0008-0000-0100-0000E3000000}"/>
            </a:ext>
          </a:extLst>
        </xdr:cNvPr>
        <xdr:cNvSpPr txBox="1"/>
      </xdr:nvSpPr>
      <xdr:spPr>
        <a:xfrm>
          <a:off x="10515600" y="95088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132438</xdr:rowOff>
    </xdr:from>
    <xdr:to>
      <xdr:col>55</xdr:col>
      <xdr:colOff>88900</xdr:colOff>
      <xdr:row>56</xdr:row>
      <xdr:rowOff>132438</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10388600" y="9733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154839</xdr:rowOff>
    </xdr:from>
    <xdr:ext cx="599010" cy="259045"/>
    <xdr:sp macro="" textlink="">
      <xdr:nvSpPr>
        <xdr:cNvPr id="229" name="【橋りょう・トンネル】&#10;一人当たり有形固定資産（償却資産）額平均値テキスト">
          <a:extLst>
            <a:ext uri="{FF2B5EF4-FFF2-40B4-BE49-F238E27FC236}">
              <a16:creationId xmlns:a16="http://schemas.microsoft.com/office/drawing/2014/main" id="{00000000-0008-0000-0100-0000E5000000}"/>
            </a:ext>
          </a:extLst>
        </xdr:cNvPr>
        <xdr:cNvSpPr txBox="1"/>
      </xdr:nvSpPr>
      <xdr:spPr>
        <a:xfrm>
          <a:off x="10515600" y="10613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4962</xdr:rowOff>
    </xdr:from>
    <xdr:to>
      <xdr:col>55</xdr:col>
      <xdr:colOff>50800</xdr:colOff>
      <xdr:row>62</xdr:row>
      <xdr:rowOff>106562</xdr:rowOff>
    </xdr:to>
    <xdr:sp macro="" textlink="">
      <xdr:nvSpPr>
        <xdr:cNvPr id="230" name="フローチャート: 判断 229">
          <a:extLst>
            <a:ext uri="{FF2B5EF4-FFF2-40B4-BE49-F238E27FC236}">
              <a16:creationId xmlns:a16="http://schemas.microsoft.com/office/drawing/2014/main" id="{00000000-0008-0000-0100-0000E6000000}"/>
            </a:ext>
          </a:extLst>
        </xdr:cNvPr>
        <xdr:cNvSpPr/>
      </xdr:nvSpPr>
      <xdr:spPr>
        <a:xfrm>
          <a:off x="10426700" y="10634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8720</xdr:rowOff>
    </xdr:from>
    <xdr:to>
      <xdr:col>50</xdr:col>
      <xdr:colOff>165100</xdr:colOff>
      <xdr:row>62</xdr:row>
      <xdr:rowOff>110320</xdr:rowOff>
    </xdr:to>
    <xdr:sp macro="" textlink="">
      <xdr:nvSpPr>
        <xdr:cNvPr id="231" name="フローチャート: 判断 230">
          <a:extLst>
            <a:ext uri="{FF2B5EF4-FFF2-40B4-BE49-F238E27FC236}">
              <a16:creationId xmlns:a16="http://schemas.microsoft.com/office/drawing/2014/main" id="{00000000-0008-0000-0100-0000E7000000}"/>
            </a:ext>
          </a:extLst>
        </xdr:cNvPr>
        <xdr:cNvSpPr/>
      </xdr:nvSpPr>
      <xdr:spPr>
        <a:xfrm>
          <a:off x="9588500" y="106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127974</xdr:rowOff>
    </xdr:from>
    <xdr:to>
      <xdr:col>46</xdr:col>
      <xdr:colOff>38100</xdr:colOff>
      <xdr:row>63</xdr:row>
      <xdr:rowOff>58124</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8699500" y="10757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99677</xdr:rowOff>
    </xdr:from>
    <xdr:to>
      <xdr:col>41</xdr:col>
      <xdr:colOff>101600</xdr:colOff>
      <xdr:row>63</xdr:row>
      <xdr:rowOff>29827</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7810500" y="1072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101684</xdr:rowOff>
    </xdr:from>
    <xdr:to>
      <xdr:col>36</xdr:col>
      <xdr:colOff>165100</xdr:colOff>
      <xdr:row>63</xdr:row>
      <xdr:rowOff>31834</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6921500" y="10731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100-0000E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100-0000E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40493</xdr:rowOff>
    </xdr:from>
    <xdr:to>
      <xdr:col>55</xdr:col>
      <xdr:colOff>50800</xdr:colOff>
      <xdr:row>61</xdr:row>
      <xdr:rowOff>142093</xdr:rowOff>
    </xdr:to>
    <xdr:sp macro="" textlink="">
      <xdr:nvSpPr>
        <xdr:cNvPr id="240" name="楕円 239">
          <a:extLst>
            <a:ext uri="{FF2B5EF4-FFF2-40B4-BE49-F238E27FC236}">
              <a16:creationId xmlns:a16="http://schemas.microsoft.com/office/drawing/2014/main" id="{00000000-0008-0000-0100-0000F0000000}"/>
            </a:ext>
          </a:extLst>
        </xdr:cNvPr>
        <xdr:cNvSpPr/>
      </xdr:nvSpPr>
      <xdr:spPr>
        <a:xfrm>
          <a:off x="10426700" y="1049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63370</xdr:rowOff>
    </xdr:from>
    <xdr:ext cx="599010" cy="259045"/>
    <xdr:sp macro="" textlink="">
      <xdr:nvSpPr>
        <xdr:cNvPr id="241" name="【橋りょう・トンネル】&#10;一人当たり有形固定資産（償却資産）額該当値テキスト">
          <a:extLst>
            <a:ext uri="{FF2B5EF4-FFF2-40B4-BE49-F238E27FC236}">
              <a16:creationId xmlns:a16="http://schemas.microsoft.com/office/drawing/2014/main" id="{00000000-0008-0000-0100-0000F1000000}"/>
            </a:ext>
          </a:extLst>
        </xdr:cNvPr>
        <xdr:cNvSpPr txBox="1"/>
      </xdr:nvSpPr>
      <xdr:spPr>
        <a:xfrm>
          <a:off x="10515600" y="10350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48245</xdr:rowOff>
    </xdr:from>
    <xdr:to>
      <xdr:col>50</xdr:col>
      <xdr:colOff>165100</xdr:colOff>
      <xdr:row>61</xdr:row>
      <xdr:rowOff>149845</xdr:rowOff>
    </xdr:to>
    <xdr:sp macro="" textlink="">
      <xdr:nvSpPr>
        <xdr:cNvPr id="242" name="楕円 241">
          <a:extLst>
            <a:ext uri="{FF2B5EF4-FFF2-40B4-BE49-F238E27FC236}">
              <a16:creationId xmlns:a16="http://schemas.microsoft.com/office/drawing/2014/main" id="{00000000-0008-0000-0100-0000F2000000}"/>
            </a:ext>
          </a:extLst>
        </xdr:cNvPr>
        <xdr:cNvSpPr/>
      </xdr:nvSpPr>
      <xdr:spPr>
        <a:xfrm>
          <a:off x="9588500" y="1050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91293</xdr:rowOff>
    </xdr:from>
    <xdr:to>
      <xdr:col>55</xdr:col>
      <xdr:colOff>0</xdr:colOff>
      <xdr:row>61</xdr:row>
      <xdr:rowOff>99045</xdr:rowOff>
    </xdr:to>
    <xdr:cxnSp macro="">
      <xdr:nvCxnSpPr>
        <xdr:cNvPr id="243" name="直線コネクタ 242">
          <a:extLst>
            <a:ext uri="{FF2B5EF4-FFF2-40B4-BE49-F238E27FC236}">
              <a16:creationId xmlns:a16="http://schemas.microsoft.com/office/drawing/2014/main" id="{00000000-0008-0000-0100-0000F3000000}"/>
            </a:ext>
          </a:extLst>
        </xdr:cNvPr>
        <xdr:cNvCxnSpPr/>
      </xdr:nvCxnSpPr>
      <xdr:spPr>
        <a:xfrm flipV="1">
          <a:off x="9639300" y="10549743"/>
          <a:ext cx="838200" cy="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56181</xdr:rowOff>
    </xdr:from>
    <xdr:to>
      <xdr:col>46</xdr:col>
      <xdr:colOff>38100</xdr:colOff>
      <xdr:row>61</xdr:row>
      <xdr:rowOff>157781</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8699500" y="1051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99045</xdr:rowOff>
    </xdr:from>
    <xdr:to>
      <xdr:col>50</xdr:col>
      <xdr:colOff>114300</xdr:colOff>
      <xdr:row>61</xdr:row>
      <xdr:rowOff>106981</xdr:rowOff>
    </xdr:to>
    <xdr:cxnSp macro="">
      <xdr:nvCxnSpPr>
        <xdr:cNvPr id="245" name="直線コネクタ 244">
          <a:extLst>
            <a:ext uri="{FF2B5EF4-FFF2-40B4-BE49-F238E27FC236}">
              <a16:creationId xmlns:a16="http://schemas.microsoft.com/office/drawing/2014/main" id="{00000000-0008-0000-0100-0000F5000000}"/>
            </a:ext>
          </a:extLst>
        </xdr:cNvPr>
        <xdr:cNvCxnSpPr/>
      </xdr:nvCxnSpPr>
      <xdr:spPr>
        <a:xfrm flipV="1">
          <a:off x="8750300" y="10557495"/>
          <a:ext cx="889000" cy="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64043</xdr:rowOff>
    </xdr:from>
    <xdr:to>
      <xdr:col>41</xdr:col>
      <xdr:colOff>101600</xdr:colOff>
      <xdr:row>61</xdr:row>
      <xdr:rowOff>165643</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7810500" y="1052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106981</xdr:rowOff>
    </xdr:from>
    <xdr:to>
      <xdr:col>45</xdr:col>
      <xdr:colOff>177800</xdr:colOff>
      <xdr:row>61</xdr:row>
      <xdr:rowOff>114843</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7861300" y="10565431"/>
          <a:ext cx="889000" cy="7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71445</xdr:rowOff>
    </xdr:from>
    <xdr:to>
      <xdr:col>36</xdr:col>
      <xdr:colOff>165100</xdr:colOff>
      <xdr:row>62</xdr:row>
      <xdr:rowOff>1595</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6921500" y="1052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114843</xdr:rowOff>
    </xdr:from>
    <xdr:to>
      <xdr:col>41</xdr:col>
      <xdr:colOff>50800</xdr:colOff>
      <xdr:row>61</xdr:row>
      <xdr:rowOff>122245</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6972300" y="10573293"/>
          <a:ext cx="889000" cy="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101447</xdr:rowOff>
    </xdr:from>
    <xdr:ext cx="599010" cy="259045"/>
    <xdr:sp macro="" textlink="">
      <xdr:nvSpPr>
        <xdr:cNvPr id="250" name="n_1aveValue【橋りょう・トンネル】&#10;一人当たり有形固定資産（償却資産）額">
          <a:extLst>
            <a:ext uri="{FF2B5EF4-FFF2-40B4-BE49-F238E27FC236}">
              <a16:creationId xmlns:a16="http://schemas.microsoft.com/office/drawing/2014/main" id="{00000000-0008-0000-0100-0000FA000000}"/>
            </a:ext>
          </a:extLst>
        </xdr:cNvPr>
        <xdr:cNvSpPr txBox="1"/>
      </xdr:nvSpPr>
      <xdr:spPr>
        <a:xfrm>
          <a:off x="9327095" y="10731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49251</xdr:rowOff>
    </xdr:from>
    <xdr:ext cx="599010" cy="259045"/>
    <xdr:sp macro="" textlink="">
      <xdr:nvSpPr>
        <xdr:cNvPr id="251" name="n_2aveValue【橋りょう・トンネル】&#10;一人当たり有形固定資産（償却資産）額">
          <a:extLst>
            <a:ext uri="{FF2B5EF4-FFF2-40B4-BE49-F238E27FC236}">
              <a16:creationId xmlns:a16="http://schemas.microsoft.com/office/drawing/2014/main" id="{00000000-0008-0000-0100-0000FB000000}"/>
            </a:ext>
          </a:extLst>
        </xdr:cNvPr>
        <xdr:cNvSpPr txBox="1"/>
      </xdr:nvSpPr>
      <xdr:spPr>
        <a:xfrm>
          <a:off x="8450795" y="1085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20954</xdr:rowOff>
    </xdr:from>
    <xdr:ext cx="599010" cy="259045"/>
    <xdr:sp macro="" textlink="">
      <xdr:nvSpPr>
        <xdr:cNvPr id="252" name="n_3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7561795" y="10822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22961</xdr:rowOff>
    </xdr:from>
    <xdr:ext cx="599010" cy="259045"/>
    <xdr:sp macro="" textlink="">
      <xdr:nvSpPr>
        <xdr:cNvPr id="253" name="n_4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6672795" y="1082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166372</xdr:rowOff>
    </xdr:from>
    <xdr:ext cx="599010" cy="259045"/>
    <xdr:sp macro="" textlink="">
      <xdr:nvSpPr>
        <xdr:cNvPr id="254" name="n_1main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27095" y="10281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2858</xdr:rowOff>
    </xdr:from>
    <xdr:ext cx="599010" cy="259045"/>
    <xdr:sp macro="" textlink="">
      <xdr:nvSpPr>
        <xdr:cNvPr id="255" name="n_2main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50795" y="1028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10720</xdr:rowOff>
    </xdr:from>
    <xdr:ext cx="599010" cy="259045"/>
    <xdr:sp macro="" textlink="">
      <xdr:nvSpPr>
        <xdr:cNvPr id="256" name="n_3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61795" y="10297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18122</xdr:rowOff>
    </xdr:from>
    <xdr:ext cx="599010" cy="259045"/>
    <xdr:sp macro="" textlink="">
      <xdr:nvSpPr>
        <xdr:cNvPr id="257" name="n_4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72795" y="10305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00000000-0008-0000-0100-000002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00000000-0008-0000-0100-000003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00000000-0008-0000-0100-00000A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00000000-0008-0000-0100-00000B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00000000-0008-0000-0100-00000C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00000000-0008-0000-0100-00000D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00000000-0008-0000-0100-000017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17526</xdr:rowOff>
    </xdr:from>
    <xdr:to>
      <xdr:col>24</xdr:col>
      <xdr:colOff>62865</xdr:colOff>
      <xdr:row>85</xdr:row>
      <xdr:rowOff>127254</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flipV="1">
          <a:off x="4634865" y="13562076"/>
          <a:ext cx="0" cy="1138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131081</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00000000-0008-0000-0100-000019010000}"/>
            </a:ext>
          </a:extLst>
        </xdr:cNvPr>
        <xdr:cNvSpPr txBox="1"/>
      </xdr:nvSpPr>
      <xdr:spPr>
        <a:xfrm>
          <a:off x="4673600" y="1470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127254</xdr:rowOff>
    </xdr:from>
    <xdr:to>
      <xdr:col>24</xdr:col>
      <xdr:colOff>152400</xdr:colOff>
      <xdr:row>85</xdr:row>
      <xdr:rowOff>127254</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4546600" y="1470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135653</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00000000-0008-0000-0100-00001B010000}"/>
            </a:ext>
          </a:extLst>
        </xdr:cNvPr>
        <xdr:cNvSpPr txBox="1"/>
      </xdr:nvSpPr>
      <xdr:spPr>
        <a:xfrm>
          <a:off x="4673600" y="13337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17526</xdr:rowOff>
    </xdr:from>
    <xdr:to>
      <xdr:col>24</xdr:col>
      <xdr:colOff>152400</xdr:colOff>
      <xdr:row>79</xdr:row>
      <xdr:rowOff>17526</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4546600" y="13562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138192</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00000000-0008-0000-0100-00001D010000}"/>
            </a:ext>
          </a:extLst>
        </xdr:cNvPr>
        <xdr:cNvSpPr txBox="1"/>
      </xdr:nvSpPr>
      <xdr:spPr>
        <a:xfrm>
          <a:off x="4673600" y="13682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115315</xdr:rowOff>
    </xdr:from>
    <xdr:to>
      <xdr:col>24</xdr:col>
      <xdr:colOff>114300</xdr:colOff>
      <xdr:row>81</xdr:row>
      <xdr:rowOff>45465</xdr:rowOff>
    </xdr:to>
    <xdr:sp macro="" textlink="">
      <xdr:nvSpPr>
        <xdr:cNvPr id="286" name="フローチャート: 判断 285">
          <a:extLst>
            <a:ext uri="{FF2B5EF4-FFF2-40B4-BE49-F238E27FC236}">
              <a16:creationId xmlns:a16="http://schemas.microsoft.com/office/drawing/2014/main" id="{00000000-0008-0000-0100-00001E010000}"/>
            </a:ext>
          </a:extLst>
        </xdr:cNvPr>
        <xdr:cNvSpPr/>
      </xdr:nvSpPr>
      <xdr:spPr>
        <a:xfrm>
          <a:off x="4584700" y="1383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37592</xdr:rowOff>
    </xdr:from>
    <xdr:to>
      <xdr:col>20</xdr:col>
      <xdr:colOff>38100</xdr:colOff>
      <xdr:row>80</xdr:row>
      <xdr:rowOff>139192</xdr:rowOff>
    </xdr:to>
    <xdr:sp macro="" textlink="">
      <xdr:nvSpPr>
        <xdr:cNvPr id="287" name="フローチャート: 判断 286">
          <a:extLst>
            <a:ext uri="{FF2B5EF4-FFF2-40B4-BE49-F238E27FC236}">
              <a16:creationId xmlns:a16="http://schemas.microsoft.com/office/drawing/2014/main" id="{00000000-0008-0000-0100-00001F010000}"/>
            </a:ext>
          </a:extLst>
        </xdr:cNvPr>
        <xdr:cNvSpPr/>
      </xdr:nvSpPr>
      <xdr:spPr>
        <a:xfrm>
          <a:off x="3746500" y="1375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78</xdr:row>
      <xdr:rowOff>14732</xdr:rowOff>
    </xdr:from>
    <xdr:to>
      <xdr:col>15</xdr:col>
      <xdr:colOff>101600</xdr:colOff>
      <xdr:row>78</xdr:row>
      <xdr:rowOff>116332</xdr:rowOff>
    </xdr:to>
    <xdr:sp macro="" textlink="">
      <xdr:nvSpPr>
        <xdr:cNvPr id="288" name="フローチャート: 判断 287">
          <a:extLst>
            <a:ext uri="{FF2B5EF4-FFF2-40B4-BE49-F238E27FC236}">
              <a16:creationId xmlns:a16="http://schemas.microsoft.com/office/drawing/2014/main" id="{00000000-0008-0000-0100-000020010000}"/>
            </a:ext>
          </a:extLst>
        </xdr:cNvPr>
        <xdr:cNvSpPr/>
      </xdr:nvSpPr>
      <xdr:spPr>
        <a:xfrm>
          <a:off x="2857500" y="1338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106172</xdr:rowOff>
    </xdr:from>
    <xdr:to>
      <xdr:col>10</xdr:col>
      <xdr:colOff>165100</xdr:colOff>
      <xdr:row>79</xdr:row>
      <xdr:rowOff>36322</xdr:rowOff>
    </xdr:to>
    <xdr:sp macro="" textlink="">
      <xdr:nvSpPr>
        <xdr:cNvPr id="289" name="フローチャート: 判断 288">
          <a:extLst>
            <a:ext uri="{FF2B5EF4-FFF2-40B4-BE49-F238E27FC236}">
              <a16:creationId xmlns:a16="http://schemas.microsoft.com/office/drawing/2014/main" id="{00000000-0008-0000-0100-000021010000}"/>
            </a:ext>
          </a:extLst>
        </xdr:cNvPr>
        <xdr:cNvSpPr/>
      </xdr:nvSpPr>
      <xdr:spPr>
        <a:xfrm>
          <a:off x="1968500" y="1347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170180</xdr:rowOff>
    </xdr:from>
    <xdr:to>
      <xdr:col>6</xdr:col>
      <xdr:colOff>38100</xdr:colOff>
      <xdr:row>79</xdr:row>
      <xdr:rowOff>100330</xdr:rowOff>
    </xdr:to>
    <xdr:sp macro="" textlink="">
      <xdr:nvSpPr>
        <xdr:cNvPr id="290" name="フローチャート: 判断 289">
          <a:extLst>
            <a:ext uri="{FF2B5EF4-FFF2-40B4-BE49-F238E27FC236}">
              <a16:creationId xmlns:a16="http://schemas.microsoft.com/office/drawing/2014/main" id="{00000000-0008-0000-0100-000022010000}"/>
            </a:ext>
          </a:extLst>
        </xdr:cNvPr>
        <xdr:cNvSpPr/>
      </xdr:nvSpPr>
      <xdr:spPr>
        <a:xfrm>
          <a:off x="1079500" y="1354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0000000-0008-0000-0100-000023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100-000024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100-000025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100-000026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100-000027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10161</xdr:rowOff>
    </xdr:from>
    <xdr:to>
      <xdr:col>24</xdr:col>
      <xdr:colOff>114300</xdr:colOff>
      <xdr:row>82</xdr:row>
      <xdr:rowOff>111761</xdr:rowOff>
    </xdr:to>
    <xdr:sp macro="" textlink="">
      <xdr:nvSpPr>
        <xdr:cNvPr id="296" name="楕円 295">
          <a:extLst>
            <a:ext uri="{FF2B5EF4-FFF2-40B4-BE49-F238E27FC236}">
              <a16:creationId xmlns:a16="http://schemas.microsoft.com/office/drawing/2014/main" id="{00000000-0008-0000-0100-000028010000}"/>
            </a:ext>
          </a:extLst>
        </xdr:cNvPr>
        <xdr:cNvSpPr/>
      </xdr:nvSpPr>
      <xdr:spPr>
        <a:xfrm>
          <a:off x="45847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160038</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00000000-0008-0000-0100-000029010000}"/>
            </a:ext>
          </a:extLst>
        </xdr:cNvPr>
        <xdr:cNvSpPr txBox="1"/>
      </xdr:nvSpPr>
      <xdr:spPr>
        <a:xfrm>
          <a:off x="4673600"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103887</xdr:rowOff>
    </xdr:from>
    <xdr:to>
      <xdr:col>20</xdr:col>
      <xdr:colOff>38100</xdr:colOff>
      <xdr:row>82</xdr:row>
      <xdr:rowOff>34037</xdr:rowOff>
    </xdr:to>
    <xdr:sp macro="" textlink="">
      <xdr:nvSpPr>
        <xdr:cNvPr id="298" name="楕円 297">
          <a:extLst>
            <a:ext uri="{FF2B5EF4-FFF2-40B4-BE49-F238E27FC236}">
              <a16:creationId xmlns:a16="http://schemas.microsoft.com/office/drawing/2014/main" id="{00000000-0008-0000-0100-00002A010000}"/>
            </a:ext>
          </a:extLst>
        </xdr:cNvPr>
        <xdr:cNvSpPr/>
      </xdr:nvSpPr>
      <xdr:spPr>
        <a:xfrm>
          <a:off x="37465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154687</xdr:rowOff>
    </xdr:from>
    <xdr:to>
      <xdr:col>24</xdr:col>
      <xdr:colOff>63500</xdr:colOff>
      <xdr:row>82</xdr:row>
      <xdr:rowOff>60961</xdr:rowOff>
    </xdr:to>
    <xdr:cxnSp macro="">
      <xdr:nvCxnSpPr>
        <xdr:cNvPr id="299" name="直線コネクタ 298">
          <a:extLst>
            <a:ext uri="{FF2B5EF4-FFF2-40B4-BE49-F238E27FC236}">
              <a16:creationId xmlns:a16="http://schemas.microsoft.com/office/drawing/2014/main" id="{00000000-0008-0000-0100-00002B010000}"/>
            </a:ext>
          </a:extLst>
        </xdr:cNvPr>
        <xdr:cNvCxnSpPr/>
      </xdr:nvCxnSpPr>
      <xdr:spPr>
        <a:xfrm>
          <a:off x="3797300" y="14042137"/>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26163</xdr:rowOff>
    </xdr:from>
    <xdr:to>
      <xdr:col>15</xdr:col>
      <xdr:colOff>101600</xdr:colOff>
      <xdr:row>81</xdr:row>
      <xdr:rowOff>127763</xdr:rowOff>
    </xdr:to>
    <xdr:sp macro="" textlink="">
      <xdr:nvSpPr>
        <xdr:cNvPr id="300" name="楕円 299">
          <a:extLst>
            <a:ext uri="{FF2B5EF4-FFF2-40B4-BE49-F238E27FC236}">
              <a16:creationId xmlns:a16="http://schemas.microsoft.com/office/drawing/2014/main" id="{00000000-0008-0000-0100-00002C010000}"/>
            </a:ext>
          </a:extLst>
        </xdr:cNvPr>
        <xdr:cNvSpPr/>
      </xdr:nvSpPr>
      <xdr:spPr>
        <a:xfrm>
          <a:off x="2857500" y="1391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76963</xdr:rowOff>
    </xdr:from>
    <xdr:to>
      <xdr:col>19</xdr:col>
      <xdr:colOff>177800</xdr:colOff>
      <xdr:row>81</xdr:row>
      <xdr:rowOff>154687</xdr:rowOff>
    </xdr:to>
    <xdr:cxnSp macro="">
      <xdr:nvCxnSpPr>
        <xdr:cNvPr id="301" name="直線コネクタ 300">
          <a:extLst>
            <a:ext uri="{FF2B5EF4-FFF2-40B4-BE49-F238E27FC236}">
              <a16:creationId xmlns:a16="http://schemas.microsoft.com/office/drawing/2014/main" id="{00000000-0008-0000-0100-00002D010000}"/>
            </a:ext>
          </a:extLst>
        </xdr:cNvPr>
        <xdr:cNvCxnSpPr/>
      </xdr:nvCxnSpPr>
      <xdr:spPr>
        <a:xfrm>
          <a:off x="2908300" y="13964413"/>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110744</xdr:rowOff>
    </xdr:from>
    <xdr:to>
      <xdr:col>10</xdr:col>
      <xdr:colOff>165100</xdr:colOff>
      <xdr:row>81</xdr:row>
      <xdr:rowOff>40894</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1968500" y="1382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161544</xdr:rowOff>
    </xdr:from>
    <xdr:to>
      <xdr:col>15</xdr:col>
      <xdr:colOff>50800</xdr:colOff>
      <xdr:row>81</xdr:row>
      <xdr:rowOff>76963</xdr:rowOff>
    </xdr:to>
    <xdr:cxnSp macro="">
      <xdr:nvCxnSpPr>
        <xdr:cNvPr id="303" name="直線コネクタ 302">
          <a:extLst>
            <a:ext uri="{FF2B5EF4-FFF2-40B4-BE49-F238E27FC236}">
              <a16:creationId xmlns:a16="http://schemas.microsoft.com/office/drawing/2014/main" id="{00000000-0008-0000-0100-00002F010000}"/>
            </a:ext>
          </a:extLst>
        </xdr:cNvPr>
        <xdr:cNvCxnSpPr/>
      </xdr:nvCxnSpPr>
      <xdr:spPr>
        <a:xfrm>
          <a:off x="2019300" y="13877544"/>
          <a:ext cx="8890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126746</xdr:rowOff>
    </xdr:from>
    <xdr:to>
      <xdr:col>6</xdr:col>
      <xdr:colOff>38100</xdr:colOff>
      <xdr:row>80</xdr:row>
      <xdr:rowOff>56896</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1079500" y="1367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6096</xdr:rowOff>
    </xdr:from>
    <xdr:to>
      <xdr:col>10</xdr:col>
      <xdr:colOff>114300</xdr:colOff>
      <xdr:row>80</xdr:row>
      <xdr:rowOff>161544</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1130300" y="13722096"/>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78</xdr:row>
      <xdr:rowOff>155719</xdr:rowOff>
    </xdr:from>
    <xdr:ext cx="405111" cy="259045"/>
    <xdr:sp macro="" textlink="">
      <xdr:nvSpPr>
        <xdr:cNvPr id="306" name="n_1aveValue【公営住宅】&#10;有形固定資産減価償却率">
          <a:extLst>
            <a:ext uri="{FF2B5EF4-FFF2-40B4-BE49-F238E27FC236}">
              <a16:creationId xmlns:a16="http://schemas.microsoft.com/office/drawing/2014/main" id="{00000000-0008-0000-0100-000032010000}"/>
            </a:ext>
          </a:extLst>
        </xdr:cNvPr>
        <xdr:cNvSpPr txBox="1"/>
      </xdr:nvSpPr>
      <xdr:spPr>
        <a:xfrm>
          <a:off x="3582044" y="1352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132859</xdr:rowOff>
    </xdr:from>
    <xdr:ext cx="405111" cy="259045"/>
    <xdr:sp macro="" textlink="">
      <xdr:nvSpPr>
        <xdr:cNvPr id="307" name="n_2aveValue【公営住宅】&#10;有形固定資産減価償却率">
          <a:extLst>
            <a:ext uri="{FF2B5EF4-FFF2-40B4-BE49-F238E27FC236}">
              <a16:creationId xmlns:a16="http://schemas.microsoft.com/office/drawing/2014/main" id="{00000000-0008-0000-0100-000033010000}"/>
            </a:ext>
          </a:extLst>
        </xdr:cNvPr>
        <xdr:cNvSpPr txBox="1"/>
      </xdr:nvSpPr>
      <xdr:spPr>
        <a:xfrm>
          <a:off x="2705744" y="1316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52849</xdr:rowOff>
    </xdr:from>
    <xdr:ext cx="405111" cy="259045"/>
    <xdr:sp macro="" textlink="">
      <xdr:nvSpPr>
        <xdr:cNvPr id="308" name="n_3aveValue【公営住宅】&#10;有形固定資産減価償却率">
          <a:extLst>
            <a:ext uri="{FF2B5EF4-FFF2-40B4-BE49-F238E27FC236}">
              <a16:creationId xmlns:a16="http://schemas.microsoft.com/office/drawing/2014/main" id="{00000000-0008-0000-0100-000034010000}"/>
            </a:ext>
          </a:extLst>
        </xdr:cNvPr>
        <xdr:cNvSpPr txBox="1"/>
      </xdr:nvSpPr>
      <xdr:spPr>
        <a:xfrm>
          <a:off x="1816744" y="13254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116857</xdr:rowOff>
    </xdr:from>
    <xdr:ext cx="405111" cy="259045"/>
    <xdr:sp macro="" textlink="">
      <xdr:nvSpPr>
        <xdr:cNvPr id="309" name="n_4aveValue【公営住宅】&#10;有形固定資産減価償却率">
          <a:extLst>
            <a:ext uri="{FF2B5EF4-FFF2-40B4-BE49-F238E27FC236}">
              <a16:creationId xmlns:a16="http://schemas.microsoft.com/office/drawing/2014/main" id="{00000000-0008-0000-0100-000035010000}"/>
            </a:ext>
          </a:extLst>
        </xdr:cNvPr>
        <xdr:cNvSpPr txBox="1"/>
      </xdr:nvSpPr>
      <xdr:spPr>
        <a:xfrm>
          <a:off x="927744"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25164</xdr:rowOff>
    </xdr:from>
    <xdr:ext cx="405111" cy="259045"/>
    <xdr:sp macro="" textlink="">
      <xdr:nvSpPr>
        <xdr:cNvPr id="310" name="n_1mainValue【公営住宅】&#10;有形固定資産減価償却率">
          <a:extLst>
            <a:ext uri="{FF2B5EF4-FFF2-40B4-BE49-F238E27FC236}">
              <a16:creationId xmlns:a16="http://schemas.microsoft.com/office/drawing/2014/main" id="{00000000-0008-0000-0100-000036010000}"/>
            </a:ext>
          </a:extLst>
        </xdr:cNvPr>
        <xdr:cNvSpPr txBox="1"/>
      </xdr:nvSpPr>
      <xdr:spPr>
        <a:xfrm>
          <a:off x="3582044" y="140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118890</xdr:rowOff>
    </xdr:from>
    <xdr:ext cx="405111" cy="259045"/>
    <xdr:sp macro="" textlink="">
      <xdr:nvSpPr>
        <xdr:cNvPr id="311" name="n_2mainValue【公営住宅】&#10;有形固定資産減価償却率">
          <a:extLst>
            <a:ext uri="{FF2B5EF4-FFF2-40B4-BE49-F238E27FC236}">
              <a16:creationId xmlns:a16="http://schemas.microsoft.com/office/drawing/2014/main" id="{00000000-0008-0000-0100-000037010000}"/>
            </a:ext>
          </a:extLst>
        </xdr:cNvPr>
        <xdr:cNvSpPr txBox="1"/>
      </xdr:nvSpPr>
      <xdr:spPr>
        <a:xfrm>
          <a:off x="2705744" y="1400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32021</xdr:rowOff>
    </xdr:from>
    <xdr:ext cx="405111" cy="259045"/>
    <xdr:sp macro="" textlink="">
      <xdr:nvSpPr>
        <xdr:cNvPr id="312" name="n_3mainValue【公営住宅】&#10;有形固定資産減価償却率">
          <a:extLst>
            <a:ext uri="{FF2B5EF4-FFF2-40B4-BE49-F238E27FC236}">
              <a16:creationId xmlns:a16="http://schemas.microsoft.com/office/drawing/2014/main" id="{00000000-0008-0000-0100-000038010000}"/>
            </a:ext>
          </a:extLst>
        </xdr:cNvPr>
        <xdr:cNvSpPr txBox="1"/>
      </xdr:nvSpPr>
      <xdr:spPr>
        <a:xfrm>
          <a:off x="1816744" y="1391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48023</xdr:rowOff>
    </xdr:from>
    <xdr:ext cx="405111" cy="259045"/>
    <xdr:sp macro="" textlink="">
      <xdr:nvSpPr>
        <xdr:cNvPr id="313" name="n_4mainValue【公営住宅】&#10;有形固定資産減価償却率">
          <a:extLst>
            <a:ext uri="{FF2B5EF4-FFF2-40B4-BE49-F238E27FC236}">
              <a16:creationId xmlns:a16="http://schemas.microsoft.com/office/drawing/2014/main" id="{00000000-0008-0000-0100-000039010000}"/>
            </a:ext>
          </a:extLst>
        </xdr:cNvPr>
        <xdr:cNvSpPr txBox="1"/>
      </xdr:nvSpPr>
      <xdr:spPr>
        <a:xfrm>
          <a:off x="927744" y="13764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00000000-0008-0000-0100-00003A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00000000-0008-0000-0100-00003B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00000000-0008-0000-0100-00003C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00000000-0008-0000-0100-00003D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00000000-0008-0000-0100-00003E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00000000-0008-0000-0100-000042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00000000-0008-0000-0100-000043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4" name="直線コネクタ 323">
          <a:extLst>
            <a:ext uri="{FF2B5EF4-FFF2-40B4-BE49-F238E27FC236}">
              <a16:creationId xmlns:a16="http://schemas.microsoft.com/office/drawing/2014/main" id="{00000000-0008-0000-0100-000044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5" name="テキスト ボックス 324">
          <a:extLst>
            <a:ext uri="{FF2B5EF4-FFF2-40B4-BE49-F238E27FC236}">
              <a16:creationId xmlns:a16="http://schemas.microsoft.com/office/drawing/2014/main" id="{00000000-0008-0000-0100-000045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6" name="直線コネクタ 325">
          <a:extLst>
            <a:ext uri="{FF2B5EF4-FFF2-40B4-BE49-F238E27FC236}">
              <a16:creationId xmlns:a16="http://schemas.microsoft.com/office/drawing/2014/main" id="{00000000-0008-0000-0100-000046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7" name="テキスト ボックス 326">
          <a:extLst>
            <a:ext uri="{FF2B5EF4-FFF2-40B4-BE49-F238E27FC236}">
              <a16:creationId xmlns:a16="http://schemas.microsoft.com/office/drawing/2014/main" id="{00000000-0008-0000-0100-000047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4" name="【公営住宅】&#10;一人当たり面積グラフ枠">
          <a:extLst>
            <a:ext uri="{FF2B5EF4-FFF2-40B4-BE49-F238E27FC236}">
              <a16:creationId xmlns:a16="http://schemas.microsoft.com/office/drawing/2014/main" id="{00000000-0008-0000-0100-00004E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130911</xdr:rowOff>
    </xdr:from>
    <xdr:to>
      <xdr:col>54</xdr:col>
      <xdr:colOff>189865</xdr:colOff>
      <xdr:row>85</xdr:row>
      <xdr:rowOff>113537</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flipV="1">
          <a:off x="10476865" y="13504011"/>
          <a:ext cx="0" cy="1182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117364</xdr:rowOff>
    </xdr:from>
    <xdr:ext cx="469744" cy="259045"/>
    <xdr:sp macro="" textlink="">
      <xdr:nvSpPr>
        <xdr:cNvPr id="336" name="【公営住宅】&#10;一人当たり面積最小値テキスト">
          <a:extLst>
            <a:ext uri="{FF2B5EF4-FFF2-40B4-BE49-F238E27FC236}">
              <a16:creationId xmlns:a16="http://schemas.microsoft.com/office/drawing/2014/main" id="{00000000-0008-0000-0100-000050010000}"/>
            </a:ext>
          </a:extLst>
        </xdr:cNvPr>
        <xdr:cNvSpPr txBox="1"/>
      </xdr:nvSpPr>
      <xdr:spPr>
        <a:xfrm>
          <a:off x="10515600" y="14690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113537</xdr:rowOff>
    </xdr:from>
    <xdr:to>
      <xdr:col>55</xdr:col>
      <xdr:colOff>88900</xdr:colOff>
      <xdr:row>85</xdr:row>
      <xdr:rowOff>113537</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10388600" y="14686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77588</xdr:rowOff>
    </xdr:from>
    <xdr:ext cx="469744" cy="259045"/>
    <xdr:sp macro="" textlink="">
      <xdr:nvSpPr>
        <xdr:cNvPr id="338" name="【公営住宅】&#10;一人当たり面積最大値テキスト">
          <a:extLst>
            <a:ext uri="{FF2B5EF4-FFF2-40B4-BE49-F238E27FC236}">
              <a16:creationId xmlns:a16="http://schemas.microsoft.com/office/drawing/2014/main" id="{00000000-0008-0000-0100-000052010000}"/>
            </a:ext>
          </a:extLst>
        </xdr:cNvPr>
        <xdr:cNvSpPr txBox="1"/>
      </xdr:nvSpPr>
      <xdr:spPr>
        <a:xfrm>
          <a:off x="10515600" y="13279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130911</xdr:rowOff>
    </xdr:from>
    <xdr:to>
      <xdr:col>55</xdr:col>
      <xdr:colOff>88900</xdr:colOff>
      <xdr:row>78</xdr:row>
      <xdr:rowOff>130911</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10388600" y="13504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142764</xdr:rowOff>
    </xdr:from>
    <xdr:ext cx="469744" cy="259045"/>
    <xdr:sp macro="" textlink="">
      <xdr:nvSpPr>
        <xdr:cNvPr id="340" name="【公営住宅】&#10;一人当たり面積平均値テキスト">
          <a:extLst>
            <a:ext uri="{FF2B5EF4-FFF2-40B4-BE49-F238E27FC236}">
              <a16:creationId xmlns:a16="http://schemas.microsoft.com/office/drawing/2014/main" id="{00000000-0008-0000-0100-000054010000}"/>
            </a:ext>
          </a:extLst>
        </xdr:cNvPr>
        <xdr:cNvSpPr txBox="1"/>
      </xdr:nvSpPr>
      <xdr:spPr>
        <a:xfrm>
          <a:off x="10515600" y="14201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119887</xdr:rowOff>
    </xdr:from>
    <xdr:to>
      <xdr:col>55</xdr:col>
      <xdr:colOff>50800</xdr:colOff>
      <xdr:row>84</xdr:row>
      <xdr:rowOff>50037</xdr:rowOff>
    </xdr:to>
    <xdr:sp macro="" textlink="">
      <xdr:nvSpPr>
        <xdr:cNvPr id="341" name="フローチャート: 判断 340">
          <a:extLst>
            <a:ext uri="{FF2B5EF4-FFF2-40B4-BE49-F238E27FC236}">
              <a16:creationId xmlns:a16="http://schemas.microsoft.com/office/drawing/2014/main" id="{00000000-0008-0000-0100-000055010000}"/>
            </a:ext>
          </a:extLst>
        </xdr:cNvPr>
        <xdr:cNvSpPr/>
      </xdr:nvSpPr>
      <xdr:spPr>
        <a:xfrm>
          <a:off x="104267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122174</xdr:rowOff>
    </xdr:from>
    <xdr:to>
      <xdr:col>50</xdr:col>
      <xdr:colOff>165100</xdr:colOff>
      <xdr:row>84</xdr:row>
      <xdr:rowOff>52324</xdr:rowOff>
    </xdr:to>
    <xdr:sp macro="" textlink="">
      <xdr:nvSpPr>
        <xdr:cNvPr id="342" name="フローチャート: 判断 341">
          <a:extLst>
            <a:ext uri="{FF2B5EF4-FFF2-40B4-BE49-F238E27FC236}">
              <a16:creationId xmlns:a16="http://schemas.microsoft.com/office/drawing/2014/main" id="{00000000-0008-0000-0100-000056010000}"/>
            </a:ext>
          </a:extLst>
        </xdr:cNvPr>
        <xdr:cNvSpPr/>
      </xdr:nvSpPr>
      <xdr:spPr>
        <a:xfrm>
          <a:off x="9588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163779</xdr:rowOff>
    </xdr:from>
    <xdr:to>
      <xdr:col>46</xdr:col>
      <xdr:colOff>38100</xdr:colOff>
      <xdr:row>84</xdr:row>
      <xdr:rowOff>93929</xdr:rowOff>
    </xdr:to>
    <xdr:sp macro="" textlink="">
      <xdr:nvSpPr>
        <xdr:cNvPr id="343" name="フローチャート: 判断 342">
          <a:extLst>
            <a:ext uri="{FF2B5EF4-FFF2-40B4-BE49-F238E27FC236}">
              <a16:creationId xmlns:a16="http://schemas.microsoft.com/office/drawing/2014/main" id="{00000000-0008-0000-0100-000057010000}"/>
            </a:ext>
          </a:extLst>
        </xdr:cNvPr>
        <xdr:cNvSpPr/>
      </xdr:nvSpPr>
      <xdr:spPr>
        <a:xfrm>
          <a:off x="8699500" y="14394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558</xdr:rowOff>
    </xdr:from>
    <xdr:to>
      <xdr:col>41</xdr:col>
      <xdr:colOff>101600</xdr:colOff>
      <xdr:row>84</xdr:row>
      <xdr:rowOff>102158</xdr:rowOff>
    </xdr:to>
    <xdr:sp macro="" textlink="">
      <xdr:nvSpPr>
        <xdr:cNvPr id="344" name="フローチャート: 判断 343">
          <a:extLst>
            <a:ext uri="{FF2B5EF4-FFF2-40B4-BE49-F238E27FC236}">
              <a16:creationId xmlns:a16="http://schemas.microsoft.com/office/drawing/2014/main" id="{00000000-0008-0000-0100-000058010000}"/>
            </a:ext>
          </a:extLst>
        </xdr:cNvPr>
        <xdr:cNvSpPr/>
      </xdr:nvSpPr>
      <xdr:spPr>
        <a:xfrm>
          <a:off x="7810500" y="14402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33020</xdr:rowOff>
    </xdr:from>
    <xdr:to>
      <xdr:col>36</xdr:col>
      <xdr:colOff>165100</xdr:colOff>
      <xdr:row>84</xdr:row>
      <xdr:rowOff>134620</xdr:rowOff>
    </xdr:to>
    <xdr:sp macro="" textlink="">
      <xdr:nvSpPr>
        <xdr:cNvPr id="345" name="フローチャート: 判断 344">
          <a:extLst>
            <a:ext uri="{FF2B5EF4-FFF2-40B4-BE49-F238E27FC236}">
              <a16:creationId xmlns:a16="http://schemas.microsoft.com/office/drawing/2014/main" id="{00000000-0008-0000-0100-000059010000}"/>
            </a:ext>
          </a:extLst>
        </xdr:cNvPr>
        <xdr:cNvSpPr/>
      </xdr:nvSpPr>
      <xdr:spPr>
        <a:xfrm>
          <a:off x="6921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00000000-0008-0000-0100-00005A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00000000-0008-0000-0100-00005B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100-00005C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100-00005D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100-00005E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109829</xdr:rowOff>
    </xdr:from>
    <xdr:to>
      <xdr:col>55</xdr:col>
      <xdr:colOff>50800</xdr:colOff>
      <xdr:row>85</xdr:row>
      <xdr:rowOff>39979</xdr:rowOff>
    </xdr:to>
    <xdr:sp macro="" textlink="">
      <xdr:nvSpPr>
        <xdr:cNvPr id="351" name="楕円 350">
          <a:extLst>
            <a:ext uri="{FF2B5EF4-FFF2-40B4-BE49-F238E27FC236}">
              <a16:creationId xmlns:a16="http://schemas.microsoft.com/office/drawing/2014/main" id="{00000000-0008-0000-0100-00005F010000}"/>
            </a:ext>
          </a:extLst>
        </xdr:cNvPr>
        <xdr:cNvSpPr/>
      </xdr:nvSpPr>
      <xdr:spPr>
        <a:xfrm>
          <a:off x="10426700" y="1451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24756</xdr:rowOff>
    </xdr:from>
    <xdr:ext cx="469744" cy="259045"/>
    <xdr:sp macro="" textlink="">
      <xdr:nvSpPr>
        <xdr:cNvPr id="352" name="【公営住宅】&#10;一人当たり面積該当値テキスト">
          <a:extLst>
            <a:ext uri="{FF2B5EF4-FFF2-40B4-BE49-F238E27FC236}">
              <a16:creationId xmlns:a16="http://schemas.microsoft.com/office/drawing/2014/main" id="{00000000-0008-0000-0100-000060010000}"/>
            </a:ext>
          </a:extLst>
        </xdr:cNvPr>
        <xdr:cNvSpPr txBox="1"/>
      </xdr:nvSpPr>
      <xdr:spPr>
        <a:xfrm>
          <a:off x="10515600" y="14426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113030</xdr:rowOff>
    </xdr:from>
    <xdr:to>
      <xdr:col>50</xdr:col>
      <xdr:colOff>165100</xdr:colOff>
      <xdr:row>85</xdr:row>
      <xdr:rowOff>43180</xdr:rowOff>
    </xdr:to>
    <xdr:sp macro="" textlink="">
      <xdr:nvSpPr>
        <xdr:cNvPr id="353" name="楕円 352">
          <a:extLst>
            <a:ext uri="{FF2B5EF4-FFF2-40B4-BE49-F238E27FC236}">
              <a16:creationId xmlns:a16="http://schemas.microsoft.com/office/drawing/2014/main" id="{00000000-0008-0000-0100-000061010000}"/>
            </a:ext>
          </a:extLst>
        </xdr:cNvPr>
        <xdr:cNvSpPr/>
      </xdr:nvSpPr>
      <xdr:spPr>
        <a:xfrm>
          <a:off x="9588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160629</xdr:rowOff>
    </xdr:from>
    <xdr:to>
      <xdr:col>55</xdr:col>
      <xdr:colOff>0</xdr:colOff>
      <xdr:row>84</xdr:row>
      <xdr:rowOff>163830</xdr:rowOff>
    </xdr:to>
    <xdr:cxnSp macro="">
      <xdr:nvCxnSpPr>
        <xdr:cNvPr id="354" name="直線コネクタ 353">
          <a:extLst>
            <a:ext uri="{FF2B5EF4-FFF2-40B4-BE49-F238E27FC236}">
              <a16:creationId xmlns:a16="http://schemas.microsoft.com/office/drawing/2014/main" id="{00000000-0008-0000-0100-000062010000}"/>
            </a:ext>
          </a:extLst>
        </xdr:cNvPr>
        <xdr:cNvCxnSpPr/>
      </xdr:nvCxnSpPr>
      <xdr:spPr>
        <a:xfrm flipV="1">
          <a:off x="9639300" y="14562429"/>
          <a:ext cx="8382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115773</xdr:rowOff>
    </xdr:from>
    <xdr:to>
      <xdr:col>46</xdr:col>
      <xdr:colOff>38100</xdr:colOff>
      <xdr:row>85</xdr:row>
      <xdr:rowOff>45923</xdr:rowOff>
    </xdr:to>
    <xdr:sp macro="" textlink="">
      <xdr:nvSpPr>
        <xdr:cNvPr id="355" name="楕円 354">
          <a:extLst>
            <a:ext uri="{FF2B5EF4-FFF2-40B4-BE49-F238E27FC236}">
              <a16:creationId xmlns:a16="http://schemas.microsoft.com/office/drawing/2014/main" id="{00000000-0008-0000-0100-000063010000}"/>
            </a:ext>
          </a:extLst>
        </xdr:cNvPr>
        <xdr:cNvSpPr/>
      </xdr:nvSpPr>
      <xdr:spPr>
        <a:xfrm>
          <a:off x="8699500" y="1451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163830</xdr:rowOff>
    </xdr:from>
    <xdr:to>
      <xdr:col>50</xdr:col>
      <xdr:colOff>114300</xdr:colOff>
      <xdr:row>84</xdr:row>
      <xdr:rowOff>166573</xdr:rowOff>
    </xdr:to>
    <xdr:cxnSp macro="">
      <xdr:nvCxnSpPr>
        <xdr:cNvPr id="356" name="直線コネクタ 355">
          <a:extLst>
            <a:ext uri="{FF2B5EF4-FFF2-40B4-BE49-F238E27FC236}">
              <a16:creationId xmlns:a16="http://schemas.microsoft.com/office/drawing/2014/main" id="{00000000-0008-0000-0100-000064010000}"/>
            </a:ext>
          </a:extLst>
        </xdr:cNvPr>
        <xdr:cNvCxnSpPr/>
      </xdr:nvCxnSpPr>
      <xdr:spPr>
        <a:xfrm flipV="1">
          <a:off x="8750300" y="14565630"/>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118517</xdr:rowOff>
    </xdr:from>
    <xdr:to>
      <xdr:col>41</xdr:col>
      <xdr:colOff>101600</xdr:colOff>
      <xdr:row>85</xdr:row>
      <xdr:rowOff>48667</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7810500" y="14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166573</xdr:rowOff>
    </xdr:from>
    <xdr:to>
      <xdr:col>45</xdr:col>
      <xdr:colOff>177800</xdr:colOff>
      <xdr:row>84</xdr:row>
      <xdr:rowOff>169317</xdr:rowOff>
    </xdr:to>
    <xdr:cxnSp macro="">
      <xdr:nvCxnSpPr>
        <xdr:cNvPr id="358" name="直線コネクタ 357">
          <a:extLst>
            <a:ext uri="{FF2B5EF4-FFF2-40B4-BE49-F238E27FC236}">
              <a16:creationId xmlns:a16="http://schemas.microsoft.com/office/drawing/2014/main" id="{00000000-0008-0000-0100-000066010000}"/>
            </a:ext>
          </a:extLst>
        </xdr:cNvPr>
        <xdr:cNvCxnSpPr/>
      </xdr:nvCxnSpPr>
      <xdr:spPr>
        <a:xfrm flipV="1">
          <a:off x="7861300" y="14568373"/>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121259</xdr:rowOff>
    </xdr:from>
    <xdr:to>
      <xdr:col>36</xdr:col>
      <xdr:colOff>165100</xdr:colOff>
      <xdr:row>85</xdr:row>
      <xdr:rowOff>51409</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6921500" y="1452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169317</xdr:rowOff>
    </xdr:from>
    <xdr:to>
      <xdr:col>41</xdr:col>
      <xdr:colOff>50800</xdr:colOff>
      <xdr:row>85</xdr:row>
      <xdr:rowOff>609</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flipV="1">
          <a:off x="6972300" y="14571117"/>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68851</xdr:rowOff>
    </xdr:from>
    <xdr:ext cx="469744" cy="259045"/>
    <xdr:sp macro="" textlink="">
      <xdr:nvSpPr>
        <xdr:cNvPr id="361" name="n_1aveValue【公営住宅】&#10;一人当たり面積">
          <a:extLst>
            <a:ext uri="{FF2B5EF4-FFF2-40B4-BE49-F238E27FC236}">
              <a16:creationId xmlns:a16="http://schemas.microsoft.com/office/drawing/2014/main" id="{00000000-0008-0000-0100-000069010000}"/>
            </a:ext>
          </a:extLst>
        </xdr:cNvPr>
        <xdr:cNvSpPr txBox="1"/>
      </xdr:nvSpPr>
      <xdr:spPr>
        <a:xfrm>
          <a:off x="93917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110456</xdr:rowOff>
    </xdr:from>
    <xdr:ext cx="469744" cy="259045"/>
    <xdr:sp macro="" textlink="">
      <xdr:nvSpPr>
        <xdr:cNvPr id="362" name="n_2aveValue【公営住宅】&#10;一人当たり面積">
          <a:extLst>
            <a:ext uri="{FF2B5EF4-FFF2-40B4-BE49-F238E27FC236}">
              <a16:creationId xmlns:a16="http://schemas.microsoft.com/office/drawing/2014/main" id="{00000000-0008-0000-0100-00006A010000}"/>
            </a:ext>
          </a:extLst>
        </xdr:cNvPr>
        <xdr:cNvSpPr txBox="1"/>
      </xdr:nvSpPr>
      <xdr:spPr>
        <a:xfrm>
          <a:off x="8515427" y="1416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118685</xdr:rowOff>
    </xdr:from>
    <xdr:ext cx="469744" cy="259045"/>
    <xdr:sp macro="" textlink="">
      <xdr:nvSpPr>
        <xdr:cNvPr id="363" name="n_3aveValue【公営住宅】&#10;一人当たり面積">
          <a:extLst>
            <a:ext uri="{FF2B5EF4-FFF2-40B4-BE49-F238E27FC236}">
              <a16:creationId xmlns:a16="http://schemas.microsoft.com/office/drawing/2014/main" id="{00000000-0008-0000-0100-00006B010000}"/>
            </a:ext>
          </a:extLst>
        </xdr:cNvPr>
        <xdr:cNvSpPr txBox="1"/>
      </xdr:nvSpPr>
      <xdr:spPr>
        <a:xfrm>
          <a:off x="7626427" y="14177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151147</xdr:rowOff>
    </xdr:from>
    <xdr:ext cx="469744" cy="259045"/>
    <xdr:sp macro="" textlink="">
      <xdr:nvSpPr>
        <xdr:cNvPr id="364" name="n_4aveValue【公営住宅】&#10;一人当たり面積">
          <a:extLst>
            <a:ext uri="{FF2B5EF4-FFF2-40B4-BE49-F238E27FC236}">
              <a16:creationId xmlns:a16="http://schemas.microsoft.com/office/drawing/2014/main" id="{00000000-0008-0000-0100-00006C010000}"/>
            </a:ext>
          </a:extLst>
        </xdr:cNvPr>
        <xdr:cNvSpPr txBox="1"/>
      </xdr:nvSpPr>
      <xdr:spPr>
        <a:xfrm>
          <a:off x="6737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34307</xdr:rowOff>
    </xdr:from>
    <xdr:ext cx="469744" cy="259045"/>
    <xdr:sp macro="" textlink="">
      <xdr:nvSpPr>
        <xdr:cNvPr id="365" name="n_1mainValue【公営住宅】&#10;一人当たり面積">
          <a:extLst>
            <a:ext uri="{FF2B5EF4-FFF2-40B4-BE49-F238E27FC236}">
              <a16:creationId xmlns:a16="http://schemas.microsoft.com/office/drawing/2014/main" id="{00000000-0008-0000-0100-00006D010000}"/>
            </a:ext>
          </a:extLst>
        </xdr:cNvPr>
        <xdr:cNvSpPr txBox="1"/>
      </xdr:nvSpPr>
      <xdr:spPr>
        <a:xfrm>
          <a:off x="93917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37050</xdr:rowOff>
    </xdr:from>
    <xdr:ext cx="469744" cy="259045"/>
    <xdr:sp macro="" textlink="">
      <xdr:nvSpPr>
        <xdr:cNvPr id="366" name="n_2mainValue【公営住宅】&#10;一人当たり面積">
          <a:extLst>
            <a:ext uri="{FF2B5EF4-FFF2-40B4-BE49-F238E27FC236}">
              <a16:creationId xmlns:a16="http://schemas.microsoft.com/office/drawing/2014/main" id="{00000000-0008-0000-0100-00006E010000}"/>
            </a:ext>
          </a:extLst>
        </xdr:cNvPr>
        <xdr:cNvSpPr txBox="1"/>
      </xdr:nvSpPr>
      <xdr:spPr>
        <a:xfrm>
          <a:off x="8515427" y="1461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39794</xdr:rowOff>
    </xdr:from>
    <xdr:ext cx="469744" cy="259045"/>
    <xdr:sp macro="" textlink="">
      <xdr:nvSpPr>
        <xdr:cNvPr id="367" name="n_3mainValue【公営住宅】&#10;一人当たり面積">
          <a:extLst>
            <a:ext uri="{FF2B5EF4-FFF2-40B4-BE49-F238E27FC236}">
              <a16:creationId xmlns:a16="http://schemas.microsoft.com/office/drawing/2014/main" id="{00000000-0008-0000-0100-00006F010000}"/>
            </a:ext>
          </a:extLst>
        </xdr:cNvPr>
        <xdr:cNvSpPr txBox="1"/>
      </xdr:nvSpPr>
      <xdr:spPr>
        <a:xfrm>
          <a:off x="7626427" y="1461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42536</xdr:rowOff>
    </xdr:from>
    <xdr:ext cx="469744" cy="259045"/>
    <xdr:sp macro="" textlink="">
      <xdr:nvSpPr>
        <xdr:cNvPr id="368" name="n_4mainValue【公営住宅】&#10;一人当たり面積">
          <a:extLst>
            <a:ext uri="{FF2B5EF4-FFF2-40B4-BE49-F238E27FC236}">
              <a16:creationId xmlns:a16="http://schemas.microsoft.com/office/drawing/2014/main" id="{00000000-0008-0000-0100-000070010000}"/>
            </a:ext>
          </a:extLst>
        </xdr:cNvPr>
        <xdr:cNvSpPr txBox="1"/>
      </xdr:nvSpPr>
      <xdr:spPr>
        <a:xfrm>
          <a:off x="6737427" y="1461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9" name="正方形/長方形 368">
          <a:extLst>
            <a:ext uri="{FF2B5EF4-FFF2-40B4-BE49-F238E27FC236}">
              <a16:creationId xmlns:a16="http://schemas.microsoft.com/office/drawing/2014/main" id="{00000000-0008-0000-0100-000071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0" name="正方形/長方形 369">
          <a:extLst>
            <a:ext uri="{FF2B5EF4-FFF2-40B4-BE49-F238E27FC236}">
              <a16:creationId xmlns:a16="http://schemas.microsoft.com/office/drawing/2014/main" id="{00000000-0008-0000-0100-000072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1" name="正方形/長方形 370">
          <a:extLst>
            <a:ext uri="{FF2B5EF4-FFF2-40B4-BE49-F238E27FC236}">
              <a16:creationId xmlns:a16="http://schemas.microsoft.com/office/drawing/2014/main" id="{00000000-0008-0000-0100-000073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2" name="正方形/長方形 371">
          <a:extLst>
            <a:ext uri="{FF2B5EF4-FFF2-40B4-BE49-F238E27FC236}">
              <a16:creationId xmlns:a16="http://schemas.microsoft.com/office/drawing/2014/main" id="{00000000-0008-0000-0100-000074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3" name="正方形/長方形 372">
          <a:extLst>
            <a:ext uri="{FF2B5EF4-FFF2-40B4-BE49-F238E27FC236}">
              <a16:creationId xmlns:a16="http://schemas.microsoft.com/office/drawing/2014/main" id="{00000000-0008-0000-0100-000075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4" name="正方形/長方形 373">
          <a:extLst>
            <a:ext uri="{FF2B5EF4-FFF2-40B4-BE49-F238E27FC236}">
              <a16:creationId xmlns:a16="http://schemas.microsoft.com/office/drawing/2014/main" id="{00000000-0008-0000-0100-000076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7" name="テキスト ボックス 376">
          <a:extLst>
            <a:ext uri="{FF2B5EF4-FFF2-40B4-BE49-F238E27FC236}">
              <a16:creationId xmlns:a16="http://schemas.microsoft.com/office/drawing/2014/main" id="{00000000-0008-0000-0100-000079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8" name="直線コネクタ 377">
          <a:extLst>
            <a:ext uri="{FF2B5EF4-FFF2-40B4-BE49-F238E27FC236}">
              <a16:creationId xmlns:a16="http://schemas.microsoft.com/office/drawing/2014/main" id="{00000000-0008-0000-0100-00007A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79" name="テキスト ボックス 378">
          <a:extLst>
            <a:ext uri="{FF2B5EF4-FFF2-40B4-BE49-F238E27FC236}">
              <a16:creationId xmlns:a16="http://schemas.microsoft.com/office/drawing/2014/main" id="{00000000-0008-0000-0100-00007B010000}"/>
            </a:ext>
          </a:extLst>
        </xdr:cNvPr>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0" name="直線コネクタ 379">
          <a:extLst>
            <a:ext uri="{FF2B5EF4-FFF2-40B4-BE49-F238E27FC236}">
              <a16:creationId xmlns:a16="http://schemas.microsoft.com/office/drawing/2014/main" id="{00000000-0008-0000-0100-00007C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64606</xdr:rowOff>
    </xdr:from>
    <xdr:ext cx="403059" cy="259045"/>
    <xdr:sp macro="" textlink="">
      <xdr:nvSpPr>
        <xdr:cNvPr id="381" name="テキスト ボックス 380">
          <a:extLst>
            <a:ext uri="{FF2B5EF4-FFF2-40B4-BE49-F238E27FC236}">
              <a16:creationId xmlns:a16="http://schemas.microsoft.com/office/drawing/2014/main" id="{00000000-0008-0000-0100-00007D010000}"/>
            </a:ext>
          </a:extLst>
        </xdr:cNvPr>
        <xdr:cNvSpPr txBox="1"/>
      </xdr:nvSpPr>
      <xdr:spPr>
        <a:xfrm>
          <a:off x="358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2" name="直線コネクタ 381">
          <a:extLst>
            <a:ext uri="{FF2B5EF4-FFF2-40B4-BE49-F238E27FC236}">
              <a16:creationId xmlns:a16="http://schemas.microsoft.com/office/drawing/2014/main" id="{00000000-0008-0000-0100-00007E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3" name="テキスト ボックス 382">
          <a:extLst>
            <a:ext uri="{FF2B5EF4-FFF2-40B4-BE49-F238E27FC236}">
              <a16:creationId xmlns:a16="http://schemas.microsoft.com/office/drawing/2014/main" id="{00000000-0008-0000-0100-00007F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4" name="直線コネクタ 383">
          <a:extLst>
            <a:ext uri="{FF2B5EF4-FFF2-40B4-BE49-F238E27FC236}">
              <a16:creationId xmlns:a16="http://schemas.microsoft.com/office/drawing/2014/main" id="{00000000-0008-0000-0100-000080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5" name="テキスト ボックス 384">
          <a:extLst>
            <a:ext uri="{FF2B5EF4-FFF2-40B4-BE49-F238E27FC236}">
              <a16:creationId xmlns:a16="http://schemas.microsoft.com/office/drawing/2014/main" id="{00000000-0008-0000-0100-000081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6" name="直線コネクタ 385">
          <a:extLst>
            <a:ext uri="{FF2B5EF4-FFF2-40B4-BE49-F238E27FC236}">
              <a16:creationId xmlns:a16="http://schemas.microsoft.com/office/drawing/2014/main" id="{00000000-0008-0000-0100-000082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7" name="テキスト ボックス 386">
          <a:extLst>
            <a:ext uri="{FF2B5EF4-FFF2-40B4-BE49-F238E27FC236}">
              <a16:creationId xmlns:a16="http://schemas.microsoft.com/office/drawing/2014/main" id="{00000000-0008-0000-0100-000083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88" name="直線コネクタ 387">
          <a:extLst>
            <a:ext uri="{FF2B5EF4-FFF2-40B4-BE49-F238E27FC236}">
              <a16:creationId xmlns:a16="http://schemas.microsoft.com/office/drawing/2014/main" id="{00000000-0008-0000-0100-000084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89" name="テキスト ボックス 388">
          <a:extLst>
            <a:ext uri="{FF2B5EF4-FFF2-40B4-BE49-F238E27FC236}">
              <a16:creationId xmlns:a16="http://schemas.microsoft.com/office/drawing/2014/main" id="{00000000-0008-0000-0100-000085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0" name="直線コネクタ 389">
          <a:extLst>
            <a:ext uri="{FF2B5EF4-FFF2-40B4-BE49-F238E27FC236}">
              <a16:creationId xmlns:a16="http://schemas.microsoft.com/office/drawing/2014/main" id="{00000000-0008-0000-0100-000086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macro="" textlink="">
      <xdr:nvSpPr>
        <xdr:cNvPr id="391" name="テキスト ボックス 390">
          <a:extLst>
            <a:ext uri="{FF2B5EF4-FFF2-40B4-BE49-F238E27FC236}">
              <a16:creationId xmlns:a16="http://schemas.microsoft.com/office/drawing/2014/main" id="{00000000-0008-0000-0100-000087010000}"/>
            </a:ext>
          </a:extLst>
        </xdr:cNvPr>
        <xdr:cNvSpPr txBox="1"/>
      </xdr:nvSpPr>
      <xdr:spPr>
        <a:xfrm>
          <a:off x="358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2" name="直線コネクタ 391">
          <a:extLst>
            <a:ext uri="{FF2B5EF4-FFF2-40B4-BE49-F238E27FC236}">
              <a16:creationId xmlns:a16="http://schemas.microsoft.com/office/drawing/2014/main" id="{00000000-0008-0000-0100-000088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3" name="テキスト ボックス 392">
          <a:extLst>
            <a:ext uri="{FF2B5EF4-FFF2-40B4-BE49-F238E27FC236}">
              <a16:creationId xmlns:a16="http://schemas.microsoft.com/office/drawing/2014/main" id="{00000000-0008-0000-0100-000089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4" name="【港湾・漁港】&#10;有形固定資産減価償却率グラフ枠">
          <a:extLst>
            <a:ext uri="{FF2B5EF4-FFF2-40B4-BE49-F238E27FC236}">
              <a16:creationId xmlns:a16="http://schemas.microsoft.com/office/drawing/2014/main" id="{00000000-0008-0000-0100-00008A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167639</xdr:rowOff>
    </xdr:from>
    <xdr:to>
      <xdr:col>24</xdr:col>
      <xdr:colOff>62865</xdr:colOff>
      <xdr:row>107</xdr:row>
      <xdr:rowOff>149679</xdr:rowOff>
    </xdr:to>
    <xdr:cxnSp macro="">
      <xdr:nvCxnSpPr>
        <xdr:cNvPr id="395" name="直線コネクタ 394">
          <a:extLst>
            <a:ext uri="{FF2B5EF4-FFF2-40B4-BE49-F238E27FC236}">
              <a16:creationId xmlns:a16="http://schemas.microsoft.com/office/drawing/2014/main" id="{00000000-0008-0000-0100-00008B010000}"/>
            </a:ext>
          </a:extLst>
        </xdr:cNvPr>
        <xdr:cNvCxnSpPr/>
      </xdr:nvCxnSpPr>
      <xdr:spPr>
        <a:xfrm flipV="1">
          <a:off x="4634865" y="17312639"/>
          <a:ext cx="0" cy="1182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153506</xdr:rowOff>
    </xdr:from>
    <xdr:ext cx="405111" cy="259045"/>
    <xdr:sp macro="" textlink="">
      <xdr:nvSpPr>
        <xdr:cNvPr id="396" name="【港湾・漁港】&#10;有形固定資産減価償却率最小値テキスト">
          <a:extLst>
            <a:ext uri="{FF2B5EF4-FFF2-40B4-BE49-F238E27FC236}">
              <a16:creationId xmlns:a16="http://schemas.microsoft.com/office/drawing/2014/main" id="{00000000-0008-0000-0100-00008C010000}"/>
            </a:ext>
          </a:extLst>
        </xdr:cNvPr>
        <xdr:cNvSpPr txBox="1"/>
      </xdr:nvSpPr>
      <xdr:spPr>
        <a:xfrm>
          <a:off x="4673600" y="18498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149679</xdr:rowOff>
    </xdr:from>
    <xdr:to>
      <xdr:col>24</xdr:col>
      <xdr:colOff>152400</xdr:colOff>
      <xdr:row>107</xdr:row>
      <xdr:rowOff>149679</xdr:rowOff>
    </xdr:to>
    <xdr:cxnSp macro="">
      <xdr:nvCxnSpPr>
        <xdr:cNvPr id="397" name="直線コネクタ 396">
          <a:extLst>
            <a:ext uri="{FF2B5EF4-FFF2-40B4-BE49-F238E27FC236}">
              <a16:creationId xmlns:a16="http://schemas.microsoft.com/office/drawing/2014/main" id="{00000000-0008-0000-0100-00008D010000}"/>
            </a:ext>
          </a:extLst>
        </xdr:cNvPr>
        <xdr:cNvCxnSpPr/>
      </xdr:nvCxnSpPr>
      <xdr:spPr>
        <a:xfrm>
          <a:off x="4546600" y="1849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114316</xdr:rowOff>
    </xdr:from>
    <xdr:ext cx="405111" cy="259045"/>
    <xdr:sp macro="" textlink="">
      <xdr:nvSpPr>
        <xdr:cNvPr id="398" name="【港湾・漁港】&#10;有形固定資産減価償却率最大値テキスト">
          <a:extLst>
            <a:ext uri="{FF2B5EF4-FFF2-40B4-BE49-F238E27FC236}">
              <a16:creationId xmlns:a16="http://schemas.microsoft.com/office/drawing/2014/main" id="{00000000-0008-0000-0100-00008E010000}"/>
            </a:ext>
          </a:extLst>
        </xdr:cNvPr>
        <xdr:cNvSpPr txBox="1"/>
      </xdr:nvSpPr>
      <xdr:spPr>
        <a:xfrm>
          <a:off x="4673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167639</xdr:rowOff>
    </xdr:from>
    <xdr:to>
      <xdr:col>24</xdr:col>
      <xdr:colOff>152400</xdr:colOff>
      <xdr:row>100</xdr:row>
      <xdr:rowOff>167639</xdr:rowOff>
    </xdr:to>
    <xdr:cxnSp macro="">
      <xdr:nvCxnSpPr>
        <xdr:cNvPr id="399" name="直線コネクタ 398">
          <a:extLst>
            <a:ext uri="{FF2B5EF4-FFF2-40B4-BE49-F238E27FC236}">
              <a16:creationId xmlns:a16="http://schemas.microsoft.com/office/drawing/2014/main" id="{00000000-0008-0000-0100-00008F010000}"/>
            </a:ext>
          </a:extLst>
        </xdr:cNvPr>
        <xdr:cNvCxnSpPr/>
      </xdr:nvCxnSpPr>
      <xdr:spPr>
        <a:xfrm>
          <a:off x="4546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159311</xdr:rowOff>
    </xdr:from>
    <xdr:ext cx="405111" cy="259045"/>
    <xdr:sp macro="" textlink="">
      <xdr:nvSpPr>
        <xdr:cNvPr id="400" name="【港湾・漁港】&#10;有形固定資産減価償却率平均値テキスト">
          <a:extLst>
            <a:ext uri="{FF2B5EF4-FFF2-40B4-BE49-F238E27FC236}">
              <a16:creationId xmlns:a16="http://schemas.microsoft.com/office/drawing/2014/main" id="{00000000-0008-0000-0100-000090010000}"/>
            </a:ext>
          </a:extLst>
        </xdr:cNvPr>
        <xdr:cNvSpPr txBox="1"/>
      </xdr:nvSpPr>
      <xdr:spPr>
        <a:xfrm>
          <a:off x="4673600" y="17818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136434</xdr:rowOff>
    </xdr:from>
    <xdr:to>
      <xdr:col>24</xdr:col>
      <xdr:colOff>114300</xdr:colOff>
      <xdr:row>105</xdr:row>
      <xdr:rowOff>66584</xdr:rowOff>
    </xdr:to>
    <xdr:sp macro="" textlink="">
      <xdr:nvSpPr>
        <xdr:cNvPr id="401" name="フローチャート: 判断 400">
          <a:extLst>
            <a:ext uri="{FF2B5EF4-FFF2-40B4-BE49-F238E27FC236}">
              <a16:creationId xmlns:a16="http://schemas.microsoft.com/office/drawing/2014/main" id="{00000000-0008-0000-0100-000091010000}"/>
            </a:ext>
          </a:extLst>
        </xdr:cNvPr>
        <xdr:cNvSpPr/>
      </xdr:nvSpPr>
      <xdr:spPr>
        <a:xfrm>
          <a:off x="45847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31931</xdr:rowOff>
    </xdr:from>
    <xdr:to>
      <xdr:col>20</xdr:col>
      <xdr:colOff>38100</xdr:colOff>
      <xdr:row>104</xdr:row>
      <xdr:rowOff>133531</xdr:rowOff>
    </xdr:to>
    <xdr:sp macro="" textlink="">
      <xdr:nvSpPr>
        <xdr:cNvPr id="402" name="フローチャート: 判断 401">
          <a:extLst>
            <a:ext uri="{FF2B5EF4-FFF2-40B4-BE49-F238E27FC236}">
              <a16:creationId xmlns:a16="http://schemas.microsoft.com/office/drawing/2014/main" id="{00000000-0008-0000-0100-000092010000}"/>
            </a:ext>
          </a:extLst>
        </xdr:cNvPr>
        <xdr:cNvSpPr/>
      </xdr:nvSpPr>
      <xdr:spPr>
        <a:xfrm>
          <a:off x="3746500" y="1786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126637</xdr:rowOff>
    </xdr:from>
    <xdr:to>
      <xdr:col>15</xdr:col>
      <xdr:colOff>101600</xdr:colOff>
      <xdr:row>107</xdr:row>
      <xdr:rowOff>56787</xdr:rowOff>
    </xdr:to>
    <xdr:sp macro="" textlink="">
      <xdr:nvSpPr>
        <xdr:cNvPr id="403" name="フローチャート: 判断 402">
          <a:extLst>
            <a:ext uri="{FF2B5EF4-FFF2-40B4-BE49-F238E27FC236}">
              <a16:creationId xmlns:a16="http://schemas.microsoft.com/office/drawing/2014/main" id="{00000000-0008-0000-0100-000093010000}"/>
            </a:ext>
          </a:extLst>
        </xdr:cNvPr>
        <xdr:cNvSpPr/>
      </xdr:nvSpPr>
      <xdr:spPr>
        <a:xfrm>
          <a:off x="2857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87449</xdr:rowOff>
    </xdr:from>
    <xdr:to>
      <xdr:col>10</xdr:col>
      <xdr:colOff>165100</xdr:colOff>
      <xdr:row>107</xdr:row>
      <xdr:rowOff>17599</xdr:rowOff>
    </xdr:to>
    <xdr:sp macro="" textlink="">
      <xdr:nvSpPr>
        <xdr:cNvPr id="404" name="フローチャート: 判断 403">
          <a:extLst>
            <a:ext uri="{FF2B5EF4-FFF2-40B4-BE49-F238E27FC236}">
              <a16:creationId xmlns:a16="http://schemas.microsoft.com/office/drawing/2014/main" id="{00000000-0008-0000-0100-000094010000}"/>
            </a:ext>
          </a:extLst>
        </xdr:cNvPr>
        <xdr:cNvSpPr/>
      </xdr:nvSpPr>
      <xdr:spPr>
        <a:xfrm>
          <a:off x="1968500" y="1826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67855</xdr:rowOff>
    </xdr:from>
    <xdr:to>
      <xdr:col>6</xdr:col>
      <xdr:colOff>38100</xdr:colOff>
      <xdr:row>106</xdr:row>
      <xdr:rowOff>169455</xdr:rowOff>
    </xdr:to>
    <xdr:sp macro="" textlink="">
      <xdr:nvSpPr>
        <xdr:cNvPr id="405" name="フローチャート: 判断 404">
          <a:extLst>
            <a:ext uri="{FF2B5EF4-FFF2-40B4-BE49-F238E27FC236}">
              <a16:creationId xmlns:a16="http://schemas.microsoft.com/office/drawing/2014/main" id="{00000000-0008-0000-0100-000095010000}"/>
            </a:ext>
          </a:extLst>
        </xdr:cNvPr>
        <xdr:cNvSpPr/>
      </xdr:nvSpPr>
      <xdr:spPr>
        <a:xfrm>
          <a:off x="1079500" y="18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76019</xdr:rowOff>
    </xdr:from>
    <xdr:to>
      <xdr:col>24</xdr:col>
      <xdr:colOff>114300</xdr:colOff>
      <xdr:row>106</xdr:row>
      <xdr:rowOff>6169</xdr:rowOff>
    </xdr:to>
    <xdr:sp macro="" textlink="">
      <xdr:nvSpPr>
        <xdr:cNvPr id="411" name="楕円 410">
          <a:extLst>
            <a:ext uri="{FF2B5EF4-FFF2-40B4-BE49-F238E27FC236}">
              <a16:creationId xmlns:a16="http://schemas.microsoft.com/office/drawing/2014/main" id="{00000000-0008-0000-0100-00009B010000}"/>
            </a:ext>
          </a:extLst>
        </xdr:cNvPr>
        <xdr:cNvSpPr/>
      </xdr:nvSpPr>
      <xdr:spPr>
        <a:xfrm>
          <a:off x="4584700" y="1807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54446</xdr:rowOff>
    </xdr:from>
    <xdr:ext cx="405111" cy="259045"/>
    <xdr:sp macro="" textlink="">
      <xdr:nvSpPr>
        <xdr:cNvPr id="412" name="【港湾・漁港】&#10;有形固定資産減価償却率該当値テキスト">
          <a:extLst>
            <a:ext uri="{FF2B5EF4-FFF2-40B4-BE49-F238E27FC236}">
              <a16:creationId xmlns:a16="http://schemas.microsoft.com/office/drawing/2014/main" id="{00000000-0008-0000-0100-00009C010000}"/>
            </a:ext>
          </a:extLst>
        </xdr:cNvPr>
        <xdr:cNvSpPr txBox="1"/>
      </xdr:nvSpPr>
      <xdr:spPr>
        <a:xfrm>
          <a:off x="4673600" y="1805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116839</xdr:rowOff>
    </xdr:from>
    <xdr:to>
      <xdr:col>20</xdr:col>
      <xdr:colOff>38100</xdr:colOff>
      <xdr:row>105</xdr:row>
      <xdr:rowOff>46989</xdr:rowOff>
    </xdr:to>
    <xdr:sp macro="" textlink="">
      <xdr:nvSpPr>
        <xdr:cNvPr id="413" name="楕円 412">
          <a:extLst>
            <a:ext uri="{FF2B5EF4-FFF2-40B4-BE49-F238E27FC236}">
              <a16:creationId xmlns:a16="http://schemas.microsoft.com/office/drawing/2014/main" id="{00000000-0008-0000-0100-00009D010000}"/>
            </a:ext>
          </a:extLst>
        </xdr:cNvPr>
        <xdr:cNvSpPr/>
      </xdr:nvSpPr>
      <xdr:spPr>
        <a:xfrm>
          <a:off x="3746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167639</xdr:rowOff>
    </xdr:from>
    <xdr:to>
      <xdr:col>24</xdr:col>
      <xdr:colOff>63500</xdr:colOff>
      <xdr:row>105</xdr:row>
      <xdr:rowOff>126819</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3797300" y="17998439"/>
          <a:ext cx="8382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164193</xdr:rowOff>
    </xdr:from>
    <xdr:to>
      <xdr:col>15</xdr:col>
      <xdr:colOff>101600</xdr:colOff>
      <xdr:row>104</xdr:row>
      <xdr:rowOff>94343</xdr:rowOff>
    </xdr:to>
    <xdr:sp macro="" textlink="">
      <xdr:nvSpPr>
        <xdr:cNvPr id="415" name="楕円 414">
          <a:extLst>
            <a:ext uri="{FF2B5EF4-FFF2-40B4-BE49-F238E27FC236}">
              <a16:creationId xmlns:a16="http://schemas.microsoft.com/office/drawing/2014/main" id="{00000000-0008-0000-0100-00009F010000}"/>
            </a:ext>
          </a:extLst>
        </xdr:cNvPr>
        <xdr:cNvSpPr/>
      </xdr:nvSpPr>
      <xdr:spPr>
        <a:xfrm>
          <a:off x="2857500" y="1782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43543</xdr:rowOff>
    </xdr:from>
    <xdr:to>
      <xdr:col>19</xdr:col>
      <xdr:colOff>177800</xdr:colOff>
      <xdr:row>104</xdr:row>
      <xdr:rowOff>167639</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2908300" y="17874343"/>
          <a:ext cx="889000" cy="12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33564</xdr:rowOff>
    </xdr:from>
    <xdr:to>
      <xdr:col>10</xdr:col>
      <xdr:colOff>165100</xdr:colOff>
      <xdr:row>103</xdr:row>
      <xdr:rowOff>135164</xdr:rowOff>
    </xdr:to>
    <xdr:sp macro="" textlink="">
      <xdr:nvSpPr>
        <xdr:cNvPr id="417" name="楕円 416">
          <a:extLst>
            <a:ext uri="{FF2B5EF4-FFF2-40B4-BE49-F238E27FC236}">
              <a16:creationId xmlns:a16="http://schemas.microsoft.com/office/drawing/2014/main" id="{00000000-0008-0000-0100-0000A1010000}"/>
            </a:ext>
          </a:extLst>
        </xdr:cNvPr>
        <xdr:cNvSpPr/>
      </xdr:nvSpPr>
      <xdr:spPr>
        <a:xfrm>
          <a:off x="1968500" y="1769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84364</xdr:rowOff>
    </xdr:from>
    <xdr:to>
      <xdr:col>15</xdr:col>
      <xdr:colOff>50800</xdr:colOff>
      <xdr:row>104</xdr:row>
      <xdr:rowOff>43543</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2019300" y="17743714"/>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13970</xdr:rowOff>
    </xdr:from>
    <xdr:to>
      <xdr:col>6</xdr:col>
      <xdr:colOff>38100</xdr:colOff>
      <xdr:row>103</xdr:row>
      <xdr:rowOff>115570</xdr:rowOff>
    </xdr:to>
    <xdr:sp macro="" textlink="">
      <xdr:nvSpPr>
        <xdr:cNvPr id="419" name="楕円 418">
          <a:extLst>
            <a:ext uri="{FF2B5EF4-FFF2-40B4-BE49-F238E27FC236}">
              <a16:creationId xmlns:a16="http://schemas.microsoft.com/office/drawing/2014/main" id="{00000000-0008-0000-0100-0000A3010000}"/>
            </a:ext>
          </a:extLst>
        </xdr:cNvPr>
        <xdr:cNvSpPr/>
      </xdr:nvSpPr>
      <xdr:spPr>
        <a:xfrm>
          <a:off x="1079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64770</xdr:rowOff>
    </xdr:from>
    <xdr:to>
      <xdr:col>10</xdr:col>
      <xdr:colOff>114300</xdr:colOff>
      <xdr:row>103</xdr:row>
      <xdr:rowOff>84364</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130300" y="1772412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150058</xdr:rowOff>
    </xdr:from>
    <xdr:ext cx="405111" cy="259045"/>
    <xdr:sp macro="" textlink="">
      <xdr:nvSpPr>
        <xdr:cNvPr id="421" name="n_1aveValue【港湾・漁港】&#10;有形固定資産減価償却率">
          <a:extLst>
            <a:ext uri="{FF2B5EF4-FFF2-40B4-BE49-F238E27FC236}">
              <a16:creationId xmlns:a16="http://schemas.microsoft.com/office/drawing/2014/main" id="{00000000-0008-0000-0100-0000A5010000}"/>
            </a:ext>
          </a:extLst>
        </xdr:cNvPr>
        <xdr:cNvSpPr txBox="1"/>
      </xdr:nvSpPr>
      <xdr:spPr>
        <a:xfrm>
          <a:off x="35820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47914</xdr:rowOff>
    </xdr:from>
    <xdr:ext cx="405111" cy="259045"/>
    <xdr:sp macro="" textlink="">
      <xdr:nvSpPr>
        <xdr:cNvPr id="422" name="n_2aveValue【港湾・漁港】&#10;有形固定資産減価償却率">
          <a:extLst>
            <a:ext uri="{FF2B5EF4-FFF2-40B4-BE49-F238E27FC236}">
              <a16:creationId xmlns:a16="http://schemas.microsoft.com/office/drawing/2014/main" id="{00000000-0008-0000-0100-0000A6010000}"/>
            </a:ext>
          </a:extLst>
        </xdr:cNvPr>
        <xdr:cNvSpPr txBox="1"/>
      </xdr:nvSpPr>
      <xdr:spPr>
        <a:xfrm>
          <a:off x="2705744" y="1839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8726</xdr:rowOff>
    </xdr:from>
    <xdr:ext cx="405111" cy="259045"/>
    <xdr:sp macro="" textlink="">
      <xdr:nvSpPr>
        <xdr:cNvPr id="423" name="n_3aveValue【港湾・漁港】&#10;有形固定資産減価償却率">
          <a:extLst>
            <a:ext uri="{FF2B5EF4-FFF2-40B4-BE49-F238E27FC236}">
              <a16:creationId xmlns:a16="http://schemas.microsoft.com/office/drawing/2014/main" id="{00000000-0008-0000-0100-0000A7010000}"/>
            </a:ext>
          </a:extLst>
        </xdr:cNvPr>
        <xdr:cNvSpPr txBox="1"/>
      </xdr:nvSpPr>
      <xdr:spPr>
        <a:xfrm>
          <a:off x="1816744" y="1835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160582</xdr:rowOff>
    </xdr:from>
    <xdr:ext cx="405111" cy="259045"/>
    <xdr:sp macro="" textlink="">
      <xdr:nvSpPr>
        <xdr:cNvPr id="424" name="n_4aveValue【港湾・漁港】&#10;有形固定資産減価償却率">
          <a:extLst>
            <a:ext uri="{FF2B5EF4-FFF2-40B4-BE49-F238E27FC236}">
              <a16:creationId xmlns:a16="http://schemas.microsoft.com/office/drawing/2014/main" id="{00000000-0008-0000-0100-0000A8010000}"/>
            </a:ext>
          </a:extLst>
        </xdr:cNvPr>
        <xdr:cNvSpPr txBox="1"/>
      </xdr:nvSpPr>
      <xdr:spPr>
        <a:xfrm>
          <a:off x="927744" y="1833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38116</xdr:rowOff>
    </xdr:from>
    <xdr:ext cx="405111" cy="259045"/>
    <xdr:sp macro="" textlink="">
      <xdr:nvSpPr>
        <xdr:cNvPr id="425" name="n_1mainValue【港湾・漁港】&#10;有形固定資産減価償却率">
          <a:extLst>
            <a:ext uri="{FF2B5EF4-FFF2-40B4-BE49-F238E27FC236}">
              <a16:creationId xmlns:a16="http://schemas.microsoft.com/office/drawing/2014/main" id="{00000000-0008-0000-0100-0000A9010000}"/>
            </a:ext>
          </a:extLst>
        </xdr:cNvPr>
        <xdr:cNvSpPr txBox="1"/>
      </xdr:nvSpPr>
      <xdr:spPr>
        <a:xfrm>
          <a:off x="35820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110870</xdr:rowOff>
    </xdr:from>
    <xdr:ext cx="405111" cy="259045"/>
    <xdr:sp macro="" textlink="">
      <xdr:nvSpPr>
        <xdr:cNvPr id="426" name="n_2mainValue【港湾・漁港】&#10;有形固定資産減価償却率">
          <a:extLst>
            <a:ext uri="{FF2B5EF4-FFF2-40B4-BE49-F238E27FC236}">
              <a16:creationId xmlns:a16="http://schemas.microsoft.com/office/drawing/2014/main" id="{00000000-0008-0000-0100-0000AA010000}"/>
            </a:ext>
          </a:extLst>
        </xdr:cNvPr>
        <xdr:cNvSpPr txBox="1"/>
      </xdr:nvSpPr>
      <xdr:spPr>
        <a:xfrm>
          <a:off x="2705744" y="1759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151691</xdr:rowOff>
    </xdr:from>
    <xdr:ext cx="405111" cy="259045"/>
    <xdr:sp macro="" textlink="">
      <xdr:nvSpPr>
        <xdr:cNvPr id="427" name="n_3mainValue【港湾・漁港】&#10;有形固定資産減価償却率">
          <a:extLst>
            <a:ext uri="{FF2B5EF4-FFF2-40B4-BE49-F238E27FC236}">
              <a16:creationId xmlns:a16="http://schemas.microsoft.com/office/drawing/2014/main" id="{00000000-0008-0000-0100-0000AB010000}"/>
            </a:ext>
          </a:extLst>
        </xdr:cNvPr>
        <xdr:cNvSpPr txBox="1"/>
      </xdr:nvSpPr>
      <xdr:spPr>
        <a:xfrm>
          <a:off x="1816744" y="1746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132097</xdr:rowOff>
    </xdr:from>
    <xdr:ext cx="405111" cy="259045"/>
    <xdr:sp macro="" textlink="">
      <xdr:nvSpPr>
        <xdr:cNvPr id="428" name="n_4mainValue【港湾・漁港】&#10;有形固定資産減価償却率">
          <a:extLst>
            <a:ext uri="{FF2B5EF4-FFF2-40B4-BE49-F238E27FC236}">
              <a16:creationId xmlns:a16="http://schemas.microsoft.com/office/drawing/2014/main" id="{00000000-0008-0000-0100-0000AC010000}"/>
            </a:ext>
          </a:extLst>
        </xdr:cNvPr>
        <xdr:cNvSpPr txBox="1"/>
      </xdr:nvSpPr>
      <xdr:spPr>
        <a:xfrm>
          <a:off x="927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00000000-0008-0000-0100-0000AD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00000000-0008-0000-0100-0000AE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00000000-0008-0000-0100-0000AF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00000000-0008-0000-0100-0000B0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00000000-0008-0000-0100-0000B1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00000000-0008-0000-0100-0000B2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00000000-0008-0000-0100-0000B3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00000000-0008-0000-0100-0000B4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39" name="テキスト ボックス 438">
          <a:extLst>
            <a:ext uri="{FF2B5EF4-FFF2-40B4-BE49-F238E27FC236}">
              <a16:creationId xmlns:a16="http://schemas.microsoft.com/office/drawing/2014/main" id="{00000000-0008-0000-0100-0000B7010000}"/>
            </a:ext>
          </a:extLst>
        </xdr:cNvPr>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108</xdr:row>
      <xdr:rowOff>10177</xdr:rowOff>
    </xdr:from>
    <xdr:ext cx="531299" cy="259045"/>
    <xdr:sp macro="" textlink="">
      <xdr:nvSpPr>
        <xdr:cNvPr id="441" name="テキスト ボックス 440">
          <a:extLst>
            <a:ext uri="{FF2B5EF4-FFF2-40B4-BE49-F238E27FC236}">
              <a16:creationId xmlns:a16="http://schemas.microsoft.com/office/drawing/2014/main" id="{00000000-0008-0000-0100-0000B9010000}"/>
            </a:ext>
          </a:extLst>
        </xdr:cNvPr>
        <xdr:cNvSpPr txBox="1"/>
      </xdr:nvSpPr>
      <xdr:spPr>
        <a:xfrm>
          <a:off x="6072701" y="185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3" name="テキスト ボックス 442">
          <a:extLst>
            <a:ext uri="{FF2B5EF4-FFF2-40B4-BE49-F238E27FC236}">
              <a16:creationId xmlns:a16="http://schemas.microsoft.com/office/drawing/2014/main" id="{00000000-0008-0000-0100-0000BB010000}"/>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45" name="テキスト ボックス 444">
          <a:extLst>
            <a:ext uri="{FF2B5EF4-FFF2-40B4-BE49-F238E27FC236}">
              <a16:creationId xmlns:a16="http://schemas.microsoft.com/office/drawing/2014/main" id="{00000000-0008-0000-0100-0000BD010000}"/>
            </a:ext>
          </a:extLst>
        </xdr:cNvPr>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6" name="直線コネクタ 445">
          <a:extLst>
            <a:ext uri="{FF2B5EF4-FFF2-40B4-BE49-F238E27FC236}">
              <a16:creationId xmlns:a16="http://schemas.microsoft.com/office/drawing/2014/main" id="{00000000-0008-0000-0100-0000BE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47" name="テキスト ボックス 446">
          <a:extLst>
            <a:ext uri="{FF2B5EF4-FFF2-40B4-BE49-F238E27FC236}">
              <a16:creationId xmlns:a16="http://schemas.microsoft.com/office/drawing/2014/main" id="{00000000-0008-0000-0100-0000BF010000}"/>
            </a:ext>
          </a:extLst>
        </xdr:cNvPr>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8" name="直線コネクタ 447">
          <a:extLst>
            <a:ext uri="{FF2B5EF4-FFF2-40B4-BE49-F238E27FC236}">
              <a16:creationId xmlns:a16="http://schemas.microsoft.com/office/drawing/2014/main" id="{00000000-0008-0000-0100-0000C0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49" name="テキスト ボックス 448">
          <a:extLst>
            <a:ext uri="{FF2B5EF4-FFF2-40B4-BE49-F238E27FC236}">
              <a16:creationId xmlns:a16="http://schemas.microsoft.com/office/drawing/2014/main" id="{00000000-0008-0000-0100-0000C1010000}"/>
            </a:ext>
          </a:extLst>
        </xdr:cNvPr>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162577</xdr:rowOff>
    </xdr:from>
    <xdr:ext cx="531299" cy="259045"/>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6072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a:extLst>
            <a:ext uri="{FF2B5EF4-FFF2-40B4-BE49-F238E27FC236}">
              <a16:creationId xmlns:a16="http://schemas.microsoft.com/office/drawing/2014/main" id="{00000000-0008-0000-0100-0000C4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105</xdr:row>
      <xdr:rowOff>103124</xdr:rowOff>
    </xdr:from>
    <xdr:to>
      <xdr:col>54</xdr:col>
      <xdr:colOff>189865</xdr:colOff>
      <xdr:row>108</xdr:row>
      <xdr:rowOff>71501</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flipV="1">
          <a:off x="10476865" y="18105374"/>
          <a:ext cx="0" cy="482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75328</xdr:rowOff>
    </xdr:from>
    <xdr:ext cx="534377" cy="259045"/>
    <xdr:sp macro="" textlink="">
      <xdr:nvSpPr>
        <xdr:cNvPr id="454" name="【港湾・漁港】&#10;一人当たり有形固定資産（償却資産）額最小値テキスト">
          <a:extLst>
            <a:ext uri="{FF2B5EF4-FFF2-40B4-BE49-F238E27FC236}">
              <a16:creationId xmlns:a16="http://schemas.microsoft.com/office/drawing/2014/main" id="{00000000-0008-0000-0100-0000C6010000}"/>
            </a:ext>
          </a:extLst>
        </xdr:cNvPr>
        <xdr:cNvSpPr txBox="1"/>
      </xdr:nvSpPr>
      <xdr:spPr>
        <a:xfrm>
          <a:off x="10515600" y="18591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71501</xdr:rowOff>
    </xdr:from>
    <xdr:to>
      <xdr:col>55</xdr:col>
      <xdr:colOff>88900</xdr:colOff>
      <xdr:row>108</xdr:row>
      <xdr:rowOff>71501</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a:off x="10388600" y="18588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49801</xdr:rowOff>
    </xdr:from>
    <xdr:ext cx="534377" cy="259045"/>
    <xdr:sp macro="" textlink="">
      <xdr:nvSpPr>
        <xdr:cNvPr id="456" name="【港湾・漁港】&#10;一人当たり有形固定資産（償却資産）額最大値テキスト">
          <a:extLst>
            <a:ext uri="{FF2B5EF4-FFF2-40B4-BE49-F238E27FC236}">
              <a16:creationId xmlns:a16="http://schemas.microsoft.com/office/drawing/2014/main" id="{00000000-0008-0000-0100-0000C8010000}"/>
            </a:ext>
          </a:extLst>
        </xdr:cNvPr>
        <xdr:cNvSpPr txBox="1"/>
      </xdr:nvSpPr>
      <xdr:spPr>
        <a:xfrm>
          <a:off x="10515600" y="1788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105</xdr:row>
      <xdr:rowOff>103124</xdr:rowOff>
    </xdr:from>
    <xdr:to>
      <xdr:col>55</xdr:col>
      <xdr:colOff>88900</xdr:colOff>
      <xdr:row>105</xdr:row>
      <xdr:rowOff>103124</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0388600" y="1810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130573</xdr:rowOff>
    </xdr:from>
    <xdr:ext cx="534377" cy="259045"/>
    <xdr:sp macro="" textlink="">
      <xdr:nvSpPr>
        <xdr:cNvPr id="458" name="【港湾・漁港】&#10;一人当たり有形固定資産（償却資産）額平均値テキスト">
          <a:extLst>
            <a:ext uri="{FF2B5EF4-FFF2-40B4-BE49-F238E27FC236}">
              <a16:creationId xmlns:a16="http://schemas.microsoft.com/office/drawing/2014/main" id="{00000000-0008-0000-0100-0000CA010000}"/>
            </a:ext>
          </a:extLst>
        </xdr:cNvPr>
        <xdr:cNvSpPr txBox="1"/>
      </xdr:nvSpPr>
      <xdr:spPr>
        <a:xfrm>
          <a:off x="10515600" y="1830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152146</xdr:rowOff>
    </xdr:from>
    <xdr:to>
      <xdr:col>55</xdr:col>
      <xdr:colOff>50800</xdr:colOff>
      <xdr:row>107</xdr:row>
      <xdr:rowOff>82296</xdr:rowOff>
    </xdr:to>
    <xdr:sp macro="" textlink="">
      <xdr:nvSpPr>
        <xdr:cNvPr id="459" name="フローチャート: 判断 458">
          <a:extLst>
            <a:ext uri="{FF2B5EF4-FFF2-40B4-BE49-F238E27FC236}">
              <a16:creationId xmlns:a16="http://schemas.microsoft.com/office/drawing/2014/main" id="{00000000-0008-0000-0100-0000CB010000}"/>
            </a:ext>
          </a:extLst>
        </xdr:cNvPr>
        <xdr:cNvSpPr/>
      </xdr:nvSpPr>
      <xdr:spPr>
        <a:xfrm>
          <a:off x="10426700" y="18325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27812</xdr:rowOff>
    </xdr:from>
    <xdr:to>
      <xdr:col>50</xdr:col>
      <xdr:colOff>165100</xdr:colOff>
      <xdr:row>107</xdr:row>
      <xdr:rowOff>129412</xdr:rowOff>
    </xdr:to>
    <xdr:sp macro="" textlink="">
      <xdr:nvSpPr>
        <xdr:cNvPr id="460" name="フローチャート: 判断 459">
          <a:extLst>
            <a:ext uri="{FF2B5EF4-FFF2-40B4-BE49-F238E27FC236}">
              <a16:creationId xmlns:a16="http://schemas.microsoft.com/office/drawing/2014/main" id="{00000000-0008-0000-0100-0000CC010000}"/>
            </a:ext>
          </a:extLst>
        </xdr:cNvPr>
        <xdr:cNvSpPr/>
      </xdr:nvSpPr>
      <xdr:spPr>
        <a:xfrm>
          <a:off x="9588500" y="1837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99</xdr:row>
      <xdr:rowOff>61976</xdr:rowOff>
    </xdr:from>
    <xdr:to>
      <xdr:col>46</xdr:col>
      <xdr:colOff>38100</xdr:colOff>
      <xdr:row>99</xdr:row>
      <xdr:rowOff>163576</xdr:rowOff>
    </xdr:to>
    <xdr:sp macro="" textlink="">
      <xdr:nvSpPr>
        <xdr:cNvPr id="461" name="フローチャート: 判断 460">
          <a:extLst>
            <a:ext uri="{FF2B5EF4-FFF2-40B4-BE49-F238E27FC236}">
              <a16:creationId xmlns:a16="http://schemas.microsoft.com/office/drawing/2014/main" id="{00000000-0008-0000-0100-0000CD010000}"/>
            </a:ext>
          </a:extLst>
        </xdr:cNvPr>
        <xdr:cNvSpPr/>
      </xdr:nvSpPr>
      <xdr:spPr>
        <a:xfrm>
          <a:off x="8699500" y="17035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100</xdr:row>
      <xdr:rowOff>51181</xdr:rowOff>
    </xdr:from>
    <xdr:to>
      <xdr:col>41</xdr:col>
      <xdr:colOff>101600</xdr:colOff>
      <xdr:row>100</xdr:row>
      <xdr:rowOff>152781</xdr:rowOff>
    </xdr:to>
    <xdr:sp macro="" textlink="">
      <xdr:nvSpPr>
        <xdr:cNvPr id="462" name="フローチャート: 判断 461">
          <a:extLst>
            <a:ext uri="{FF2B5EF4-FFF2-40B4-BE49-F238E27FC236}">
              <a16:creationId xmlns:a16="http://schemas.microsoft.com/office/drawing/2014/main" id="{00000000-0008-0000-0100-0000CE010000}"/>
            </a:ext>
          </a:extLst>
        </xdr:cNvPr>
        <xdr:cNvSpPr/>
      </xdr:nvSpPr>
      <xdr:spPr>
        <a:xfrm>
          <a:off x="7810500" y="17196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100</xdr:row>
      <xdr:rowOff>170814</xdr:rowOff>
    </xdr:from>
    <xdr:to>
      <xdr:col>36</xdr:col>
      <xdr:colOff>165100</xdr:colOff>
      <xdr:row>101</xdr:row>
      <xdr:rowOff>100964</xdr:rowOff>
    </xdr:to>
    <xdr:sp macro="" textlink="">
      <xdr:nvSpPr>
        <xdr:cNvPr id="463" name="フローチャート: 判断 462">
          <a:extLst>
            <a:ext uri="{FF2B5EF4-FFF2-40B4-BE49-F238E27FC236}">
              <a16:creationId xmlns:a16="http://schemas.microsoft.com/office/drawing/2014/main" id="{00000000-0008-0000-0100-0000CF010000}"/>
            </a:ext>
          </a:extLst>
        </xdr:cNvPr>
        <xdr:cNvSpPr/>
      </xdr:nvSpPr>
      <xdr:spPr>
        <a:xfrm>
          <a:off x="6921500" y="1731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52324</xdr:rowOff>
    </xdr:from>
    <xdr:to>
      <xdr:col>55</xdr:col>
      <xdr:colOff>50800</xdr:colOff>
      <xdr:row>105</xdr:row>
      <xdr:rowOff>153924</xdr:rowOff>
    </xdr:to>
    <xdr:sp macro="" textlink="">
      <xdr:nvSpPr>
        <xdr:cNvPr id="469" name="楕円 468">
          <a:extLst>
            <a:ext uri="{FF2B5EF4-FFF2-40B4-BE49-F238E27FC236}">
              <a16:creationId xmlns:a16="http://schemas.microsoft.com/office/drawing/2014/main" id="{00000000-0008-0000-0100-0000D5010000}"/>
            </a:ext>
          </a:extLst>
        </xdr:cNvPr>
        <xdr:cNvSpPr/>
      </xdr:nvSpPr>
      <xdr:spPr>
        <a:xfrm>
          <a:off x="10426700" y="1805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5351</xdr:rowOff>
    </xdr:from>
    <xdr:ext cx="534377" cy="259045"/>
    <xdr:sp macro="" textlink="">
      <xdr:nvSpPr>
        <xdr:cNvPr id="470" name="【港湾・漁港】&#10;一人当たり有形固定資産（償却資産）額該当値テキスト">
          <a:extLst>
            <a:ext uri="{FF2B5EF4-FFF2-40B4-BE49-F238E27FC236}">
              <a16:creationId xmlns:a16="http://schemas.microsoft.com/office/drawing/2014/main" id="{00000000-0008-0000-0100-0000D6010000}"/>
            </a:ext>
          </a:extLst>
        </xdr:cNvPr>
        <xdr:cNvSpPr txBox="1"/>
      </xdr:nvSpPr>
      <xdr:spPr>
        <a:xfrm>
          <a:off x="10515600" y="18007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83186</xdr:rowOff>
    </xdr:from>
    <xdr:to>
      <xdr:col>50</xdr:col>
      <xdr:colOff>165100</xdr:colOff>
      <xdr:row>106</xdr:row>
      <xdr:rowOff>13336</xdr:rowOff>
    </xdr:to>
    <xdr:sp macro="" textlink="">
      <xdr:nvSpPr>
        <xdr:cNvPr id="471" name="楕円 470">
          <a:extLst>
            <a:ext uri="{FF2B5EF4-FFF2-40B4-BE49-F238E27FC236}">
              <a16:creationId xmlns:a16="http://schemas.microsoft.com/office/drawing/2014/main" id="{00000000-0008-0000-0100-0000D7010000}"/>
            </a:ext>
          </a:extLst>
        </xdr:cNvPr>
        <xdr:cNvSpPr/>
      </xdr:nvSpPr>
      <xdr:spPr>
        <a:xfrm>
          <a:off x="9588500" y="1808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103124</xdr:rowOff>
    </xdr:from>
    <xdr:to>
      <xdr:col>55</xdr:col>
      <xdr:colOff>0</xdr:colOff>
      <xdr:row>105</xdr:row>
      <xdr:rowOff>133986</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9639300" y="18105374"/>
          <a:ext cx="838200" cy="3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113030</xdr:rowOff>
    </xdr:from>
    <xdr:to>
      <xdr:col>46</xdr:col>
      <xdr:colOff>38100</xdr:colOff>
      <xdr:row>106</xdr:row>
      <xdr:rowOff>43180</xdr:rowOff>
    </xdr:to>
    <xdr:sp macro="" textlink="">
      <xdr:nvSpPr>
        <xdr:cNvPr id="473" name="楕円 472">
          <a:extLst>
            <a:ext uri="{FF2B5EF4-FFF2-40B4-BE49-F238E27FC236}">
              <a16:creationId xmlns:a16="http://schemas.microsoft.com/office/drawing/2014/main" id="{00000000-0008-0000-0100-0000D9010000}"/>
            </a:ext>
          </a:extLst>
        </xdr:cNvPr>
        <xdr:cNvSpPr/>
      </xdr:nvSpPr>
      <xdr:spPr>
        <a:xfrm>
          <a:off x="8699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133986</xdr:rowOff>
    </xdr:from>
    <xdr:to>
      <xdr:col>50</xdr:col>
      <xdr:colOff>114300</xdr:colOff>
      <xdr:row>105</xdr:row>
      <xdr:rowOff>163830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flipV="1">
          <a:off x="8750300" y="18136236"/>
          <a:ext cx="889000"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137161</xdr:rowOff>
    </xdr:from>
    <xdr:to>
      <xdr:col>41</xdr:col>
      <xdr:colOff>101600</xdr:colOff>
      <xdr:row>106</xdr:row>
      <xdr:rowOff>67311</xdr:rowOff>
    </xdr:to>
    <xdr:sp macro="" textlink="">
      <xdr:nvSpPr>
        <xdr:cNvPr id="475" name="楕円 474">
          <a:extLst>
            <a:ext uri="{FF2B5EF4-FFF2-40B4-BE49-F238E27FC236}">
              <a16:creationId xmlns:a16="http://schemas.microsoft.com/office/drawing/2014/main" id="{00000000-0008-0000-0100-0000DB010000}"/>
            </a:ext>
          </a:extLst>
        </xdr:cNvPr>
        <xdr:cNvSpPr/>
      </xdr:nvSpPr>
      <xdr:spPr>
        <a:xfrm>
          <a:off x="7810500" y="1813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163830</xdr:rowOff>
    </xdr:from>
    <xdr:to>
      <xdr:col>45</xdr:col>
      <xdr:colOff>177800</xdr:colOff>
      <xdr:row>106</xdr:row>
      <xdr:rowOff>16511</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flipV="1">
          <a:off x="7861300" y="18166080"/>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69342</xdr:rowOff>
    </xdr:from>
    <xdr:to>
      <xdr:col>36</xdr:col>
      <xdr:colOff>165100</xdr:colOff>
      <xdr:row>106</xdr:row>
      <xdr:rowOff>170942</xdr:rowOff>
    </xdr:to>
    <xdr:sp macro="" textlink="">
      <xdr:nvSpPr>
        <xdr:cNvPr id="477" name="楕円 476">
          <a:extLst>
            <a:ext uri="{FF2B5EF4-FFF2-40B4-BE49-F238E27FC236}">
              <a16:creationId xmlns:a16="http://schemas.microsoft.com/office/drawing/2014/main" id="{00000000-0008-0000-0100-0000DD010000}"/>
            </a:ext>
          </a:extLst>
        </xdr:cNvPr>
        <xdr:cNvSpPr/>
      </xdr:nvSpPr>
      <xdr:spPr>
        <a:xfrm>
          <a:off x="6921500" y="1824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16511</xdr:rowOff>
    </xdr:from>
    <xdr:to>
      <xdr:col>41</xdr:col>
      <xdr:colOff>50800</xdr:colOff>
      <xdr:row>106</xdr:row>
      <xdr:rowOff>120142</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flipV="1">
          <a:off x="6972300" y="18190211"/>
          <a:ext cx="889000" cy="10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107</xdr:row>
      <xdr:rowOff>120539</xdr:rowOff>
    </xdr:from>
    <xdr:ext cx="534377" cy="259045"/>
    <xdr:sp macro="" textlink="">
      <xdr:nvSpPr>
        <xdr:cNvPr id="479" name="n_1aveValue【港湾・漁港】&#10;一人当たり有形固定資産（償却資産）額">
          <a:extLst>
            <a:ext uri="{FF2B5EF4-FFF2-40B4-BE49-F238E27FC236}">
              <a16:creationId xmlns:a16="http://schemas.microsoft.com/office/drawing/2014/main" id="{00000000-0008-0000-0100-0000DF010000}"/>
            </a:ext>
          </a:extLst>
        </xdr:cNvPr>
        <xdr:cNvSpPr txBox="1"/>
      </xdr:nvSpPr>
      <xdr:spPr>
        <a:xfrm>
          <a:off x="9359411" y="1846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98</xdr:row>
      <xdr:rowOff>8653</xdr:rowOff>
    </xdr:from>
    <xdr:ext cx="534377" cy="259045"/>
    <xdr:sp macro="" textlink="">
      <xdr:nvSpPr>
        <xdr:cNvPr id="480" name="n_2aveValue【港湾・漁港】&#10;一人当たり有形固定資産（償却資産）額">
          <a:extLst>
            <a:ext uri="{FF2B5EF4-FFF2-40B4-BE49-F238E27FC236}">
              <a16:creationId xmlns:a16="http://schemas.microsoft.com/office/drawing/2014/main" id="{00000000-0008-0000-0100-0000E0010000}"/>
            </a:ext>
          </a:extLst>
        </xdr:cNvPr>
        <xdr:cNvSpPr txBox="1"/>
      </xdr:nvSpPr>
      <xdr:spPr>
        <a:xfrm>
          <a:off x="8483111" y="16810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98</xdr:row>
      <xdr:rowOff>169308</xdr:rowOff>
    </xdr:from>
    <xdr:ext cx="534377" cy="259045"/>
    <xdr:sp macro="" textlink="">
      <xdr:nvSpPr>
        <xdr:cNvPr id="481" name="n_3aveValue【港湾・漁港】&#10;一人当たり有形固定資産（償却資産）額">
          <a:extLst>
            <a:ext uri="{FF2B5EF4-FFF2-40B4-BE49-F238E27FC236}">
              <a16:creationId xmlns:a16="http://schemas.microsoft.com/office/drawing/2014/main" id="{00000000-0008-0000-0100-0000E1010000}"/>
            </a:ext>
          </a:extLst>
        </xdr:cNvPr>
        <xdr:cNvSpPr txBox="1"/>
      </xdr:nvSpPr>
      <xdr:spPr>
        <a:xfrm>
          <a:off x="7594111" y="16971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99</xdr:row>
      <xdr:rowOff>117491</xdr:rowOff>
    </xdr:from>
    <xdr:ext cx="534377" cy="259045"/>
    <xdr:sp macro="" textlink="">
      <xdr:nvSpPr>
        <xdr:cNvPr id="482" name="n_4aveValue【港湾・漁港】&#10;一人当たり有形固定資産（償却資産）額">
          <a:extLst>
            <a:ext uri="{FF2B5EF4-FFF2-40B4-BE49-F238E27FC236}">
              <a16:creationId xmlns:a16="http://schemas.microsoft.com/office/drawing/2014/main" id="{00000000-0008-0000-0100-0000E2010000}"/>
            </a:ext>
          </a:extLst>
        </xdr:cNvPr>
        <xdr:cNvSpPr txBox="1"/>
      </xdr:nvSpPr>
      <xdr:spPr>
        <a:xfrm>
          <a:off x="6705111" y="1709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104</xdr:row>
      <xdr:rowOff>29863</xdr:rowOff>
    </xdr:from>
    <xdr:ext cx="534377" cy="259045"/>
    <xdr:sp macro="" textlink="">
      <xdr:nvSpPr>
        <xdr:cNvPr id="483" name="n_1mainValue【港湾・漁港】&#10;一人当たり有形固定資産（償却資産）額">
          <a:extLst>
            <a:ext uri="{FF2B5EF4-FFF2-40B4-BE49-F238E27FC236}">
              <a16:creationId xmlns:a16="http://schemas.microsoft.com/office/drawing/2014/main" id="{00000000-0008-0000-0100-0000E3010000}"/>
            </a:ext>
          </a:extLst>
        </xdr:cNvPr>
        <xdr:cNvSpPr txBox="1"/>
      </xdr:nvSpPr>
      <xdr:spPr>
        <a:xfrm>
          <a:off x="9359411" y="1786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34307</xdr:rowOff>
    </xdr:from>
    <xdr:ext cx="534377" cy="259045"/>
    <xdr:sp macro="" textlink="">
      <xdr:nvSpPr>
        <xdr:cNvPr id="484" name="n_2mainValue【港湾・漁港】&#10;一人当たり有形固定資産（償却資産）額">
          <a:extLst>
            <a:ext uri="{FF2B5EF4-FFF2-40B4-BE49-F238E27FC236}">
              <a16:creationId xmlns:a16="http://schemas.microsoft.com/office/drawing/2014/main" id="{00000000-0008-0000-0100-0000E4010000}"/>
            </a:ext>
          </a:extLst>
        </xdr:cNvPr>
        <xdr:cNvSpPr txBox="1"/>
      </xdr:nvSpPr>
      <xdr:spPr>
        <a:xfrm>
          <a:off x="8483111" y="18208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58438</xdr:rowOff>
    </xdr:from>
    <xdr:ext cx="534377" cy="259045"/>
    <xdr:sp macro="" textlink="">
      <xdr:nvSpPr>
        <xdr:cNvPr id="485" name="n_3mainValue【港湾・漁港】&#10;一人当たり有形固定資産（償却資産）額">
          <a:extLst>
            <a:ext uri="{FF2B5EF4-FFF2-40B4-BE49-F238E27FC236}">
              <a16:creationId xmlns:a16="http://schemas.microsoft.com/office/drawing/2014/main" id="{00000000-0008-0000-0100-0000E5010000}"/>
            </a:ext>
          </a:extLst>
        </xdr:cNvPr>
        <xdr:cNvSpPr txBox="1"/>
      </xdr:nvSpPr>
      <xdr:spPr>
        <a:xfrm>
          <a:off x="7594111" y="1823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162069</xdr:rowOff>
    </xdr:from>
    <xdr:ext cx="534377" cy="259045"/>
    <xdr:sp macro="" textlink="">
      <xdr:nvSpPr>
        <xdr:cNvPr id="486" name="n_4mainValue【港湾・漁港】&#10;一人当たり有形固定資産（償却資産）額">
          <a:extLst>
            <a:ext uri="{FF2B5EF4-FFF2-40B4-BE49-F238E27FC236}">
              <a16:creationId xmlns:a16="http://schemas.microsoft.com/office/drawing/2014/main" id="{00000000-0008-0000-0100-0000E6010000}"/>
            </a:ext>
          </a:extLst>
        </xdr:cNvPr>
        <xdr:cNvSpPr txBox="1"/>
      </xdr:nvSpPr>
      <xdr:spPr>
        <a:xfrm>
          <a:off x="6705111" y="18335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00000000-0008-0000-0100-0000E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00000000-0008-0000-0100-0000E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00000000-0008-0000-0100-0000E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00000000-0008-0000-0100-0000E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00000000-0008-0000-0100-0000E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00000000-0008-0000-0100-0000E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00000000-0008-0000-0100-0000E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00000000-0008-0000-0100-0000E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00000000-0008-0000-0100-0000F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99" name="テキスト ボックス 498">
          <a:extLst>
            <a:ext uri="{FF2B5EF4-FFF2-40B4-BE49-F238E27FC236}">
              <a16:creationId xmlns:a16="http://schemas.microsoft.com/office/drawing/2014/main" id="{00000000-0008-0000-0100-0000F3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1" name="テキスト ボックス 500">
          <a:extLst>
            <a:ext uri="{FF2B5EF4-FFF2-40B4-BE49-F238E27FC236}">
              <a16:creationId xmlns:a16="http://schemas.microsoft.com/office/drawing/2014/main" id="{00000000-0008-0000-0100-0000F5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3" name="テキスト ボックス 502">
          <a:extLst>
            <a:ext uri="{FF2B5EF4-FFF2-40B4-BE49-F238E27FC236}">
              <a16:creationId xmlns:a16="http://schemas.microsoft.com/office/drawing/2014/main" id="{00000000-0008-0000-0100-0000F7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7" name="テキスト ボックス 506">
          <a:extLst>
            <a:ext uri="{FF2B5EF4-FFF2-40B4-BE49-F238E27FC236}">
              <a16:creationId xmlns:a16="http://schemas.microsoft.com/office/drawing/2014/main" id="{00000000-0008-0000-0100-0000FB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8" name="【認定こども園・幼稚園・保育所】&#10;有形固定資産減価償却率グラフ枠">
          <a:extLst>
            <a:ext uri="{FF2B5EF4-FFF2-40B4-BE49-F238E27FC236}">
              <a16:creationId xmlns:a16="http://schemas.microsoft.com/office/drawing/2014/main" id="{00000000-0008-0000-0100-0000F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41</xdr:row>
      <xdr:rowOff>115062</xdr:rowOff>
    </xdr:to>
    <xdr:cxnSp macro="">
      <xdr:nvCxnSpPr>
        <xdr:cNvPr id="509" name="直線コネクタ 508">
          <a:extLst>
            <a:ext uri="{FF2B5EF4-FFF2-40B4-BE49-F238E27FC236}">
              <a16:creationId xmlns:a16="http://schemas.microsoft.com/office/drawing/2014/main" id="{00000000-0008-0000-0100-0000FD010000}"/>
            </a:ext>
          </a:extLst>
        </xdr:cNvPr>
        <xdr:cNvCxnSpPr/>
      </xdr:nvCxnSpPr>
      <xdr:spPr>
        <a:xfrm flipV="1">
          <a:off x="16318864" y="5836920"/>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118889</xdr:rowOff>
    </xdr:from>
    <xdr:ext cx="405111" cy="259045"/>
    <xdr:sp macro="" textlink="">
      <xdr:nvSpPr>
        <xdr:cNvPr id="510" name="【認定こども園・幼稚園・保育所】&#10;有形固定資産減価償却率最小値テキスト">
          <a:extLst>
            <a:ext uri="{FF2B5EF4-FFF2-40B4-BE49-F238E27FC236}">
              <a16:creationId xmlns:a16="http://schemas.microsoft.com/office/drawing/2014/main" id="{00000000-0008-0000-0100-0000FE010000}"/>
            </a:ext>
          </a:extLst>
        </xdr:cNvPr>
        <xdr:cNvSpPr txBox="1"/>
      </xdr:nvSpPr>
      <xdr:spPr>
        <a:xfrm>
          <a:off x="16357600" y="714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115062</xdr:rowOff>
    </xdr:from>
    <xdr:to>
      <xdr:col>86</xdr:col>
      <xdr:colOff>25400</xdr:colOff>
      <xdr:row>41</xdr:row>
      <xdr:rowOff>115062</xdr:rowOff>
    </xdr:to>
    <xdr:cxnSp macro="">
      <xdr:nvCxnSpPr>
        <xdr:cNvPr id="511" name="直線コネクタ 510">
          <a:extLst>
            <a:ext uri="{FF2B5EF4-FFF2-40B4-BE49-F238E27FC236}">
              <a16:creationId xmlns:a16="http://schemas.microsoft.com/office/drawing/2014/main" id="{00000000-0008-0000-0100-0000FF010000}"/>
            </a:ext>
          </a:extLst>
        </xdr:cNvPr>
        <xdr:cNvCxnSpPr/>
      </xdr:nvCxnSpPr>
      <xdr:spPr>
        <a:xfrm>
          <a:off x="16230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12" name="【認定こども園・幼稚園・保育所】&#10;有形固定資産減価償却率最大値テキスト">
          <a:extLst>
            <a:ext uri="{FF2B5EF4-FFF2-40B4-BE49-F238E27FC236}">
              <a16:creationId xmlns:a16="http://schemas.microsoft.com/office/drawing/2014/main" id="{00000000-0008-0000-0100-000000020000}"/>
            </a:ext>
          </a:extLst>
        </xdr:cNvPr>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73423</xdr:rowOff>
    </xdr:from>
    <xdr:ext cx="405111" cy="259045"/>
    <xdr:sp macro="" textlink="">
      <xdr:nvSpPr>
        <xdr:cNvPr id="514" name="【認定こども園・幼稚園・保育所】&#10;有形固定資産減価償却率平均値テキスト">
          <a:extLst>
            <a:ext uri="{FF2B5EF4-FFF2-40B4-BE49-F238E27FC236}">
              <a16:creationId xmlns:a16="http://schemas.microsoft.com/office/drawing/2014/main" id="{00000000-0008-0000-0100-000002020000}"/>
            </a:ext>
          </a:extLst>
        </xdr:cNvPr>
        <xdr:cNvSpPr txBox="1"/>
      </xdr:nvSpPr>
      <xdr:spPr>
        <a:xfrm>
          <a:off x="16357600" y="60741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50546</xdr:rowOff>
    </xdr:from>
    <xdr:to>
      <xdr:col>85</xdr:col>
      <xdr:colOff>177800</xdr:colOff>
      <xdr:row>36</xdr:row>
      <xdr:rowOff>152146</xdr:rowOff>
    </xdr:to>
    <xdr:sp macro="" textlink="">
      <xdr:nvSpPr>
        <xdr:cNvPr id="515" name="フローチャート: 判断 514">
          <a:extLst>
            <a:ext uri="{FF2B5EF4-FFF2-40B4-BE49-F238E27FC236}">
              <a16:creationId xmlns:a16="http://schemas.microsoft.com/office/drawing/2014/main" id="{00000000-0008-0000-0100-000003020000}"/>
            </a:ext>
          </a:extLst>
        </xdr:cNvPr>
        <xdr:cNvSpPr/>
      </xdr:nvSpPr>
      <xdr:spPr>
        <a:xfrm>
          <a:off x="16268700" y="622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151130</xdr:rowOff>
    </xdr:from>
    <xdr:to>
      <xdr:col>81</xdr:col>
      <xdr:colOff>101600</xdr:colOff>
      <xdr:row>36</xdr:row>
      <xdr:rowOff>81280</xdr:rowOff>
    </xdr:to>
    <xdr:sp macro="" textlink="">
      <xdr:nvSpPr>
        <xdr:cNvPr id="516" name="フローチャート: 判断 515">
          <a:extLst>
            <a:ext uri="{FF2B5EF4-FFF2-40B4-BE49-F238E27FC236}">
              <a16:creationId xmlns:a16="http://schemas.microsoft.com/office/drawing/2014/main" id="{00000000-0008-0000-0100-000004020000}"/>
            </a:ext>
          </a:extLst>
        </xdr:cNvPr>
        <xdr:cNvSpPr/>
      </xdr:nvSpPr>
      <xdr:spPr>
        <a:xfrm>
          <a:off x="1543050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71120</xdr:rowOff>
    </xdr:from>
    <xdr:to>
      <xdr:col>76</xdr:col>
      <xdr:colOff>165100</xdr:colOff>
      <xdr:row>36</xdr:row>
      <xdr:rowOff>1270</xdr:rowOff>
    </xdr:to>
    <xdr:sp macro="" textlink="">
      <xdr:nvSpPr>
        <xdr:cNvPr id="517" name="フローチャート: 判断 516">
          <a:extLst>
            <a:ext uri="{FF2B5EF4-FFF2-40B4-BE49-F238E27FC236}">
              <a16:creationId xmlns:a16="http://schemas.microsoft.com/office/drawing/2014/main" id="{00000000-0008-0000-0100-000005020000}"/>
            </a:ext>
          </a:extLst>
        </xdr:cNvPr>
        <xdr:cNvSpPr/>
      </xdr:nvSpPr>
      <xdr:spPr>
        <a:xfrm>
          <a:off x="14541500" y="607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11684</xdr:rowOff>
    </xdr:from>
    <xdr:to>
      <xdr:col>72</xdr:col>
      <xdr:colOff>38100</xdr:colOff>
      <xdr:row>35</xdr:row>
      <xdr:rowOff>113284</xdr:rowOff>
    </xdr:to>
    <xdr:sp macro="" textlink="">
      <xdr:nvSpPr>
        <xdr:cNvPr id="518" name="フローチャート: 判断 517">
          <a:extLst>
            <a:ext uri="{FF2B5EF4-FFF2-40B4-BE49-F238E27FC236}">
              <a16:creationId xmlns:a16="http://schemas.microsoft.com/office/drawing/2014/main" id="{00000000-0008-0000-0100-000006020000}"/>
            </a:ext>
          </a:extLst>
        </xdr:cNvPr>
        <xdr:cNvSpPr/>
      </xdr:nvSpPr>
      <xdr:spPr>
        <a:xfrm>
          <a:off x="13652500" y="601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18542</xdr:rowOff>
    </xdr:from>
    <xdr:to>
      <xdr:col>67</xdr:col>
      <xdr:colOff>101600</xdr:colOff>
      <xdr:row>35</xdr:row>
      <xdr:rowOff>120142</xdr:rowOff>
    </xdr:to>
    <xdr:sp macro="" textlink="">
      <xdr:nvSpPr>
        <xdr:cNvPr id="519" name="フローチャート: 判断 518">
          <a:extLst>
            <a:ext uri="{FF2B5EF4-FFF2-40B4-BE49-F238E27FC236}">
              <a16:creationId xmlns:a16="http://schemas.microsoft.com/office/drawing/2014/main" id="{00000000-0008-0000-0100-000007020000}"/>
            </a:ext>
          </a:extLst>
        </xdr:cNvPr>
        <xdr:cNvSpPr/>
      </xdr:nvSpPr>
      <xdr:spPr>
        <a:xfrm>
          <a:off x="12763500" y="6019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121412</xdr:rowOff>
    </xdr:from>
    <xdr:to>
      <xdr:col>85</xdr:col>
      <xdr:colOff>177800</xdr:colOff>
      <xdr:row>37</xdr:row>
      <xdr:rowOff>51562</xdr:rowOff>
    </xdr:to>
    <xdr:sp macro="" textlink="">
      <xdr:nvSpPr>
        <xdr:cNvPr id="525" name="楕円 524">
          <a:extLst>
            <a:ext uri="{FF2B5EF4-FFF2-40B4-BE49-F238E27FC236}">
              <a16:creationId xmlns:a16="http://schemas.microsoft.com/office/drawing/2014/main" id="{00000000-0008-0000-0100-00000D020000}"/>
            </a:ext>
          </a:extLst>
        </xdr:cNvPr>
        <xdr:cNvSpPr/>
      </xdr:nvSpPr>
      <xdr:spPr>
        <a:xfrm>
          <a:off x="16268700" y="62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99839</xdr:rowOff>
    </xdr:from>
    <xdr:ext cx="405111" cy="259045"/>
    <xdr:sp macro="" textlink="">
      <xdr:nvSpPr>
        <xdr:cNvPr id="526" name="【認定こども園・幼稚園・保育所】&#10;有形固定資産減価償却率該当値テキスト">
          <a:extLst>
            <a:ext uri="{FF2B5EF4-FFF2-40B4-BE49-F238E27FC236}">
              <a16:creationId xmlns:a16="http://schemas.microsoft.com/office/drawing/2014/main" id="{00000000-0008-0000-0100-00000E020000}"/>
            </a:ext>
          </a:extLst>
        </xdr:cNvPr>
        <xdr:cNvSpPr txBox="1"/>
      </xdr:nvSpPr>
      <xdr:spPr>
        <a:xfrm>
          <a:off x="16357600" y="6272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162560</xdr:rowOff>
    </xdr:from>
    <xdr:to>
      <xdr:col>81</xdr:col>
      <xdr:colOff>101600</xdr:colOff>
      <xdr:row>36</xdr:row>
      <xdr:rowOff>92710</xdr:rowOff>
    </xdr:to>
    <xdr:sp macro="" textlink="">
      <xdr:nvSpPr>
        <xdr:cNvPr id="527" name="楕円 526">
          <a:extLst>
            <a:ext uri="{FF2B5EF4-FFF2-40B4-BE49-F238E27FC236}">
              <a16:creationId xmlns:a16="http://schemas.microsoft.com/office/drawing/2014/main" id="{00000000-0008-0000-0100-00000F020000}"/>
            </a:ext>
          </a:extLst>
        </xdr:cNvPr>
        <xdr:cNvSpPr/>
      </xdr:nvSpPr>
      <xdr:spPr>
        <a:xfrm>
          <a:off x="15430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41910</xdr:rowOff>
    </xdr:from>
    <xdr:to>
      <xdr:col>85</xdr:col>
      <xdr:colOff>127000</xdr:colOff>
      <xdr:row>37</xdr:row>
      <xdr:rowOff>762</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5481300" y="6214110"/>
          <a:ext cx="8382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75692</xdr:rowOff>
    </xdr:from>
    <xdr:to>
      <xdr:col>76</xdr:col>
      <xdr:colOff>165100</xdr:colOff>
      <xdr:row>36</xdr:row>
      <xdr:rowOff>5842</xdr:rowOff>
    </xdr:to>
    <xdr:sp macro="" textlink="">
      <xdr:nvSpPr>
        <xdr:cNvPr id="529" name="楕円 528">
          <a:extLst>
            <a:ext uri="{FF2B5EF4-FFF2-40B4-BE49-F238E27FC236}">
              <a16:creationId xmlns:a16="http://schemas.microsoft.com/office/drawing/2014/main" id="{00000000-0008-0000-0100-000011020000}"/>
            </a:ext>
          </a:extLst>
        </xdr:cNvPr>
        <xdr:cNvSpPr/>
      </xdr:nvSpPr>
      <xdr:spPr>
        <a:xfrm>
          <a:off x="14541500" y="607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126492</xdr:rowOff>
    </xdr:from>
    <xdr:to>
      <xdr:col>81</xdr:col>
      <xdr:colOff>50800</xdr:colOff>
      <xdr:row>36</xdr:row>
      <xdr:rowOff>41910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4592300" y="612724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34544</xdr:rowOff>
    </xdr:from>
    <xdr:to>
      <xdr:col>72</xdr:col>
      <xdr:colOff>38100</xdr:colOff>
      <xdr:row>35</xdr:row>
      <xdr:rowOff>136144</xdr:rowOff>
    </xdr:to>
    <xdr:sp macro="" textlink="">
      <xdr:nvSpPr>
        <xdr:cNvPr id="531" name="楕円 530">
          <a:extLst>
            <a:ext uri="{FF2B5EF4-FFF2-40B4-BE49-F238E27FC236}">
              <a16:creationId xmlns:a16="http://schemas.microsoft.com/office/drawing/2014/main" id="{00000000-0008-0000-0100-000013020000}"/>
            </a:ext>
          </a:extLst>
        </xdr:cNvPr>
        <xdr:cNvSpPr/>
      </xdr:nvSpPr>
      <xdr:spPr>
        <a:xfrm>
          <a:off x="13652500" y="603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85344</xdr:rowOff>
    </xdr:from>
    <xdr:to>
      <xdr:col>76</xdr:col>
      <xdr:colOff>114300</xdr:colOff>
      <xdr:row>35</xdr:row>
      <xdr:rowOff>126492</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3703300" y="608609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119126</xdr:rowOff>
    </xdr:from>
    <xdr:to>
      <xdr:col>67</xdr:col>
      <xdr:colOff>101600</xdr:colOff>
      <xdr:row>36</xdr:row>
      <xdr:rowOff>49276</xdr:rowOff>
    </xdr:to>
    <xdr:sp macro="" textlink="">
      <xdr:nvSpPr>
        <xdr:cNvPr id="533" name="楕円 532">
          <a:extLst>
            <a:ext uri="{FF2B5EF4-FFF2-40B4-BE49-F238E27FC236}">
              <a16:creationId xmlns:a16="http://schemas.microsoft.com/office/drawing/2014/main" id="{00000000-0008-0000-0100-000015020000}"/>
            </a:ext>
          </a:extLst>
        </xdr:cNvPr>
        <xdr:cNvSpPr/>
      </xdr:nvSpPr>
      <xdr:spPr>
        <a:xfrm>
          <a:off x="12763500" y="611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85344</xdr:rowOff>
    </xdr:from>
    <xdr:to>
      <xdr:col>71</xdr:col>
      <xdr:colOff>177800</xdr:colOff>
      <xdr:row>35</xdr:row>
      <xdr:rowOff>169926</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flipV="1">
          <a:off x="12814300" y="6086094"/>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97807</xdr:rowOff>
    </xdr:from>
    <xdr:ext cx="405111" cy="259045"/>
    <xdr:sp macro="" textlink="">
      <xdr:nvSpPr>
        <xdr:cNvPr id="535" name="n_1aveValue【認定こども園・幼稚園・保育所】&#10;有形固定資産減価償却率">
          <a:extLst>
            <a:ext uri="{FF2B5EF4-FFF2-40B4-BE49-F238E27FC236}">
              <a16:creationId xmlns:a16="http://schemas.microsoft.com/office/drawing/2014/main" id="{00000000-0008-0000-0100-000017020000}"/>
            </a:ext>
          </a:extLst>
        </xdr:cNvPr>
        <xdr:cNvSpPr txBox="1"/>
      </xdr:nvSpPr>
      <xdr:spPr>
        <a:xfrm>
          <a:off x="152660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17797</xdr:rowOff>
    </xdr:from>
    <xdr:ext cx="405111" cy="259045"/>
    <xdr:sp macro="" textlink="">
      <xdr:nvSpPr>
        <xdr:cNvPr id="536" name="n_2aveValue【認定こども園・幼稚園・保育所】&#10;有形固定資産減価償却率">
          <a:extLst>
            <a:ext uri="{FF2B5EF4-FFF2-40B4-BE49-F238E27FC236}">
              <a16:creationId xmlns:a16="http://schemas.microsoft.com/office/drawing/2014/main" id="{00000000-0008-0000-0100-000018020000}"/>
            </a:ext>
          </a:extLst>
        </xdr:cNvPr>
        <xdr:cNvSpPr txBox="1"/>
      </xdr:nvSpPr>
      <xdr:spPr>
        <a:xfrm>
          <a:off x="14389744"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129811</xdr:rowOff>
    </xdr:from>
    <xdr:ext cx="405111" cy="259045"/>
    <xdr:sp macro="" textlink="">
      <xdr:nvSpPr>
        <xdr:cNvPr id="537" name="n_3aveValue【認定こども園・幼稚園・保育所】&#10;有形固定資産減価償却率">
          <a:extLst>
            <a:ext uri="{FF2B5EF4-FFF2-40B4-BE49-F238E27FC236}">
              <a16:creationId xmlns:a16="http://schemas.microsoft.com/office/drawing/2014/main" id="{00000000-0008-0000-0100-000019020000}"/>
            </a:ext>
          </a:extLst>
        </xdr:cNvPr>
        <xdr:cNvSpPr txBox="1"/>
      </xdr:nvSpPr>
      <xdr:spPr>
        <a:xfrm>
          <a:off x="13500744" y="57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136669</xdr:rowOff>
    </xdr:from>
    <xdr:ext cx="405111" cy="259045"/>
    <xdr:sp macro="" textlink="">
      <xdr:nvSpPr>
        <xdr:cNvPr id="538" name="n_4aveValue【認定こども園・幼稚園・保育所】&#10;有形固定資産減価償却率">
          <a:extLst>
            <a:ext uri="{FF2B5EF4-FFF2-40B4-BE49-F238E27FC236}">
              <a16:creationId xmlns:a16="http://schemas.microsoft.com/office/drawing/2014/main" id="{00000000-0008-0000-0100-00001A020000}"/>
            </a:ext>
          </a:extLst>
        </xdr:cNvPr>
        <xdr:cNvSpPr txBox="1"/>
      </xdr:nvSpPr>
      <xdr:spPr>
        <a:xfrm>
          <a:off x="12611744" y="579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83837</xdr:rowOff>
    </xdr:from>
    <xdr:ext cx="405111" cy="259045"/>
    <xdr:sp macro="" textlink="">
      <xdr:nvSpPr>
        <xdr:cNvPr id="539" name="n_1mainValue【認定こども園・幼稚園・保育所】&#10;有形固定資産減価償却率">
          <a:extLst>
            <a:ext uri="{FF2B5EF4-FFF2-40B4-BE49-F238E27FC236}">
              <a16:creationId xmlns:a16="http://schemas.microsoft.com/office/drawing/2014/main" id="{00000000-0008-0000-0100-00001B020000}"/>
            </a:ext>
          </a:extLst>
        </xdr:cNvPr>
        <xdr:cNvSpPr txBox="1"/>
      </xdr:nvSpPr>
      <xdr:spPr>
        <a:xfrm>
          <a:off x="15266044" y="625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168419</xdr:rowOff>
    </xdr:from>
    <xdr:ext cx="405111" cy="259045"/>
    <xdr:sp macro="" textlink="">
      <xdr:nvSpPr>
        <xdr:cNvPr id="540" name="n_2mainValue【認定こども園・幼稚園・保育所】&#10;有形固定資産減価償却率">
          <a:extLst>
            <a:ext uri="{FF2B5EF4-FFF2-40B4-BE49-F238E27FC236}">
              <a16:creationId xmlns:a16="http://schemas.microsoft.com/office/drawing/2014/main" id="{00000000-0008-0000-0100-00001C020000}"/>
            </a:ext>
          </a:extLst>
        </xdr:cNvPr>
        <xdr:cNvSpPr txBox="1"/>
      </xdr:nvSpPr>
      <xdr:spPr>
        <a:xfrm>
          <a:off x="14389744" y="616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127271</xdr:rowOff>
    </xdr:from>
    <xdr:ext cx="405111" cy="259045"/>
    <xdr:sp macro="" textlink="">
      <xdr:nvSpPr>
        <xdr:cNvPr id="541" name="n_3mainValue【認定こども園・幼稚園・保育所】&#10;有形固定資産減価償却率">
          <a:extLst>
            <a:ext uri="{FF2B5EF4-FFF2-40B4-BE49-F238E27FC236}">
              <a16:creationId xmlns:a16="http://schemas.microsoft.com/office/drawing/2014/main" id="{00000000-0008-0000-0100-00001D020000}"/>
            </a:ext>
          </a:extLst>
        </xdr:cNvPr>
        <xdr:cNvSpPr txBox="1"/>
      </xdr:nvSpPr>
      <xdr:spPr>
        <a:xfrm>
          <a:off x="13500744" y="6128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40403</xdr:rowOff>
    </xdr:from>
    <xdr:ext cx="405111" cy="259045"/>
    <xdr:sp macro="" textlink="">
      <xdr:nvSpPr>
        <xdr:cNvPr id="542" name="n_4mainValue【認定こども園・幼稚園・保育所】&#10;有形固定資産減価償却率">
          <a:extLst>
            <a:ext uri="{FF2B5EF4-FFF2-40B4-BE49-F238E27FC236}">
              <a16:creationId xmlns:a16="http://schemas.microsoft.com/office/drawing/2014/main" id="{00000000-0008-0000-0100-00001E020000}"/>
            </a:ext>
          </a:extLst>
        </xdr:cNvPr>
        <xdr:cNvSpPr txBox="1"/>
      </xdr:nvSpPr>
      <xdr:spPr>
        <a:xfrm>
          <a:off x="12611744" y="621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00000000-0008-0000-0100-00001F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00000000-0008-0000-0100-000020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00000000-0008-0000-0100-000021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00000000-0008-0000-0100-000022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00000000-0008-0000-0100-000023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00000000-0008-0000-0100-000024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00000000-0008-0000-0100-000025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00000000-0008-0000-0100-000026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56" name="テキスト ボックス 555">
          <a:extLst>
            <a:ext uri="{FF2B5EF4-FFF2-40B4-BE49-F238E27FC236}">
              <a16:creationId xmlns:a16="http://schemas.microsoft.com/office/drawing/2014/main" id="{00000000-0008-0000-0100-00002C02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58" name="テキスト ボックス 557">
          <a:extLst>
            <a:ext uri="{FF2B5EF4-FFF2-40B4-BE49-F238E27FC236}">
              <a16:creationId xmlns:a16="http://schemas.microsoft.com/office/drawing/2014/main" id="{00000000-0008-0000-0100-00002E02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0" name="テキスト ボックス 559">
          <a:extLst>
            <a:ext uri="{FF2B5EF4-FFF2-40B4-BE49-F238E27FC236}">
              <a16:creationId xmlns:a16="http://schemas.microsoft.com/office/drawing/2014/main" id="{00000000-0008-0000-0100-00003002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1" name="直線コネクタ 560">
          <a:extLst>
            <a:ext uri="{FF2B5EF4-FFF2-40B4-BE49-F238E27FC236}">
              <a16:creationId xmlns:a16="http://schemas.microsoft.com/office/drawing/2014/main" id="{00000000-0008-0000-0100-000031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2" name="テキスト ボックス 561">
          <a:extLst>
            <a:ext uri="{FF2B5EF4-FFF2-40B4-BE49-F238E27FC236}">
              <a16:creationId xmlns:a16="http://schemas.microsoft.com/office/drawing/2014/main" id="{00000000-0008-0000-0100-00003202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00000000-0008-0000-0100-000033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認定こども園・幼稚園・保育所】&#10;一人当たり面積グラフ枠">
          <a:extLst>
            <a:ext uri="{FF2B5EF4-FFF2-40B4-BE49-F238E27FC236}">
              <a16:creationId xmlns:a16="http://schemas.microsoft.com/office/drawing/2014/main" id="{00000000-0008-0000-0100-000035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15240</xdr:rowOff>
    </xdr:from>
    <xdr:to>
      <xdr:col>116</xdr:col>
      <xdr:colOff>62864</xdr:colOff>
      <xdr:row>41</xdr:row>
      <xdr:rowOff>95250</xdr:rowOff>
    </xdr:to>
    <xdr:cxnSp macro="">
      <xdr:nvCxnSpPr>
        <xdr:cNvPr id="566" name="直線コネクタ 565">
          <a:extLst>
            <a:ext uri="{FF2B5EF4-FFF2-40B4-BE49-F238E27FC236}">
              <a16:creationId xmlns:a16="http://schemas.microsoft.com/office/drawing/2014/main" id="{00000000-0008-0000-0100-000036020000}"/>
            </a:ext>
          </a:extLst>
        </xdr:cNvPr>
        <xdr:cNvCxnSpPr/>
      </xdr:nvCxnSpPr>
      <xdr:spPr>
        <a:xfrm flipV="1">
          <a:off x="22160864" y="58445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99077</xdr:rowOff>
    </xdr:from>
    <xdr:ext cx="469744" cy="259045"/>
    <xdr:sp macro="" textlink="">
      <xdr:nvSpPr>
        <xdr:cNvPr id="567" name="【認定こども園・幼稚園・保育所】&#10;一人当たり面積最小値テキスト">
          <a:extLst>
            <a:ext uri="{FF2B5EF4-FFF2-40B4-BE49-F238E27FC236}">
              <a16:creationId xmlns:a16="http://schemas.microsoft.com/office/drawing/2014/main" id="{00000000-0008-0000-0100-000037020000}"/>
            </a:ext>
          </a:extLst>
        </xdr:cNvPr>
        <xdr:cNvSpPr txBox="1"/>
      </xdr:nvSpPr>
      <xdr:spPr>
        <a:xfrm>
          <a:off x="22199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95250</xdr:rowOff>
    </xdr:from>
    <xdr:to>
      <xdr:col>116</xdr:col>
      <xdr:colOff>152400</xdr:colOff>
      <xdr:row>41</xdr:row>
      <xdr:rowOff>95250</xdr:rowOff>
    </xdr:to>
    <xdr:cxnSp macro="">
      <xdr:nvCxnSpPr>
        <xdr:cNvPr id="568" name="直線コネクタ 567">
          <a:extLst>
            <a:ext uri="{FF2B5EF4-FFF2-40B4-BE49-F238E27FC236}">
              <a16:creationId xmlns:a16="http://schemas.microsoft.com/office/drawing/2014/main" id="{00000000-0008-0000-0100-000038020000}"/>
            </a:ext>
          </a:extLst>
        </xdr:cNvPr>
        <xdr:cNvCxnSpPr/>
      </xdr:nvCxnSpPr>
      <xdr:spPr>
        <a:xfrm>
          <a:off x="22072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133367</xdr:rowOff>
    </xdr:from>
    <xdr:ext cx="469744" cy="259045"/>
    <xdr:sp macro="" textlink="">
      <xdr:nvSpPr>
        <xdr:cNvPr id="569" name="【認定こども園・幼稚園・保育所】&#10;一人当たり面積最大値テキスト">
          <a:extLst>
            <a:ext uri="{FF2B5EF4-FFF2-40B4-BE49-F238E27FC236}">
              <a16:creationId xmlns:a16="http://schemas.microsoft.com/office/drawing/2014/main" id="{00000000-0008-0000-0100-000039020000}"/>
            </a:ext>
          </a:extLst>
        </xdr:cNvPr>
        <xdr:cNvSpPr txBox="1"/>
      </xdr:nvSpPr>
      <xdr:spPr>
        <a:xfrm>
          <a:off x="22199600" y="561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15240</xdr:rowOff>
    </xdr:from>
    <xdr:to>
      <xdr:col>116</xdr:col>
      <xdr:colOff>152400</xdr:colOff>
      <xdr:row>34</xdr:row>
      <xdr:rowOff>15240</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a:off x="22072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15257</xdr:rowOff>
    </xdr:from>
    <xdr:ext cx="469744" cy="259045"/>
    <xdr:sp macro="" textlink="">
      <xdr:nvSpPr>
        <xdr:cNvPr id="571" name="【認定こども園・幼稚園・保育所】&#10;一人当たり面積平均値テキスト">
          <a:extLst>
            <a:ext uri="{FF2B5EF4-FFF2-40B4-BE49-F238E27FC236}">
              <a16:creationId xmlns:a16="http://schemas.microsoft.com/office/drawing/2014/main" id="{00000000-0008-0000-0100-00003B020000}"/>
            </a:ext>
          </a:extLst>
        </xdr:cNvPr>
        <xdr:cNvSpPr txBox="1"/>
      </xdr:nvSpPr>
      <xdr:spPr>
        <a:xfrm>
          <a:off x="22199600" y="6358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36830</xdr:rowOff>
    </xdr:from>
    <xdr:to>
      <xdr:col>116</xdr:col>
      <xdr:colOff>114300</xdr:colOff>
      <xdr:row>37</xdr:row>
      <xdr:rowOff>138430</xdr:rowOff>
    </xdr:to>
    <xdr:sp macro="" textlink="">
      <xdr:nvSpPr>
        <xdr:cNvPr id="572" name="フローチャート: 判断 571">
          <a:extLst>
            <a:ext uri="{FF2B5EF4-FFF2-40B4-BE49-F238E27FC236}">
              <a16:creationId xmlns:a16="http://schemas.microsoft.com/office/drawing/2014/main" id="{00000000-0008-0000-0100-00003C020000}"/>
            </a:ext>
          </a:extLst>
        </xdr:cNvPr>
        <xdr:cNvSpPr/>
      </xdr:nvSpPr>
      <xdr:spPr>
        <a:xfrm>
          <a:off x="22110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52070</xdr:rowOff>
    </xdr:from>
    <xdr:to>
      <xdr:col>112</xdr:col>
      <xdr:colOff>38100</xdr:colOff>
      <xdr:row>37</xdr:row>
      <xdr:rowOff>153670</xdr:rowOff>
    </xdr:to>
    <xdr:sp macro="" textlink="">
      <xdr:nvSpPr>
        <xdr:cNvPr id="573" name="フローチャート: 判断 572">
          <a:extLst>
            <a:ext uri="{FF2B5EF4-FFF2-40B4-BE49-F238E27FC236}">
              <a16:creationId xmlns:a16="http://schemas.microsoft.com/office/drawing/2014/main" id="{00000000-0008-0000-0100-00003D020000}"/>
            </a:ext>
          </a:extLst>
        </xdr:cNvPr>
        <xdr:cNvSpPr/>
      </xdr:nvSpPr>
      <xdr:spPr>
        <a:xfrm>
          <a:off x="21272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82550</xdr:rowOff>
    </xdr:from>
    <xdr:to>
      <xdr:col>107</xdr:col>
      <xdr:colOff>101600</xdr:colOff>
      <xdr:row>38</xdr:row>
      <xdr:rowOff>12700</xdr:rowOff>
    </xdr:to>
    <xdr:sp macro="" textlink="">
      <xdr:nvSpPr>
        <xdr:cNvPr id="574" name="フローチャート: 判断 573">
          <a:extLst>
            <a:ext uri="{FF2B5EF4-FFF2-40B4-BE49-F238E27FC236}">
              <a16:creationId xmlns:a16="http://schemas.microsoft.com/office/drawing/2014/main" id="{00000000-0008-0000-0100-00003E020000}"/>
            </a:ext>
          </a:extLst>
        </xdr:cNvPr>
        <xdr:cNvSpPr/>
      </xdr:nvSpPr>
      <xdr:spPr>
        <a:xfrm>
          <a:off x="20383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135890</xdr:rowOff>
    </xdr:from>
    <xdr:to>
      <xdr:col>102</xdr:col>
      <xdr:colOff>165100</xdr:colOff>
      <xdr:row>38</xdr:row>
      <xdr:rowOff>66040</xdr:rowOff>
    </xdr:to>
    <xdr:sp macro="" textlink="">
      <xdr:nvSpPr>
        <xdr:cNvPr id="575" name="フローチャート: 判断 574">
          <a:extLst>
            <a:ext uri="{FF2B5EF4-FFF2-40B4-BE49-F238E27FC236}">
              <a16:creationId xmlns:a16="http://schemas.microsoft.com/office/drawing/2014/main" id="{00000000-0008-0000-0100-00003F020000}"/>
            </a:ext>
          </a:extLst>
        </xdr:cNvPr>
        <xdr:cNvSpPr/>
      </xdr:nvSpPr>
      <xdr:spPr>
        <a:xfrm>
          <a:off x="19494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135890</xdr:rowOff>
    </xdr:from>
    <xdr:to>
      <xdr:col>98</xdr:col>
      <xdr:colOff>38100</xdr:colOff>
      <xdr:row>38</xdr:row>
      <xdr:rowOff>66040</xdr:rowOff>
    </xdr:to>
    <xdr:sp macro="" textlink="">
      <xdr:nvSpPr>
        <xdr:cNvPr id="576" name="フローチャート: 判断 575">
          <a:extLst>
            <a:ext uri="{FF2B5EF4-FFF2-40B4-BE49-F238E27FC236}">
              <a16:creationId xmlns:a16="http://schemas.microsoft.com/office/drawing/2014/main" id="{00000000-0008-0000-0100-000040020000}"/>
            </a:ext>
          </a:extLst>
        </xdr:cNvPr>
        <xdr:cNvSpPr/>
      </xdr:nvSpPr>
      <xdr:spPr>
        <a:xfrm>
          <a:off x="18605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101600</xdr:rowOff>
    </xdr:from>
    <xdr:to>
      <xdr:col>116</xdr:col>
      <xdr:colOff>114300</xdr:colOff>
      <xdr:row>35</xdr:row>
      <xdr:rowOff>31750</xdr:rowOff>
    </xdr:to>
    <xdr:sp macro="" textlink="">
      <xdr:nvSpPr>
        <xdr:cNvPr id="582" name="楕円 581">
          <a:extLst>
            <a:ext uri="{FF2B5EF4-FFF2-40B4-BE49-F238E27FC236}">
              <a16:creationId xmlns:a16="http://schemas.microsoft.com/office/drawing/2014/main" id="{00000000-0008-0000-0100-000046020000}"/>
            </a:ext>
          </a:extLst>
        </xdr:cNvPr>
        <xdr:cNvSpPr/>
      </xdr:nvSpPr>
      <xdr:spPr>
        <a:xfrm>
          <a:off x="22110700" y="593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124477</xdr:rowOff>
    </xdr:from>
    <xdr:ext cx="469744" cy="259045"/>
    <xdr:sp macro="" textlink="">
      <xdr:nvSpPr>
        <xdr:cNvPr id="583" name="【認定こども園・幼稚園・保育所】&#10;一人当たり面積該当値テキスト">
          <a:extLst>
            <a:ext uri="{FF2B5EF4-FFF2-40B4-BE49-F238E27FC236}">
              <a16:creationId xmlns:a16="http://schemas.microsoft.com/office/drawing/2014/main" id="{00000000-0008-0000-0100-000047020000}"/>
            </a:ext>
          </a:extLst>
        </xdr:cNvPr>
        <xdr:cNvSpPr txBox="1"/>
      </xdr:nvSpPr>
      <xdr:spPr>
        <a:xfrm>
          <a:off x="22199600" y="578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116840</xdr:rowOff>
    </xdr:from>
    <xdr:to>
      <xdr:col>112</xdr:col>
      <xdr:colOff>38100</xdr:colOff>
      <xdr:row>35</xdr:row>
      <xdr:rowOff>46990</xdr:rowOff>
    </xdr:to>
    <xdr:sp macro="" textlink="">
      <xdr:nvSpPr>
        <xdr:cNvPr id="584" name="楕円 583">
          <a:extLst>
            <a:ext uri="{FF2B5EF4-FFF2-40B4-BE49-F238E27FC236}">
              <a16:creationId xmlns:a16="http://schemas.microsoft.com/office/drawing/2014/main" id="{00000000-0008-0000-0100-000048020000}"/>
            </a:ext>
          </a:extLst>
        </xdr:cNvPr>
        <xdr:cNvSpPr/>
      </xdr:nvSpPr>
      <xdr:spPr>
        <a:xfrm>
          <a:off x="212725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152400</xdr:rowOff>
    </xdr:from>
    <xdr:to>
      <xdr:col>116</xdr:col>
      <xdr:colOff>63500</xdr:colOff>
      <xdr:row>34</xdr:row>
      <xdr:rowOff>167640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flipV="1">
          <a:off x="21323300" y="59817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162560</xdr:rowOff>
    </xdr:from>
    <xdr:to>
      <xdr:col>107</xdr:col>
      <xdr:colOff>101600</xdr:colOff>
      <xdr:row>35</xdr:row>
      <xdr:rowOff>92710</xdr:rowOff>
    </xdr:to>
    <xdr:sp macro="" textlink="">
      <xdr:nvSpPr>
        <xdr:cNvPr id="586" name="楕円 585">
          <a:extLst>
            <a:ext uri="{FF2B5EF4-FFF2-40B4-BE49-F238E27FC236}">
              <a16:creationId xmlns:a16="http://schemas.microsoft.com/office/drawing/2014/main" id="{00000000-0008-0000-0100-00004A020000}"/>
            </a:ext>
          </a:extLst>
        </xdr:cNvPr>
        <xdr:cNvSpPr/>
      </xdr:nvSpPr>
      <xdr:spPr>
        <a:xfrm>
          <a:off x="203835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167640</xdr:rowOff>
    </xdr:from>
    <xdr:to>
      <xdr:col>111</xdr:col>
      <xdr:colOff>177800</xdr:colOff>
      <xdr:row>35</xdr:row>
      <xdr:rowOff>41910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flipV="1">
          <a:off x="20434300" y="59969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63500</xdr:rowOff>
    </xdr:from>
    <xdr:to>
      <xdr:col>102</xdr:col>
      <xdr:colOff>165100</xdr:colOff>
      <xdr:row>36</xdr:row>
      <xdr:rowOff>165100</xdr:rowOff>
    </xdr:to>
    <xdr:sp macro="" textlink="">
      <xdr:nvSpPr>
        <xdr:cNvPr id="588" name="楕円 587">
          <a:extLst>
            <a:ext uri="{FF2B5EF4-FFF2-40B4-BE49-F238E27FC236}">
              <a16:creationId xmlns:a16="http://schemas.microsoft.com/office/drawing/2014/main" id="{00000000-0008-0000-0100-00004C020000}"/>
            </a:ext>
          </a:extLst>
        </xdr:cNvPr>
        <xdr:cNvSpPr/>
      </xdr:nvSpPr>
      <xdr:spPr>
        <a:xfrm>
          <a:off x="19494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41910</xdr:rowOff>
    </xdr:from>
    <xdr:to>
      <xdr:col>107</xdr:col>
      <xdr:colOff>50800</xdr:colOff>
      <xdr:row>36</xdr:row>
      <xdr:rowOff>114300</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flipV="1">
          <a:off x="19545300" y="604266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13970</xdr:rowOff>
    </xdr:from>
    <xdr:to>
      <xdr:col>98</xdr:col>
      <xdr:colOff>38100</xdr:colOff>
      <xdr:row>37</xdr:row>
      <xdr:rowOff>115570</xdr:rowOff>
    </xdr:to>
    <xdr:sp macro="" textlink="">
      <xdr:nvSpPr>
        <xdr:cNvPr id="590" name="楕円 589">
          <a:extLst>
            <a:ext uri="{FF2B5EF4-FFF2-40B4-BE49-F238E27FC236}">
              <a16:creationId xmlns:a16="http://schemas.microsoft.com/office/drawing/2014/main" id="{00000000-0008-0000-0100-00004E020000}"/>
            </a:ext>
          </a:extLst>
        </xdr:cNvPr>
        <xdr:cNvSpPr/>
      </xdr:nvSpPr>
      <xdr:spPr>
        <a:xfrm>
          <a:off x="18605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114300</xdr:rowOff>
    </xdr:from>
    <xdr:to>
      <xdr:col>102</xdr:col>
      <xdr:colOff>114300</xdr:colOff>
      <xdr:row>37</xdr:row>
      <xdr:rowOff>64770</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flipV="1">
          <a:off x="18656300" y="62865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144797</xdr:rowOff>
    </xdr:from>
    <xdr:ext cx="469744" cy="259045"/>
    <xdr:sp macro="" textlink="">
      <xdr:nvSpPr>
        <xdr:cNvPr id="592" name="n_1aveValue【認定こども園・幼稚園・保育所】&#10;一人当たり面積">
          <a:extLst>
            <a:ext uri="{FF2B5EF4-FFF2-40B4-BE49-F238E27FC236}">
              <a16:creationId xmlns:a16="http://schemas.microsoft.com/office/drawing/2014/main" id="{00000000-0008-0000-0100-000050020000}"/>
            </a:ext>
          </a:extLst>
        </xdr:cNvPr>
        <xdr:cNvSpPr txBox="1"/>
      </xdr:nvSpPr>
      <xdr:spPr>
        <a:xfrm>
          <a:off x="21075727" y="648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3827</xdr:rowOff>
    </xdr:from>
    <xdr:ext cx="469744" cy="259045"/>
    <xdr:sp macro="" textlink="">
      <xdr:nvSpPr>
        <xdr:cNvPr id="593" name="n_2aveValue【認定こども園・幼稚園・保育所】&#10;一人当たり面積">
          <a:extLst>
            <a:ext uri="{FF2B5EF4-FFF2-40B4-BE49-F238E27FC236}">
              <a16:creationId xmlns:a16="http://schemas.microsoft.com/office/drawing/2014/main" id="{00000000-0008-0000-0100-000051020000}"/>
            </a:ext>
          </a:extLst>
        </xdr:cNvPr>
        <xdr:cNvSpPr txBox="1"/>
      </xdr:nvSpPr>
      <xdr:spPr>
        <a:xfrm>
          <a:off x="20199427" y="651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57167</xdr:rowOff>
    </xdr:from>
    <xdr:ext cx="469744" cy="259045"/>
    <xdr:sp macro="" textlink="">
      <xdr:nvSpPr>
        <xdr:cNvPr id="594" name="n_3aveValue【認定こども園・幼稚園・保育所】&#10;一人当たり面積">
          <a:extLst>
            <a:ext uri="{FF2B5EF4-FFF2-40B4-BE49-F238E27FC236}">
              <a16:creationId xmlns:a16="http://schemas.microsoft.com/office/drawing/2014/main" id="{00000000-0008-0000-0100-000052020000}"/>
            </a:ext>
          </a:extLst>
        </xdr:cNvPr>
        <xdr:cNvSpPr txBox="1"/>
      </xdr:nvSpPr>
      <xdr:spPr>
        <a:xfrm>
          <a:off x="19310427" y="657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57167</xdr:rowOff>
    </xdr:from>
    <xdr:ext cx="469744" cy="259045"/>
    <xdr:sp macro="" textlink="">
      <xdr:nvSpPr>
        <xdr:cNvPr id="595" name="n_4aveValue【認定こども園・幼稚園・保育所】&#10;一人当たり面積">
          <a:extLst>
            <a:ext uri="{FF2B5EF4-FFF2-40B4-BE49-F238E27FC236}">
              <a16:creationId xmlns:a16="http://schemas.microsoft.com/office/drawing/2014/main" id="{00000000-0008-0000-0100-000053020000}"/>
            </a:ext>
          </a:extLst>
        </xdr:cNvPr>
        <xdr:cNvSpPr txBox="1"/>
      </xdr:nvSpPr>
      <xdr:spPr>
        <a:xfrm>
          <a:off x="18421427" y="657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63517</xdr:rowOff>
    </xdr:from>
    <xdr:ext cx="469744" cy="259045"/>
    <xdr:sp macro="" textlink="">
      <xdr:nvSpPr>
        <xdr:cNvPr id="596" name="n_1mainValue【認定こども園・幼稚園・保育所】&#10;一人当たり面積">
          <a:extLst>
            <a:ext uri="{FF2B5EF4-FFF2-40B4-BE49-F238E27FC236}">
              <a16:creationId xmlns:a16="http://schemas.microsoft.com/office/drawing/2014/main" id="{00000000-0008-0000-0100-000054020000}"/>
            </a:ext>
          </a:extLst>
        </xdr:cNvPr>
        <xdr:cNvSpPr txBox="1"/>
      </xdr:nvSpPr>
      <xdr:spPr>
        <a:xfrm>
          <a:off x="21075727" y="572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109237</xdr:rowOff>
    </xdr:from>
    <xdr:ext cx="469744" cy="259045"/>
    <xdr:sp macro="" textlink="">
      <xdr:nvSpPr>
        <xdr:cNvPr id="597" name="n_2mainValue【認定こども園・幼稚園・保育所】&#10;一人当たり面積">
          <a:extLst>
            <a:ext uri="{FF2B5EF4-FFF2-40B4-BE49-F238E27FC236}">
              <a16:creationId xmlns:a16="http://schemas.microsoft.com/office/drawing/2014/main" id="{00000000-0008-0000-0100-000055020000}"/>
            </a:ext>
          </a:extLst>
        </xdr:cNvPr>
        <xdr:cNvSpPr txBox="1"/>
      </xdr:nvSpPr>
      <xdr:spPr>
        <a:xfrm>
          <a:off x="20199427" y="576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10177</xdr:rowOff>
    </xdr:from>
    <xdr:ext cx="469744" cy="259045"/>
    <xdr:sp macro="" textlink="">
      <xdr:nvSpPr>
        <xdr:cNvPr id="598" name="n_3mainValue【認定こども園・幼稚園・保育所】&#10;一人当たり面積">
          <a:extLst>
            <a:ext uri="{FF2B5EF4-FFF2-40B4-BE49-F238E27FC236}">
              <a16:creationId xmlns:a16="http://schemas.microsoft.com/office/drawing/2014/main" id="{00000000-0008-0000-0100-000056020000}"/>
            </a:ext>
          </a:extLst>
        </xdr:cNvPr>
        <xdr:cNvSpPr txBox="1"/>
      </xdr:nvSpPr>
      <xdr:spPr>
        <a:xfrm>
          <a:off x="19310427" y="60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132097</xdr:rowOff>
    </xdr:from>
    <xdr:ext cx="469744" cy="259045"/>
    <xdr:sp macro="" textlink="">
      <xdr:nvSpPr>
        <xdr:cNvPr id="599" name="n_4mainValue【認定こども園・幼稚園・保育所】&#10;一人当たり面積">
          <a:extLst>
            <a:ext uri="{FF2B5EF4-FFF2-40B4-BE49-F238E27FC236}">
              <a16:creationId xmlns:a16="http://schemas.microsoft.com/office/drawing/2014/main" id="{00000000-0008-0000-0100-000057020000}"/>
            </a:ext>
          </a:extLst>
        </xdr:cNvPr>
        <xdr:cNvSpPr txBox="1"/>
      </xdr:nvSpPr>
      <xdr:spPr>
        <a:xfrm>
          <a:off x="18421427"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00000000-0008-0000-0100-000058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00000000-0008-0000-0100-000059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00000000-0008-0000-0100-00005A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00000000-0008-0000-0100-00005B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00000000-0008-0000-0100-00005C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00000000-0008-0000-0100-00005D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00000000-0008-0000-0100-00005E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00000000-0008-0000-0100-00005F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4" name="テキスト ボックス 613">
          <a:extLst>
            <a:ext uri="{FF2B5EF4-FFF2-40B4-BE49-F238E27FC236}">
              <a16:creationId xmlns:a16="http://schemas.microsoft.com/office/drawing/2014/main" id="{00000000-0008-0000-0100-000066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6" name="テキスト ボックス 615">
          <a:extLst>
            <a:ext uri="{FF2B5EF4-FFF2-40B4-BE49-F238E27FC236}">
              <a16:creationId xmlns:a16="http://schemas.microsoft.com/office/drawing/2014/main" id="{00000000-0008-0000-0100-000068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8" name="テキスト ボックス 617">
          <a:extLst>
            <a:ext uri="{FF2B5EF4-FFF2-40B4-BE49-F238E27FC236}">
              <a16:creationId xmlns:a16="http://schemas.microsoft.com/office/drawing/2014/main" id="{00000000-0008-0000-0100-00006A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0" name="テキスト ボックス 619">
          <a:extLst>
            <a:ext uri="{FF2B5EF4-FFF2-40B4-BE49-F238E27FC236}">
              <a16:creationId xmlns:a16="http://schemas.microsoft.com/office/drawing/2014/main" id="{00000000-0008-0000-0100-00006C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00000000-0008-0000-0100-00006D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2" name="テキスト ボックス 621">
          <a:extLst>
            <a:ext uri="{FF2B5EF4-FFF2-40B4-BE49-F238E27FC236}">
              <a16:creationId xmlns:a16="http://schemas.microsoft.com/office/drawing/2014/main" id="{00000000-0008-0000-0100-00006E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学校施設】&#10;有形固定資産減価償却率グラフ枠">
          <a:extLst>
            <a:ext uri="{FF2B5EF4-FFF2-40B4-BE49-F238E27FC236}">
              <a16:creationId xmlns:a16="http://schemas.microsoft.com/office/drawing/2014/main" id="{00000000-0008-0000-0100-00006F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58</xdr:row>
      <xdr:rowOff>45720</xdr:rowOff>
    </xdr:from>
    <xdr:to>
      <xdr:col>85</xdr:col>
      <xdr:colOff>126364</xdr:colOff>
      <xdr:row>64</xdr:row>
      <xdr:rowOff>15240</xdr:rowOff>
    </xdr:to>
    <xdr:cxnSp macro="">
      <xdr:nvCxnSpPr>
        <xdr:cNvPr id="624" name="直線コネクタ 623">
          <a:extLst>
            <a:ext uri="{FF2B5EF4-FFF2-40B4-BE49-F238E27FC236}">
              <a16:creationId xmlns:a16="http://schemas.microsoft.com/office/drawing/2014/main" id="{00000000-0008-0000-0100-000070020000}"/>
            </a:ext>
          </a:extLst>
        </xdr:cNvPr>
        <xdr:cNvCxnSpPr/>
      </xdr:nvCxnSpPr>
      <xdr:spPr>
        <a:xfrm flipV="1">
          <a:off x="16318864" y="9989820"/>
          <a:ext cx="0" cy="99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19067</xdr:rowOff>
    </xdr:from>
    <xdr:ext cx="405111" cy="259045"/>
    <xdr:sp macro="" textlink="">
      <xdr:nvSpPr>
        <xdr:cNvPr id="625" name="【学校施設】&#10;有形固定資産減価償却率最小値テキスト">
          <a:extLst>
            <a:ext uri="{FF2B5EF4-FFF2-40B4-BE49-F238E27FC236}">
              <a16:creationId xmlns:a16="http://schemas.microsoft.com/office/drawing/2014/main" id="{00000000-0008-0000-0100-000071020000}"/>
            </a:ext>
          </a:extLst>
        </xdr:cNvPr>
        <xdr:cNvSpPr txBox="1"/>
      </xdr:nvSpPr>
      <xdr:spPr>
        <a:xfrm>
          <a:off x="16357600"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15240</xdr:rowOff>
    </xdr:from>
    <xdr:to>
      <xdr:col>86</xdr:col>
      <xdr:colOff>25400</xdr:colOff>
      <xdr:row>64</xdr:row>
      <xdr:rowOff>15240</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a:off x="16230600" y="1098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163847</xdr:rowOff>
    </xdr:from>
    <xdr:ext cx="405111" cy="259045"/>
    <xdr:sp macro="" textlink="">
      <xdr:nvSpPr>
        <xdr:cNvPr id="627" name="【学校施設】&#10;有形固定資産減価償却率最大値テキスト">
          <a:extLst>
            <a:ext uri="{FF2B5EF4-FFF2-40B4-BE49-F238E27FC236}">
              <a16:creationId xmlns:a16="http://schemas.microsoft.com/office/drawing/2014/main" id="{00000000-0008-0000-0100-000073020000}"/>
            </a:ext>
          </a:extLst>
        </xdr:cNvPr>
        <xdr:cNvSpPr txBox="1"/>
      </xdr:nvSpPr>
      <xdr:spPr>
        <a:xfrm>
          <a:off x="16357600" y="9765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45720</xdr:rowOff>
    </xdr:from>
    <xdr:to>
      <xdr:col>86</xdr:col>
      <xdr:colOff>25400</xdr:colOff>
      <xdr:row>58</xdr:row>
      <xdr:rowOff>45720</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a:off x="16230600" y="9989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629" name="【学校施設】&#10;有形固定資産減価償却率平均値テキスト">
          <a:extLst>
            <a:ext uri="{FF2B5EF4-FFF2-40B4-BE49-F238E27FC236}">
              <a16:creationId xmlns:a16="http://schemas.microsoft.com/office/drawing/2014/main" id="{00000000-0008-0000-0100-000075020000}"/>
            </a:ext>
          </a:extLst>
        </xdr:cNvPr>
        <xdr:cNvSpPr txBox="1"/>
      </xdr:nvSpPr>
      <xdr:spPr>
        <a:xfrm>
          <a:off x="16357600" y="10321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630" name="フローチャート: 判断 629">
          <a:extLst>
            <a:ext uri="{FF2B5EF4-FFF2-40B4-BE49-F238E27FC236}">
              <a16:creationId xmlns:a16="http://schemas.microsoft.com/office/drawing/2014/main" id="{00000000-0008-0000-0100-000076020000}"/>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113030</xdr:rowOff>
    </xdr:from>
    <xdr:to>
      <xdr:col>81</xdr:col>
      <xdr:colOff>101600</xdr:colOff>
      <xdr:row>60</xdr:row>
      <xdr:rowOff>43180</xdr:rowOff>
    </xdr:to>
    <xdr:sp macro="" textlink="">
      <xdr:nvSpPr>
        <xdr:cNvPr id="631" name="フローチャート: 判断 630">
          <a:extLst>
            <a:ext uri="{FF2B5EF4-FFF2-40B4-BE49-F238E27FC236}">
              <a16:creationId xmlns:a16="http://schemas.microsoft.com/office/drawing/2014/main" id="{00000000-0008-0000-0100-000077020000}"/>
            </a:ext>
          </a:extLst>
        </xdr:cNvPr>
        <xdr:cNvSpPr/>
      </xdr:nvSpPr>
      <xdr:spPr>
        <a:xfrm>
          <a:off x="15430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17780</xdr:rowOff>
    </xdr:from>
    <xdr:to>
      <xdr:col>76</xdr:col>
      <xdr:colOff>165100</xdr:colOff>
      <xdr:row>58</xdr:row>
      <xdr:rowOff>119380</xdr:rowOff>
    </xdr:to>
    <xdr:sp macro="" textlink="">
      <xdr:nvSpPr>
        <xdr:cNvPr id="632" name="フローチャート: 判断 631">
          <a:extLst>
            <a:ext uri="{FF2B5EF4-FFF2-40B4-BE49-F238E27FC236}">
              <a16:creationId xmlns:a16="http://schemas.microsoft.com/office/drawing/2014/main" id="{00000000-0008-0000-0100-000078020000}"/>
            </a:ext>
          </a:extLst>
        </xdr:cNvPr>
        <xdr:cNvSpPr/>
      </xdr:nvSpPr>
      <xdr:spPr>
        <a:xfrm>
          <a:off x="14541500" y="996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71120</xdr:rowOff>
    </xdr:from>
    <xdr:to>
      <xdr:col>72</xdr:col>
      <xdr:colOff>38100</xdr:colOff>
      <xdr:row>59</xdr:row>
      <xdr:rowOff>1270</xdr:rowOff>
    </xdr:to>
    <xdr:sp macro="" textlink="">
      <xdr:nvSpPr>
        <xdr:cNvPr id="633" name="フローチャート: 判断 632">
          <a:extLst>
            <a:ext uri="{FF2B5EF4-FFF2-40B4-BE49-F238E27FC236}">
              <a16:creationId xmlns:a16="http://schemas.microsoft.com/office/drawing/2014/main" id="{00000000-0008-0000-0100-000079020000}"/>
            </a:ext>
          </a:extLst>
        </xdr:cNvPr>
        <xdr:cNvSpPr/>
      </xdr:nvSpPr>
      <xdr:spPr>
        <a:xfrm>
          <a:off x="13652500" y="100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93980</xdr:rowOff>
    </xdr:from>
    <xdr:to>
      <xdr:col>67</xdr:col>
      <xdr:colOff>101600</xdr:colOff>
      <xdr:row>59</xdr:row>
      <xdr:rowOff>24130</xdr:rowOff>
    </xdr:to>
    <xdr:sp macro="" textlink="">
      <xdr:nvSpPr>
        <xdr:cNvPr id="634" name="フローチャート: 判断 633">
          <a:extLst>
            <a:ext uri="{FF2B5EF4-FFF2-40B4-BE49-F238E27FC236}">
              <a16:creationId xmlns:a16="http://schemas.microsoft.com/office/drawing/2014/main" id="{00000000-0008-0000-0100-00007A020000}"/>
            </a:ext>
          </a:extLst>
        </xdr:cNvPr>
        <xdr:cNvSpPr/>
      </xdr:nvSpPr>
      <xdr:spPr>
        <a:xfrm>
          <a:off x="12763500" y="1003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166370</xdr:rowOff>
    </xdr:from>
    <xdr:to>
      <xdr:col>85</xdr:col>
      <xdr:colOff>177800</xdr:colOff>
      <xdr:row>60</xdr:row>
      <xdr:rowOff>96520</xdr:rowOff>
    </xdr:to>
    <xdr:sp macro="" textlink="">
      <xdr:nvSpPr>
        <xdr:cNvPr id="640" name="楕円 639">
          <a:extLst>
            <a:ext uri="{FF2B5EF4-FFF2-40B4-BE49-F238E27FC236}">
              <a16:creationId xmlns:a16="http://schemas.microsoft.com/office/drawing/2014/main" id="{00000000-0008-0000-0100-000080020000}"/>
            </a:ext>
          </a:extLst>
        </xdr:cNvPr>
        <xdr:cNvSpPr/>
      </xdr:nvSpPr>
      <xdr:spPr>
        <a:xfrm>
          <a:off x="162687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17797</xdr:rowOff>
    </xdr:from>
    <xdr:ext cx="405111" cy="259045"/>
    <xdr:sp macro="" textlink="">
      <xdr:nvSpPr>
        <xdr:cNvPr id="641" name="【学校施設】&#10;有形固定資産減価償却率該当値テキスト">
          <a:extLst>
            <a:ext uri="{FF2B5EF4-FFF2-40B4-BE49-F238E27FC236}">
              <a16:creationId xmlns:a16="http://schemas.microsoft.com/office/drawing/2014/main" id="{00000000-0008-0000-0100-000081020000}"/>
            </a:ext>
          </a:extLst>
        </xdr:cNvPr>
        <xdr:cNvSpPr txBox="1"/>
      </xdr:nvSpPr>
      <xdr:spPr>
        <a:xfrm>
          <a:off x="16357600"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52070</xdr:rowOff>
    </xdr:from>
    <xdr:to>
      <xdr:col>81</xdr:col>
      <xdr:colOff>101600</xdr:colOff>
      <xdr:row>59</xdr:row>
      <xdr:rowOff>153670</xdr:rowOff>
    </xdr:to>
    <xdr:sp macro="" textlink="">
      <xdr:nvSpPr>
        <xdr:cNvPr id="642" name="楕円 641">
          <a:extLst>
            <a:ext uri="{FF2B5EF4-FFF2-40B4-BE49-F238E27FC236}">
              <a16:creationId xmlns:a16="http://schemas.microsoft.com/office/drawing/2014/main" id="{00000000-0008-0000-0100-000082020000}"/>
            </a:ext>
          </a:extLst>
        </xdr:cNvPr>
        <xdr:cNvSpPr/>
      </xdr:nvSpPr>
      <xdr:spPr>
        <a:xfrm>
          <a:off x="15430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102870</xdr:rowOff>
    </xdr:from>
    <xdr:to>
      <xdr:col>85</xdr:col>
      <xdr:colOff>127000</xdr:colOff>
      <xdr:row>60</xdr:row>
      <xdr:rowOff>45720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5481300" y="1021842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97790</xdr:rowOff>
    </xdr:from>
    <xdr:to>
      <xdr:col>76</xdr:col>
      <xdr:colOff>165100</xdr:colOff>
      <xdr:row>58</xdr:row>
      <xdr:rowOff>27940</xdr:rowOff>
    </xdr:to>
    <xdr:sp macro="" textlink="">
      <xdr:nvSpPr>
        <xdr:cNvPr id="644" name="楕円 643">
          <a:extLst>
            <a:ext uri="{FF2B5EF4-FFF2-40B4-BE49-F238E27FC236}">
              <a16:creationId xmlns:a16="http://schemas.microsoft.com/office/drawing/2014/main" id="{00000000-0008-0000-0100-000084020000}"/>
            </a:ext>
          </a:extLst>
        </xdr:cNvPr>
        <xdr:cNvSpPr/>
      </xdr:nvSpPr>
      <xdr:spPr>
        <a:xfrm>
          <a:off x="14541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148590</xdr:rowOff>
    </xdr:from>
    <xdr:to>
      <xdr:col>81</xdr:col>
      <xdr:colOff>50800</xdr:colOff>
      <xdr:row>59</xdr:row>
      <xdr:rowOff>102870</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4592300" y="992124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93980</xdr:rowOff>
    </xdr:from>
    <xdr:to>
      <xdr:col>72</xdr:col>
      <xdr:colOff>38100</xdr:colOff>
      <xdr:row>57</xdr:row>
      <xdr:rowOff>24130</xdr:rowOff>
    </xdr:to>
    <xdr:sp macro="" textlink="">
      <xdr:nvSpPr>
        <xdr:cNvPr id="646" name="楕円 645">
          <a:extLst>
            <a:ext uri="{FF2B5EF4-FFF2-40B4-BE49-F238E27FC236}">
              <a16:creationId xmlns:a16="http://schemas.microsoft.com/office/drawing/2014/main" id="{00000000-0008-0000-0100-000086020000}"/>
            </a:ext>
          </a:extLst>
        </xdr:cNvPr>
        <xdr:cNvSpPr/>
      </xdr:nvSpPr>
      <xdr:spPr>
        <a:xfrm>
          <a:off x="13652500" y="969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144780</xdr:rowOff>
    </xdr:from>
    <xdr:to>
      <xdr:col>76</xdr:col>
      <xdr:colOff>114300</xdr:colOff>
      <xdr:row>57</xdr:row>
      <xdr:rowOff>148590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3703300" y="974598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170180</xdr:rowOff>
    </xdr:from>
    <xdr:to>
      <xdr:col>67</xdr:col>
      <xdr:colOff>101600</xdr:colOff>
      <xdr:row>57</xdr:row>
      <xdr:rowOff>100330</xdr:rowOff>
    </xdr:to>
    <xdr:sp macro="" textlink="">
      <xdr:nvSpPr>
        <xdr:cNvPr id="648" name="楕円 647">
          <a:extLst>
            <a:ext uri="{FF2B5EF4-FFF2-40B4-BE49-F238E27FC236}">
              <a16:creationId xmlns:a16="http://schemas.microsoft.com/office/drawing/2014/main" id="{00000000-0008-0000-0100-000088020000}"/>
            </a:ext>
          </a:extLst>
        </xdr:cNvPr>
        <xdr:cNvSpPr/>
      </xdr:nvSpPr>
      <xdr:spPr>
        <a:xfrm>
          <a:off x="12763500" y="977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144780</xdr:rowOff>
    </xdr:from>
    <xdr:to>
      <xdr:col>71</xdr:col>
      <xdr:colOff>177800</xdr:colOff>
      <xdr:row>57</xdr:row>
      <xdr:rowOff>49530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flipV="1">
          <a:off x="12814300" y="97459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34307</xdr:rowOff>
    </xdr:from>
    <xdr:ext cx="405111" cy="259045"/>
    <xdr:sp macro="" textlink="">
      <xdr:nvSpPr>
        <xdr:cNvPr id="650" name="n_1aveValue【学校施設】&#10;有形固定資産減価償却率">
          <a:extLst>
            <a:ext uri="{FF2B5EF4-FFF2-40B4-BE49-F238E27FC236}">
              <a16:creationId xmlns:a16="http://schemas.microsoft.com/office/drawing/2014/main" id="{00000000-0008-0000-0100-00008A020000}"/>
            </a:ext>
          </a:extLst>
        </xdr:cNvPr>
        <xdr:cNvSpPr txBox="1"/>
      </xdr:nvSpPr>
      <xdr:spPr>
        <a:xfrm>
          <a:off x="152660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110507</xdr:rowOff>
    </xdr:from>
    <xdr:ext cx="405111" cy="259045"/>
    <xdr:sp macro="" textlink="">
      <xdr:nvSpPr>
        <xdr:cNvPr id="651" name="n_2aveValue【学校施設】&#10;有形固定資産減価償却率">
          <a:extLst>
            <a:ext uri="{FF2B5EF4-FFF2-40B4-BE49-F238E27FC236}">
              <a16:creationId xmlns:a16="http://schemas.microsoft.com/office/drawing/2014/main" id="{00000000-0008-0000-0100-00008B020000}"/>
            </a:ext>
          </a:extLst>
        </xdr:cNvPr>
        <xdr:cNvSpPr txBox="1"/>
      </xdr:nvSpPr>
      <xdr:spPr>
        <a:xfrm>
          <a:off x="14389744" y="1005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163847</xdr:rowOff>
    </xdr:from>
    <xdr:ext cx="405111" cy="259045"/>
    <xdr:sp macro="" textlink="">
      <xdr:nvSpPr>
        <xdr:cNvPr id="652" name="n_3aveValue【学校施設】&#10;有形固定資産減価償却率">
          <a:extLst>
            <a:ext uri="{FF2B5EF4-FFF2-40B4-BE49-F238E27FC236}">
              <a16:creationId xmlns:a16="http://schemas.microsoft.com/office/drawing/2014/main" id="{00000000-0008-0000-0100-00008C020000}"/>
            </a:ext>
          </a:extLst>
        </xdr:cNvPr>
        <xdr:cNvSpPr txBox="1"/>
      </xdr:nvSpPr>
      <xdr:spPr>
        <a:xfrm>
          <a:off x="13500744"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15257</xdr:rowOff>
    </xdr:from>
    <xdr:ext cx="405111" cy="259045"/>
    <xdr:sp macro="" textlink="">
      <xdr:nvSpPr>
        <xdr:cNvPr id="653" name="n_4aveValue【学校施設】&#10;有形固定資産減価償却率">
          <a:extLst>
            <a:ext uri="{FF2B5EF4-FFF2-40B4-BE49-F238E27FC236}">
              <a16:creationId xmlns:a16="http://schemas.microsoft.com/office/drawing/2014/main" id="{00000000-0008-0000-0100-00008D020000}"/>
            </a:ext>
          </a:extLst>
        </xdr:cNvPr>
        <xdr:cNvSpPr txBox="1"/>
      </xdr:nvSpPr>
      <xdr:spPr>
        <a:xfrm>
          <a:off x="12611744" y="1013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170197</xdr:rowOff>
    </xdr:from>
    <xdr:ext cx="405111" cy="259045"/>
    <xdr:sp macro="" textlink="">
      <xdr:nvSpPr>
        <xdr:cNvPr id="654" name="n_1mainValue【学校施設】&#10;有形固定資産減価償却率">
          <a:extLst>
            <a:ext uri="{FF2B5EF4-FFF2-40B4-BE49-F238E27FC236}">
              <a16:creationId xmlns:a16="http://schemas.microsoft.com/office/drawing/2014/main" id="{00000000-0008-0000-0100-00008E020000}"/>
            </a:ext>
          </a:extLst>
        </xdr:cNvPr>
        <xdr:cNvSpPr txBox="1"/>
      </xdr:nvSpPr>
      <xdr:spPr>
        <a:xfrm>
          <a:off x="152660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44467</xdr:rowOff>
    </xdr:from>
    <xdr:ext cx="405111" cy="259045"/>
    <xdr:sp macro="" textlink="">
      <xdr:nvSpPr>
        <xdr:cNvPr id="655" name="n_2mainValue【学校施設】&#10;有形固定資産減価償却率">
          <a:extLst>
            <a:ext uri="{FF2B5EF4-FFF2-40B4-BE49-F238E27FC236}">
              <a16:creationId xmlns:a16="http://schemas.microsoft.com/office/drawing/2014/main" id="{00000000-0008-0000-0100-00008F020000}"/>
            </a:ext>
          </a:extLst>
        </xdr:cNvPr>
        <xdr:cNvSpPr txBox="1"/>
      </xdr:nvSpPr>
      <xdr:spPr>
        <a:xfrm>
          <a:off x="143897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40657</xdr:rowOff>
    </xdr:from>
    <xdr:ext cx="405111" cy="259045"/>
    <xdr:sp macro="" textlink="">
      <xdr:nvSpPr>
        <xdr:cNvPr id="656" name="n_3mainValue【学校施設】&#10;有形固定資産減価償却率">
          <a:extLst>
            <a:ext uri="{FF2B5EF4-FFF2-40B4-BE49-F238E27FC236}">
              <a16:creationId xmlns:a16="http://schemas.microsoft.com/office/drawing/2014/main" id="{00000000-0008-0000-0100-000090020000}"/>
            </a:ext>
          </a:extLst>
        </xdr:cNvPr>
        <xdr:cNvSpPr txBox="1"/>
      </xdr:nvSpPr>
      <xdr:spPr>
        <a:xfrm>
          <a:off x="13500744" y="947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116857</xdr:rowOff>
    </xdr:from>
    <xdr:ext cx="405111" cy="259045"/>
    <xdr:sp macro="" textlink="">
      <xdr:nvSpPr>
        <xdr:cNvPr id="657" name="n_4mainValue【学校施設】&#10;有形固定資産減価償却率">
          <a:extLst>
            <a:ext uri="{FF2B5EF4-FFF2-40B4-BE49-F238E27FC236}">
              <a16:creationId xmlns:a16="http://schemas.microsoft.com/office/drawing/2014/main" id="{00000000-0008-0000-0100-000091020000}"/>
            </a:ext>
          </a:extLst>
        </xdr:cNvPr>
        <xdr:cNvSpPr txBox="1"/>
      </xdr:nvSpPr>
      <xdr:spPr>
        <a:xfrm>
          <a:off x="12611744" y="954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a:extLst>
            <a:ext uri="{FF2B5EF4-FFF2-40B4-BE49-F238E27FC236}">
              <a16:creationId xmlns:a16="http://schemas.microsoft.com/office/drawing/2014/main" id="{00000000-0008-0000-0100-000092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a:extLst>
            <a:ext uri="{FF2B5EF4-FFF2-40B4-BE49-F238E27FC236}">
              <a16:creationId xmlns:a16="http://schemas.microsoft.com/office/drawing/2014/main" id="{00000000-0008-0000-0100-000093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a:extLst>
            <a:ext uri="{FF2B5EF4-FFF2-40B4-BE49-F238E27FC236}">
              <a16:creationId xmlns:a16="http://schemas.microsoft.com/office/drawing/2014/main" id="{00000000-0008-0000-0100-000094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a:extLst>
            <a:ext uri="{FF2B5EF4-FFF2-40B4-BE49-F238E27FC236}">
              <a16:creationId xmlns:a16="http://schemas.microsoft.com/office/drawing/2014/main" id="{00000000-0008-0000-0100-000095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a:extLst>
            <a:ext uri="{FF2B5EF4-FFF2-40B4-BE49-F238E27FC236}">
              <a16:creationId xmlns:a16="http://schemas.microsoft.com/office/drawing/2014/main" id="{00000000-0008-0000-0100-000096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a:extLst>
            <a:ext uri="{FF2B5EF4-FFF2-40B4-BE49-F238E27FC236}">
              <a16:creationId xmlns:a16="http://schemas.microsoft.com/office/drawing/2014/main" id="{00000000-0008-0000-0100-000097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a:extLst>
            <a:ext uri="{FF2B5EF4-FFF2-40B4-BE49-F238E27FC236}">
              <a16:creationId xmlns:a16="http://schemas.microsoft.com/office/drawing/2014/main" id="{00000000-0008-0000-0100-000098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a:extLst>
            <a:ext uri="{FF2B5EF4-FFF2-40B4-BE49-F238E27FC236}">
              <a16:creationId xmlns:a16="http://schemas.microsoft.com/office/drawing/2014/main" id="{00000000-0008-0000-0100-000099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8" name="テキスト ボックス 667">
          <a:extLst>
            <a:ext uri="{FF2B5EF4-FFF2-40B4-BE49-F238E27FC236}">
              <a16:creationId xmlns:a16="http://schemas.microsoft.com/office/drawing/2014/main" id="{00000000-0008-0000-0100-00009C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0" name="テキスト ボックス 669">
          <a:extLst>
            <a:ext uri="{FF2B5EF4-FFF2-40B4-BE49-F238E27FC236}">
              <a16:creationId xmlns:a16="http://schemas.microsoft.com/office/drawing/2014/main" id="{00000000-0008-0000-0100-00009E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2" name="テキスト ボックス 671">
          <a:extLst>
            <a:ext uri="{FF2B5EF4-FFF2-40B4-BE49-F238E27FC236}">
              <a16:creationId xmlns:a16="http://schemas.microsoft.com/office/drawing/2014/main" id="{00000000-0008-0000-0100-0000A0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4" name="テキスト ボックス 673">
          <a:extLst>
            <a:ext uri="{FF2B5EF4-FFF2-40B4-BE49-F238E27FC236}">
              <a16:creationId xmlns:a16="http://schemas.microsoft.com/office/drawing/2014/main" id="{00000000-0008-0000-0100-0000A2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5" name="直線コネクタ 674">
          <a:extLst>
            <a:ext uri="{FF2B5EF4-FFF2-40B4-BE49-F238E27FC236}">
              <a16:creationId xmlns:a16="http://schemas.microsoft.com/office/drawing/2014/main" id="{00000000-0008-0000-0100-0000A3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6" name="テキスト ボックス 675">
          <a:extLst>
            <a:ext uri="{FF2B5EF4-FFF2-40B4-BE49-F238E27FC236}">
              <a16:creationId xmlns:a16="http://schemas.microsoft.com/office/drawing/2014/main" id="{00000000-0008-0000-0100-0000A4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9" name="直線コネクタ 678">
          <a:extLst>
            <a:ext uri="{FF2B5EF4-FFF2-40B4-BE49-F238E27FC236}">
              <a16:creationId xmlns:a16="http://schemas.microsoft.com/office/drawing/2014/main" id="{00000000-0008-0000-0100-0000A7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00000000-0008-0000-0100-0000A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学校施設】&#10;一人当たり面積グラフ枠">
          <a:extLst>
            <a:ext uri="{FF2B5EF4-FFF2-40B4-BE49-F238E27FC236}">
              <a16:creationId xmlns:a16="http://schemas.microsoft.com/office/drawing/2014/main" id="{00000000-0008-0000-0100-0000A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3266</xdr:rowOff>
    </xdr:from>
    <xdr:to>
      <xdr:col>116</xdr:col>
      <xdr:colOff>62864</xdr:colOff>
      <xdr:row>64</xdr:row>
      <xdr:rowOff>127363</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flipV="1">
          <a:off x="22160864" y="9604466"/>
          <a:ext cx="0" cy="1495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131190</xdr:rowOff>
    </xdr:from>
    <xdr:ext cx="469744" cy="259045"/>
    <xdr:sp macro="" textlink="">
      <xdr:nvSpPr>
        <xdr:cNvPr id="685" name="【学校施設】&#10;一人当たり面積最小値テキスト">
          <a:extLst>
            <a:ext uri="{FF2B5EF4-FFF2-40B4-BE49-F238E27FC236}">
              <a16:creationId xmlns:a16="http://schemas.microsoft.com/office/drawing/2014/main" id="{00000000-0008-0000-0100-0000AD020000}"/>
            </a:ext>
          </a:extLst>
        </xdr:cNvPr>
        <xdr:cNvSpPr txBox="1"/>
      </xdr:nvSpPr>
      <xdr:spPr>
        <a:xfrm>
          <a:off x="22199600" y="1110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127363</xdr:rowOff>
    </xdr:from>
    <xdr:to>
      <xdr:col>116</xdr:col>
      <xdr:colOff>152400</xdr:colOff>
      <xdr:row>64</xdr:row>
      <xdr:rowOff>127363</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22072600" y="1110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121393</xdr:rowOff>
    </xdr:from>
    <xdr:ext cx="469744" cy="259045"/>
    <xdr:sp macro="" textlink="">
      <xdr:nvSpPr>
        <xdr:cNvPr id="687" name="【学校施設】&#10;一人当たり面積最大値テキスト">
          <a:extLst>
            <a:ext uri="{FF2B5EF4-FFF2-40B4-BE49-F238E27FC236}">
              <a16:creationId xmlns:a16="http://schemas.microsoft.com/office/drawing/2014/main" id="{00000000-0008-0000-0100-0000AF020000}"/>
            </a:ext>
          </a:extLst>
        </xdr:cNvPr>
        <xdr:cNvSpPr txBox="1"/>
      </xdr:nvSpPr>
      <xdr:spPr>
        <a:xfrm>
          <a:off x="22199600" y="937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3266</xdr:rowOff>
    </xdr:from>
    <xdr:to>
      <xdr:col>116</xdr:col>
      <xdr:colOff>152400</xdr:colOff>
      <xdr:row>56</xdr:row>
      <xdr:rowOff>3266</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22072600" y="960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71318</xdr:rowOff>
    </xdr:from>
    <xdr:ext cx="469744" cy="259045"/>
    <xdr:sp macro="" textlink="">
      <xdr:nvSpPr>
        <xdr:cNvPr id="689" name="【学校施設】&#10;一人当たり面積平均値テキスト">
          <a:extLst>
            <a:ext uri="{FF2B5EF4-FFF2-40B4-BE49-F238E27FC236}">
              <a16:creationId xmlns:a16="http://schemas.microsoft.com/office/drawing/2014/main" id="{00000000-0008-0000-0100-0000B1020000}"/>
            </a:ext>
          </a:extLst>
        </xdr:cNvPr>
        <xdr:cNvSpPr txBox="1"/>
      </xdr:nvSpPr>
      <xdr:spPr>
        <a:xfrm>
          <a:off x="22199600" y="103583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92891</xdr:rowOff>
    </xdr:from>
    <xdr:to>
      <xdr:col>116</xdr:col>
      <xdr:colOff>114300</xdr:colOff>
      <xdr:row>61</xdr:row>
      <xdr:rowOff>23041</xdr:rowOff>
    </xdr:to>
    <xdr:sp macro="" textlink="">
      <xdr:nvSpPr>
        <xdr:cNvPr id="690" name="フローチャート: 判断 689">
          <a:extLst>
            <a:ext uri="{FF2B5EF4-FFF2-40B4-BE49-F238E27FC236}">
              <a16:creationId xmlns:a16="http://schemas.microsoft.com/office/drawing/2014/main" id="{00000000-0008-0000-0100-0000B2020000}"/>
            </a:ext>
          </a:extLst>
        </xdr:cNvPr>
        <xdr:cNvSpPr/>
      </xdr:nvSpPr>
      <xdr:spPr>
        <a:xfrm>
          <a:off x="221107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159838</xdr:rowOff>
    </xdr:from>
    <xdr:to>
      <xdr:col>112</xdr:col>
      <xdr:colOff>38100</xdr:colOff>
      <xdr:row>61</xdr:row>
      <xdr:rowOff>89988</xdr:rowOff>
    </xdr:to>
    <xdr:sp macro="" textlink="">
      <xdr:nvSpPr>
        <xdr:cNvPr id="691" name="フローチャート: 判断 690">
          <a:extLst>
            <a:ext uri="{FF2B5EF4-FFF2-40B4-BE49-F238E27FC236}">
              <a16:creationId xmlns:a16="http://schemas.microsoft.com/office/drawing/2014/main" id="{00000000-0008-0000-0100-0000B3020000}"/>
            </a:ext>
          </a:extLst>
        </xdr:cNvPr>
        <xdr:cNvSpPr/>
      </xdr:nvSpPr>
      <xdr:spPr>
        <a:xfrm>
          <a:off x="21272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53703</xdr:rowOff>
    </xdr:from>
    <xdr:to>
      <xdr:col>107</xdr:col>
      <xdr:colOff>101600</xdr:colOff>
      <xdr:row>63</xdr:row>
      <xdr:rowOff>155303</xdr:rowOff>
    </xdr:to>
    <xdr:sp macro="" textlink="">
      <xdr:nvSpPr>
        <xdr:cNvPr id="692" name="フローチャート: 判断 691">
          <a:extLst>
            <a:ext uri="{FF2B5EF4-FFF2-40B4-BE49-F238E27FC236}">
              <a16:creationId xmlns:a16="http://schemas.microsoft.com/office/drawing/2014/main" id="{00000000-0008-0000-0100-0000B4020000}"/>
            </a:ext>
          </a:extLst>
        </xdr:cNvPr>
        <xdr:cNvSpPr/>
      </xdr:nvSpPr>
      <xdr:spPr>
        <a:xfrm>
          <a:off x="20383500" y="1085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99423</xdr:rowOff>
    </xdr:from>
    <xdr:to>
      <xdr:col>102</xdr:col>
      <xdr:colOff>165100</xdr:colOff>
      <xdr:row>63</xdr:row>
      <xdr:rowOff>29573</xdr:rowOff>
    </xdr:to>
    <xdr:sp macro="" textlink="">
      <xdr:nvSpPr>
        <xdr:cNvPr id="693" name="フローチャート: 判断 692">
          <a:extLst>
            <a:ext uri="{FF2B5EF4-FFF2-40B4-BE49-F238E27FC236}">
              <a16:creationId xmlns:a16="http://schemas.microsoft.com/office/drawing/2014/main" id="{00000000-0008-0000-0100-0000B5020000}"/>
            </a:ext>
          </a:extLst>
        </xdr:cNvPr>
        <xdr:cNvSpPr/>
      </xdr:nvSpPr>
      <xdr:spPr>
        <a:xfrm>
          <a:off x="19494500" y="1072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29210</xdr:rowOff>
    </xdr:from>
    <xdr:to>
      <xdr:col>98</xdr:col>
      <xdr:colOff>38100</xdr:colOff>
      <xdr:row>62</xdr:row>
      <xdr:rowOff>130810</xdr:rowOff>
    </xdr:to>
    <xdr:sp macro="" textlink="">
      <xdr:nvSpPr>
        <xdr:cNvPr id="694" name="フローチャート: 判断 693">
          <a:extLst>
            <a:ext uri="{FF2B5EF4-FFF2-40B4-BE49-F238E27FC236}">
              <a16:creationId xmlns:a16="http://schemas.microsoft.com/office/drawing/2014/main" id="{00000000-0008-0000-0100-0000B6020000}"/>
            </a:ext>
          </a:extLst>
        </xdr:cNvPr>
        <xdr:cNvSpPr/>
      </xdr:nvSpPr>
      <xdr:spPr>
        <a:xfrm>
          <a:off x="18605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171269</xdr:rowOff>
    </xdr:from>
    <xdr:to>
      <xdr:col>116</xdr:col>
      <xdr:colOff>114300</xdr:colOff>
      <xdr:row>59</xdr:row>
      <xdr:rowOff>101419</xdr:rowOff>
    </xdr:to>
    <xdr:sp macro="" textlink="">
      <xdr:nvSpPr>
        <xdr:cNvPr id="700" name="楕円 699">
          <a:extLst>
            <a:ext uri="{FF2B5EF4-FFF2-40B4-BE49-F238E27FC236}">
              <a16:creationId xmlns:a16="http://schemas.microsoft.com/office/drawing/2014/main" id="{00000000-0008-0000-0100-0000BC020000}"/>
            </a:ext>
          </a:extLst>
        </xdr:cNvPr>
        <xdr:cNvSpPr/>
      </xdr:nvSpPr>
      <xdr:spPr>
        <a:xfrm>
          <a:off x="22110700" y="1011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22696</xdr:rowOff>
    </xdr:from>
    <xdr:ext cx="469744" cy="259045"/>
    <xdr:sp macro="" textlink="">
      <xdr:nvSpPr>
        <xdr:cNvPr id="701" name="【学校施設】&#10;一人当たり面積該当値テキスト">
          <a:extLst>
            <a:ext uri="{FF2B5EF4-FFF2-40B4-BE49-F238E27FC236}">
              <a16:creationId xmlns:a16="http://schemas.microsoft.com/office/drawing/2014/main" id="{00000000-0008-0000-0100-0000BD020000}"/>
            </a:ext>
          </a:extLst>
        </xdr:cNvPr>
        <xdr:cNvSpPr txBox="1"/>
      </xdr:nvSpPr>
      <xdr:spPr>
        <a:xfrm>
          <a:off x="22199600" y="9966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123916</xdr:rowOff>
    </xdr:from>
    <xdr:to>
      <xdr:col>112</xdr:col>
      <xdr:colOff>38100</xdr:colOff>
      <xdr:row>59</xdr:row>
      <xdr:rowOff>54066</xdr:rowOff>
    </xdr:to>
    <xdr:sp macro="" textlink="">
      <xdr:nvSpPr>
        <xdr:cNvPr id="702" name="楕円 701">
          <a:extLst>
            <a:ext uri="{FF2B5EF4-FFF2-40B4-BE49-F238E27FC236}">
              <a16:creationId xmlns:a16="http://schemas.microsoft.com/office/drawing/2014/main" id="{00000000-0008-0000-0100-0000BE020000}"/>
            </a:ext>
          </a:extLst>
        </xdr:cNvPr>
        <xdr:cNvSpPr/>
      </xdr:nvSpPr>
      <xdr:spPr>
        <a:xfrm>
          <a:off x="21272500" y="1006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3266</xdr:rowOff>
    </xdr:from>
    <xdr:to>
      <xdr:col>116</xdr:col>
      <xdr:colOff>63500</xdr:colOff>
      <xdr:row>59</xdr:row>
      <xdr:rowOff>50619</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21323300" y="10118816"/>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153307</xdr:rowOff>
    </xdr:from>
    <xdr:to>
      <xdr:col>107</xdr:col>
      <xdr:colOff>101600</xdr:colOff>
      <xdr:row>60</xdr:row>
      <xdr:rowOff>83457</xdr:rowOff>
    </xdr:to>
    <xdr:sp macro="" textlink="">
      <xdr:nvSpPr>
        <xdr:cNvPr id="704" name="楕円 703">
          <a:extLst>
            <a:ext uri="{FF2B5EF4-FFF2-40B4-BE49-F238E27FC236}">
              <a16:creationId xmlns:a16="http://schemas.microsoft.com/office/drawing/2014/main" id="{00000000-0008-0000-0100-0000C0020000}"/>
            </a:ext>
          </a:extLst>
        </xdr:cNvPr>
        <xdr:cNvSpPr/>
      </xdr:nvSpPr>
      <xdr:spPr>
        <a:xfrm>
          <a:off x="20383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3266</xdr:rowOff>
    </xdr:from>
    <xdr:to>
      <xdr:col>111</xdr:col>
      <xdr:colOff>177800</xdr:colOff>
      <xdr:row>60</xdr:row>
      <xdr:rowOff>32657</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flipV="1">
          <a:off x="20434300" y="10118816"/>
          <a:ext cx="889000" cy="20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112485</xdr:rowOff>
    </xdr:from>
    <xdr:to>
      <xdr:col>102</xdr:col>
      <xdr:colOff>165100</xdr:colOff>
      <xdr:row>61</xdr:row>
      <xdr:rowOff>42635</xdr:rowOff>
    </xdr:to>
    <xdr:sp macro="" textlink="">
      <xdr:nvSpPr>
        <xdr:cNvPr id="706" name="楕円 705">
          <a:extLst>
            <a:ext uri="{FF2B5EF4-FFF2-40B4-BE49-F238E27FC236}">
              <a16:creationId xmlns:a16="http://schemas.microsoft.com/office/drawing/2014/main" id="{00000000-0008-0000-0100-0000C2020000}"/>
            </a:ext>
          </a:extLst>
        </xdr:cNvPr>
        <xdr:cNvSpPr/>
      </xdr:nvSpPr>
      <xdr:spPr>
        <a:xfrm>
          <a:off x="19494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32657</xdr:rowOff>
    </xdr:from>
    <xdr:to>
      <xdr:col>107</xdr:col>
      <xdr:colOff>50800</xdr:colOff>
      <xdr:row>60</xdr:row>
      <xdr:rowOff>163285</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flipV="1">
          <a:off x="19545300" y="103196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39007</xdr:rowOff>
    </xdr:from>
    <xdr:to>
      <xdr:col>98</xdr:col>
      <xdr:colOff>38100</xdr:colOff>
      <xdr:row>57</xdr:row>
      <xdr:rowOff>140607</xdr:rowOff>
    </xdr:to>
    <xdr:sp macro="" textlink="">
      <xdr:nvSpPr>
        <xdr:cNvPr id="708" name="楕円 707">
          <a:extLst>
            <a:ext uri="{FF2B5EF4-FFF2-40B4-BE49-F238E27FC236}">
              <a16:creationId xmlns:a16="http://schemas.microsoft.com/office/drawing/2014/main" id="{00000000-0008-0000-0100-0000C4020000}"/>
            </a:ext>
          </a:extLst>
        </xdr:cNvPr>
        <xdr:cNvSpPr/>
      </xdr:nvSpPr>
      <xdr:spPr>
        <a:xfrm>
          <a:off x="18605500" y="981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89807</xdr:rowOff>
    </xdr:from>
    <xdr:to>
      <xdr:col>102</xdr:col>
      <xdr:colOff>114300</xdr:colOff>
      <xdr:row>60</xdr:row>
      <xdr:rowOff>163285</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18656300" y="9862457"/>
          <a:ext cx="889000" cy="58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81115</xdr:rowOff>
    </xdr:from>
    <xdr:ext cx="469744" cy="259045"/>
    <xdr:sp macro="" textlink="">
      <xdr:nvSpPr>
        <xdr:cNvPr id="710" name="n_1aveValue【学校施設】&#10;一人当たり面積">
          <a:extLst>
            <a:ext uri="{FF2B5EF4-FFF2-40B4-BE49-F238E27FC236}">
              <a16:creationId xmlns:a16="http://schemas.microsoft.com/office/drawing/2014/main" id="{00000000-0008-0000-0100-0000C6020000}"/>
            </a:ext>
          </a:extLst>
        </xdr:cNvPr>
        <xdr:cNvSpPr txBox="1"/>
      </xdr:nvSpPr>
      <xdr:spPr>
        <a:xfrm>
          <a:off x="21075727" y="10539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146430</xdr:rowOff>
    </xdr:from>
    <xdr:ext cx="469744" cy="259045"/>
    <xdr:sp macro="" textlink="">
      <xdr:nvSpPr>
        <xdr:cNvPr id="711" name="n_2aveValue【学校施設】&#10;一人当たり面積">
          <a:extLst>
            <a:ext uri="{FF2B5EF4-FFF2-40B4-BE49-F238E27FC236}">
              <a16:creationId xmlns:a16="http://schemas.microsoft.com/office/drawing/2014/main" id="{00000000-0008-0000-0100-0000C7020000}"/>
            </a:ext>
          </a:extLst>
        </xdr:cNvPr>
        <xdr:cNvSpPr txBox="1"/>
      </xdr:nvSpPr>
      <xdr:spPr>
        <a:xfrm>
          <a:off x="20199427" y="1094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20700</xdr:rowOff>
    </xdr:from>
    <xdr:ext cx="469744" cy="259045"/>
    <xdr:sp macro="" textlink="">
      <xdr:nvSpPr>
        <xdr:cNvPr id="712" name="n_3aveValue【学校施設】&#10;一人当たり面積">
          <a:extLst>
            <a:ext uri="{FF2B5EF4-FFF2-40B4-BE49-F238E27FC236}">
              <a16:creationId xmlns:a16="http://schemas.microsoft.com/office/drawing/2014/main" id="{00000000-0008-0000-0100-0000C8020000}"/>
            </a:ext>
          </a:extLst>
        </xdr:cNvPr>
        <xdr:cNvSpPr txBox="1"/>
      </xdr:nvSpPr>
      <xdr:spPr>
        <a:xfrm>
          <a:off x="19310427" y="1082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121937</xdr:rowOff>
    </xdr:from>
    <xdr:ext cx="469744" cy="259045"/>
    <xdr:sp macro="" textlink="">
      <xdr:nvSpPr>
        <xdr:cNvPr id="713" name="n_4aveValue【学校施設】&#10;一人当たり面積">
          <a:extLst>
            <a:ext uri="{FF2B5EF4-FFF2-40B4-BE49-F238E27FC236}">
              <a16:creationId xmlns:a16="http://schemas.microsoft.com/office/drawing/2014/main" id="{00000000-0008-0000-0100-0000C9020000}"/>
            </a:ext>
          </a:extLst>
        </xdr:cNvPr>
        <xdr:cNvSpPr txBox="1"/>
      </xdr:nvSpPr>
      <xdr:spPr>
        <a:xfrm>
          <a:off x="18421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70593</xdr:rowOff>
    </xdr:from>
    <xdr:ext cx="469744" cy="259045"/>
    <xdr:sp macro="" textlink="">
      <xdr:nvSpPr>
        <xdr:cNvPr id="714" name="n_1mainValue【学校施設】&#10;一人当たり面積">
          <a:extLst>
            <a:ext uri="{FF2B5EF4-FFF2-40B4-BE49-F238E27FC236}">
              <a16:creationId xmlns:a16="http://schemas.microsoft.com/office/drawing/2014/main" id="{00000000-0008-0000-0100-0000CA020000}"/>
            </a:ext>
          </a:extLst>
        </xdr:cNvPr>
        <xdr:cNvSpPr txBox="1"/>
      </xdr:nvSpPr>
      <xdr:spPr>
        <a:xfrm>
          <a:off x="21075727" y="984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99984</xdr:rowOff>
    </xdr:from>
    <xdr:ext cx="469744" cy="259045"/>
    <xdr:sp macro="" textlink="">
      <xdr:nvSpPr>
        <xdr:cNvPr id="715" name="n_2mainValue【学校施設】&#10;一人当たり面積">
          <a:extLst>
            <a:ext uri="{FF2B5EF4-FFF2-40B4-BE49-F238E27FC236}">
              <a16:creationId xmlns:a16="http://schemas.microsoft.com/office/drawing/2014/main" id="{00000000-0008-0000-0100-0000CB020000}"/>
            </a:ext>
          </a:extLst>
        </xdr:cNvPr>
        <xdr:cNvSpPr txBox="1"/>
      </xdr:nvSpPr>
      <xdr:spPr>
        <a:xfrm>
          <a:off x="20199427" y="1004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59162</xdr:rowOff>
    </xdr:from>
    <xdr:ext cx="469744" cy="259045"/>
    <xdr:sp macro="" textlink="">
      <xdr:nvSpPr>
        <xdr:cNvPr id="716" name="n_3mainValue【学校施設】&#10;一人当たり面積">
          <a:extLst>
            <a:ext uri="{FF2B5EF4-FFF2-40B4-BE49-F238E27FC236}">
              <a16:creationId xmlns:a16="http://schemas.microsoft.com/office/drawing/2014/main" id="{00000000-0008-0000-0100-0000CC020000}"/>
            </a:ext>
          </a:extLst>
        </xdr:cNvPr>
        <xdr:cNvSpPr txBox="1"/>
      </xdr:nvSpPr>
      <xdr:spPr>
        <a:xfrm>
          <a:off x="19310427" y="1017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157134</xdr:rowOff>
    </xdr:from>
    <xdr:ext cx="469744" cy="259045"/>
    <xdr:sp macro="" textlink="">
      <xdr:nvSpPr>
        <xdr:cNvPr id="717" name="n_4mainValue【学校施設】&#10;一人当たり面積">
          <a:extLst>
            <a:ext uri="{FF2B5EF4-FFF2-40B4-BE49-F238E27FC236}">
              <a16:creationId xmlns:a16="http://schemas.microsoft.com/office/drawing/2014/main" id="{00000000-0008-0000-0100-0000CD020000}"/>
            </a:ext>
          </a:extLst>
        </xdr:cNvPr>
        <xdr:cNvSpPr txBox="1"/>
      </xdr:nvSpPr>
      <xdr:spPr>
        <a:xfrm>
          <a:off x="18421427" y="958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00000000-0008-0000-0100-0000C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00000000-0008-0000-0100-0000C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00000000-0008-0000-0100-0000D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00000000-0008-0000-0100-0000D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00000000-0008-0000-0100-0000D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00000000-0008-0000-0100-0000D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00000000-0008-0000-0100-0000D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00000000-0008-0000-0100-0000D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00000000-0008-0000-0100-0000D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0" name="テキスト ボックス 729">
          <a:extLst>
            <a:ext uri="{FF2B5EF4-FFF2-40B4-BE49-F238E27FC236}">
              <a16:creationId xmlns:a16="http://schemas.microsoft.com/office/drawing/2014/main" id="{00000000-0008-0000-0100-0000DA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2" name="テキスト ボックス 731">
          <a:extLst>
            <a:ext uri="{FF2B5EF4-FFF2-40B4-BE49-F238E27FC236}">
              <a16:creationId xmlns:a16="http://schemas.microsoft.com/office/drawing/2014/main" id="{00000000-0008-0000-0100-0000DC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5" name="直線コネクタ 734">
          <a:extLst>
            <a:ext uri="{FF2B5EF4-FFF2-40B4-BE49-F238E27FC236}">
              <a16:creationId xmlns:a16="http://schemas.microsoft.com/office/drawing/2014/main" id="{00000000-0008-0000-0100-0000DF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00000000-0008-0000-0100-0000E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38" name="テキスト ボックス 737">
          <a:extLst>
            <a:ext uri="{FF2B5EF4-FFF2-40B4-BE49-F238E27FC236}">
              <a16:creationId xmlns:a16="http://schemas.microsoft.com/office/drawing/2014/main" id="{00000000-0008-0000-0100-0000E2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児童館】&#10;有形固定資産減価償却率グラフ枠">
          <a:extLst>
            <a:ext uri="{FF2B5EF4-FFF2-40B4-BE49-F238E27FC236}">
              <a16:creationId xmlns:a16="http://schemas.microsoft.com/office/drawing/2014/main" id="{00000000-0008-0000-0100-0000E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81</xdr:row>
      <xdr:rowOff>111252</xdr:rowOff>
    </xdr:from>
    <xdr:to>
      <xdr:col>85</xdr:col>
      <xdr:colOff>126364</xdr:colOff>
      <xdr:row>86</xdr:row>
      <xdr:rowOff>38100</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flipV="1">
          <a:off x="16318864" y="13998702"/>
          <a:ext cx="0" cy="784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741" name="【児童館】&#10;有形固定資産減価償却率最小値テキスト">
          <a:extLst>
            <a:ext uri="{FF2B5EF4-FFF2-40B4-BE49-F238E27FC236}">
              <a16:creationId xmlns:a16="http://schemas.microsoft.com/office/drawing/2014/main" id="{00000000-0008-0000-0100-0000E5020000}"/>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57929</xdr:rowOff>
    </xdr:from>
    <xdr:ext cx="405111" cy="259045"/>
    <xdr:sp macro="" textlink="">
      <xdr:nvSpPr>
        <xdr:cNvPr id="743" name="【児童館】&#10;有形固定資産減価償却率最大値テキスト">
          <a:extLst>
            <a:ext uri="{FF2B5EF4-FFF2-40B4-BE49-F238E27FC236}">
              <a16:creationId xmlns:a16="http://schemas.microsoft.com/office/drawing/2014/main" id="{00000000-0008-0000-0100-0000E7020000}"/>
            </a:ext>
          </a:extLst>
        </xdr:cNvPr>
        <xdr:cNvSpPr txBox="1"/>
      </xdr:nvSpPr>
      <xdr:spPr>
        <a:xfrm>
          <a:off x="16357600" y="13773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81</xdr:row>
      <xdr:rowOff>111252</xdr:rowOff>
    </xdr:from>
    <xdr:to>
      <xdr:col>86</xdr:col>
      <xdr:colOff>25400</xdr:colOff>
      <xdr:row>81</xdr:row>
      <xdr:rowOff>111252</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a:off x="16230600" y="13998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140479</xdr:rowOff>
    </xdr:from>
    <xdr:ext cx="405111" cy="259045"/>
    <xdr:sp macro="" textlink="">
      <xdr:nvSpPr>
        <xdr:cNvPr id="745" name="【児童館】&#10;有形固定資産減価償却率平均値テキスト">
          <a:extLst>
            <a:ext uri="{FF2B5EF4-FFF2-40B4-BE49-F238E27FC236}">
              <a16:creationId xmlns:a16="http://schemas.microsoft.com/office/drawing/2014/main" id="{00000000-0008-0000-0100-0000E9020000}"/>
            </a:ext>
          </a:extLst>
        </xdr:cNvPr>
        <xdr:cNvSpPr txBox="1"/>
      </xdr:nvSpPr>
      <xdr:spPr>
        <a:xfrm>
          <a:off x="16357600" y="140279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151892</xdr:rowOff>
    </xdr:from>
    <xdr:to>
      <xdr:col>85</xdr:col>
      <xdr:colOff>177800</xdr:colOff>
      <xdr:row>82</xdr:row>
      <xdr:rowOff>82042</xdr:rowOff>
    </xdr:to>
    <xdr:sp macro="" textlink="">
      <xdr:nvSpPr>
        <xdr:cNvPr id="746" name="フローチャート: 判断 745">
          <a:extLst>
            <a:ext uri="{FF2B5EF4-FFF2-40B4-BE49-F238E27FC236}">
              <a16:creationId xmlns:a16="http://schemas.microsoft.com/office/drawing/2014/main" id="{00000000-0008-0000-0100-0000EA020000}"/>
            </a:ext>
          </a:extLst>
        </xdr:cNvPr>
        <xdr:cNvSpPr/>
      </xdr:nvSpPr>
      <xdr:spPr>
        <a:xfrm>
          <a:off x="16268700" y="1403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147320</xdr:rowOff>
    </xdr:from>
    <xdr:to>
      <xdr:col>81</xdr:col>
      <xdr:colOff>101600</xdr:colOff>
      <xdr:row>82</xdr:row>
      <xdr:rowOff>77470</xdr:rowOff>
    </xdr:to>
    <xdr:sp macro="" textlink="">
      <xdr:nvSpPr>
        <xdr:cNvPr id="747" name="フローチャート: 判断 746">
          <a:extLst>
            <a:ext uri="{FF2B5EF4-FFF2-40B4-BE49-F238E27FC236}">
              <a16:creationId xmlns:a16="http://schemas.microsoft.com/office/drawing/2014/main" id="{00000000-0008-0000-0100-0000EB020000}"/>
            </a:ext>
          </a:extLst>
        </xdr:cNvPr>
        <xdr:cNvSpPr/>
      </xdr:nvSpPr>
      <xdr:spPr>
        <a:xfrm>
          <a:off x="154305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78</xdr:row>
      <xdr:rowOff>106172</xdr:rowOff>
    </xdr:from>
    <xdr:to>
      <xdr:col>76</xdr:col>
      <xdr:colOff>165100</xdr:colOff>
      <xdr:row>79</xdr:row>
      <xdr:rowOff>36322</xdr:rowOff>
    </xdr:to>
    <xdr:sp macro="" textlink="">
      <xdr:nvSpPr>
        <xdr:cNvPr id="748" name="フローチャート: 判断 747">
          <a:extLst>
            <a:ext uri="{FF2B5EF4-FFF2-40B4-BE49-F238E27FC236}">
              <a16:creationId xmlns:a16="http://schemas.microsoft.com/office/drawing/2014/main" id="{00000000-0008-0000-0100-0000EC020000}"/>
            </a:ext>
          </a:extLst>
        </xdr:cNvPr>
        <xdr:cNvSpPr/>
      </xdr:nvSpPr>
      <xdr:spPr>
        <a:xfrm>
          <a:off x="14541500" y="1347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78</xdr:row>
      <xdr:rowOff>140463</xdr:rowOff>
    </xdr:from>
    <xdr:to>
      <xdr:col>72</xdr:col>
      <xdr:colOff>38100</xdr:colOff>
      <xdr:row>79</xdr:row>
      <xdr:rowOff>70613</xdr:rowOff>
    </xdr:to>
    <xdr:sp macro="" textlink="">
      <xdr:nvSpPr>
        <xdr:cNvPr id="749" name="フローチャート: 判断 748">
          <a:extLst>
            <a:ext uri="{FF2B5EF4-FFF2-40B4-BE49-F238E27FC236}">
              <a16:creationId xmlns:a16="http://schemas.microsoft.com/office/drawing/2014/main" id="{00000000-0008-0000-0100-0000ED020000}"/>
            </a:ext>
          </a:extLst>
        </xdr:cNvPr>
        <xdr:cNvSpPr/>
      </xdr:nvSpPr>
      <xdr:spPr>
        <a:xfrm>
          <a:off x="13652500" y="1351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78</xdr:row>
      <xdr:rowOff>110744</xdr:rowOff>
    </xdr:from>
    <xdr:to>
      <xdr:col>67</xdr:col>
      <xdr:colOff>101600</xdr:colOff>
      <xdr:row>79</xdr:row>
      <xdr:rowOff>40894</xdr:rowOff>
    </xdr:to>
    <xdr:sp macro="" textlink="">
      <xdr:nvSpPr>
        <xdr:cNvPr id="750" name="フローチャート: 判断 749">
          <a:extLst>
            <a:ext uri="{FF2B5EF4-FFF2-40B4-BE49-F238E27FC236}">
              <a16:creationId xmlns:a16="http://schemas.microsoft.com/office/drawing/2014/main" id="{00000000-0008-0000-0100-0000EE020000}"/>
            </a:ext>
          </a:extLst>
        </xdr:cNvPr>
        <xdr:cNvSpPr/>
      </xdr:nvSpPr>
      <xdr:spPr>
        <a:xfrm>
          <a:off x="12763500" y="13483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60452</xdr:rowOff>
    </xdr:from>
    <xdr:to>
      <xdr:col>85</xdr:col>
      <xdr:colOff>177800</xdr:colOff>
      <xdr:row>81</xdr:row>
      <xdr:rowOff>162052</xdr:rowOff>
    </xdr:to>
    <xdr:sp macro="" textlink="">
      <xdr:nvSpPr>
        <xdr:cNvPr id="756" name="楕円 755">
          <a:extLst>
            <a:ext uri="{FF2B5EF4-FFF2-40B4-BE49-F238E27FC236}">
              <a16:creationId xmlns:a16="http://schemas.microsoft.com/office/drawing/2014/main" id="{00000000-0008-0000-0100-0000F4020000}"/>
            </a:ext>
          </a:extLst>
        </xdr:cNvPr>
        <xdr:cNvSpPr/>
      </xdr:nvSpPr>
      <xdr:spPr>
        <a:xfrm>
          <a:off x="16268700" y="1394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13479</xdr:rowOff>
    </xdr:from>
    <xdr:ext cx="405111" cy="259045"/>
    <xdr:sp macro="" textlink="">
      <xdr:nvSpPr>
        <xdr:cNvPr id="757" name="【児童館】&#10;有形固定資産減価償却率該当値テキスト">
          <a:extLst>
            <a:ext uri="{FF2B5EF4-FFF2-40B4-BE49-F238E27FC236}">
              <a16:creationId xmlns:a16="http://schemas.microsoft.com/office/drawing/2014/main" id="{00000000-0008-0000-0100-0000F5020000}"/>
            </a:ext>
          </a:extLst>
        </xdr:cNvPr>
        <xdr:cNvSpPr txBox="1"/>
      </xdr:nvSpPr>
      <xdr:spPr>
        <a:xfrm>
          <a:off x="16357600" y="13900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97028</xdr:rowOff>
    </xdr:from>
    <xdr:to>
      <xdr:col>81</xdr:col>
      <xdr:colOff>101600</xdr:colOff>
      <xdr:row>82</xdr:row>
      <xdr:rowOff>27178</xdr:rowOff>
    </xdr:to>
    <xdr:sp macro="" textlink="">
      <xdr:nvSpPr>
        <xdr:cNvPr id="758" name="楕円 757">
          <a:extLst>
            <a:ext uri="{FF2B5EF4-FFF2-40B4-BE49-F238E27FC236}">
              <a16:creationId xmlns:a16="http://schemas.microsoft.com/office/drawing/2014/main" id="{00000000-0008-0000-0100-0000F6020000}"/>
            </a:ext>
          </a:extLst>
        </xdr:cNvPr>
        <xdr:cNvSpPr/>
      </xdr:nvSpPr>
      <xdr:spPr>
        <a:xfrm>
          <a:off x="15430500" y="1398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111252</xdr:rowOff>
    </xdr:from>
    <xdr:to>
      <xdr:col>85</xdr:col>
      <xdr:colOff>127000</xdr:colOff>
      <xdr:row>81</xdr:row>
      <xdr:rowOff>147828</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flipV="1">
          <a:off x="15481300" y="1399870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26163</xdr:rowOff>
    </xdr:from>
    <xdr:to>
      <xdr:col>76</xdr:col>
      <xdr:colOff>165100</xdr:colOff>
      <xdr:row>81</xdr:row>
      <xdr:rowOff>127763</xdr:rowOff>
    </xdr:to>
    <xdr:sp macro="" textlink="">
      <xdr:nvSpPr>
        <xdr:cNvPr id="760" name="楕円 759">
          <a:extLst>
            <a:ext uri="{FF2B5EF4-FFF2-40B4-BE49-F238E27FC236}">
              <a16:creationId xmlns:a16="http://schemas.microsoft.com/office/drawing/2014/main" id="{00000000-0008-0000-0100-0000F8020000}"/>
            </a:ext>
          </a:extLst>
        </xdr:cNvPr>
        <xdr:cNvSpPr/>
      </xdr:nvSpPr>
      <xdr:spPr>
        <a:xfrm>
          <a:off x="14541500" y="1391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76963</xdr:rowOff>
    </xdr:from>
    <xdr:to>
      <xdr:col>81</xdr:col>
      <xdr:colOff>50800</xdr:colOff>
      <xdr:row>81</xdr:row>
      <xdr:rowOff>147828</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4592300" y="13964413"/>
          <a:ext cx="889000" cy="7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126746</xdr:rowOff>
    </xdr:from>
    <xdr:to>
      <xdr:col>72</xdr:col>
      <xdr:colOff>38100</xdr:colOff>
      <xdr:row>81</xdr:row>
      <xdr:rowOff>56896</xdr:rowOff>
    </xdr:to>
    <xdr:sp macro="" textlink="">
      <xdr:nvSpPr>
        <xdr:cNvPr id="762" name="楕円 761">
          <a:extLst>
            <a:ext uri="{FF2B5EF4-FFF2-40B4-BE49-F238E27FC236}">
              <a16:creationId xmlns:a16="http://schemas.microsoft.com/office/drawing/2014/main" id="{00000000-0008-0000-0100-0000FA020000}"/>
            </a:ext>
          </a:extLst>
        </xdr:cNvPr>
        <xdr:cNvSpPr/>
      </xdr:nvSpPr>
      <xdr:spPr>
        <a:xfrm>
          <a:off x="13652500" y="1384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6096</xdr:rowOff>
    </xdr:from>
    <xdr:to>
      <xdr:col>76</xdr:col>
      <xdr:colOff>114300</xdr:colOff>
      <xdr:row>81</xdr:row>
      <xdr:rowOff>76963</xdr:rowOff>
    </xdr:to>
    <xdr:cxnSp macro="">
      <xdr:nvCxnSpPr>
        <xdr:cNvPr id="763" name="直線コネクタ 762">
          <a:extLst>
            <a:ext uri="{FF2B5EF4-FFF2-40B4-BE49-F238E27FC236}">
              <a16:creationId xmlns:a16="http://schemas.microsoft.com/office/drawing/2014/main" id="{00000000-0008-0000-0100-0000FB020000}"/>
            </a:ext>
          </a:extLst>
        </xdr:cNvPr>
        <xdr:cNvCxnSpPr/>
      </xdr:nvCxnSpPr>
      <xdr:spPr>
        <a:xfrm>
          <a:off x="13703300" y="13893546"/>
          <a:ext cx="889000"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131318</xdr:rowOff>
    </xdr:from>
    <xdr:to>
      <xdr:col>67</xdr:col>
      <xdr:colOff>101600</xdr:colOff>
      <xdr:row>79</xdr:row>
      <xdr:rowOff>61468</xdr:rowOff>
    </xdr:to>
    <xdr:sp macro="" textlink="">
      <xdr:nvSpPr>
        <xdr:cNvPr id="764" name="楕円 763">
          <a:extLst>
            <a:ext uri="{FF2B5EF4-FFF2-40B4-BE49-F238E27FC236}">
              <a16:creationId xmlns:a16="http://schemas.microsoft.com/office/drawing/2014/main" id="{00000000-0008-0000-0100-0000FC020000}"/>
            </a:ext>
          </a:extLst>
        </xdr:cNvPr>
        <xdr:cNvSpPr/>
      </xdr:nvSpPr>
      <xdr:spPr>
        <a:xfrm>
          <a:off x="12763500" y="13504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10668</xdr:rowOff>
    </xdr:from>
    <xdr:to>
      <xdr:col>71</xdr:col>
      <xdr:colOff>177800</xdr:colOff>
      <xdr:row>81</xdr:row>
      <xdr:rowOff>6096</xdr:rowOff>
    </xdr:to>
    <xdr:cxnSp macro="">
      <xdr:nvCxnSpPr>
        <xdr:cNvPr id="765" name="直線コネクタ 764">
          <a:extLst>
            <a:ext uri="{FF2B5EF4-FFF2-40B4-BE49-F238E27FC236}">
              <a16:creationId xmlns:a16="http://schemas.microsoft.com/office/drawing/2014/main" id="{00000000-0008-0000-0100-0000FD020000}"/>
            </a:ext>
          </a:extLst>
        </xdr:cNvPr>
        <xdr:cNvCxnSpPr/>
      </xdr:nvCxnSpPr>
      <xdr:spPr>
        <a:xfrm>
          <a:off x="12814300" y="13555218"/>
          <a:ext cx="889000" cy="33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68597</xdr:rowOff>
    </xdr:from>
    <xdr:ext cx="405111" cy="259045"/>
    <xdr:sp macro="" textlink="">
      <xdr:nvSpPr>
        <xdr:cNvPr id="766" name="n_1aveValue【児童館】&#10;有形固定資産減価償却率">
          <a:extLst>
            <a:ext uri="{FF2B5EF4-FFF2-40B4-BE49-F238E27FC236}">
              <a16:creationId xmlns:a16="http://schemas.microsoft.com/office/drawing/2014/main" id="{00000000-0008-0000-0100-0000FE020000}"/>
            </a:ext>
          </a:extLst>
        </xdr:cNvPr>
        <xdr:cNvSpPr txBox="1"/>
      </xdr:nvSpPr>
      <xdr:spPr>
        <a:xfrm>
          <a:off x="15266044" y="1412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52849</xdr:rowOff>
    </xdr:from>
    <xdr:ext cx="405111" cy="259045"/>
    <xdr:sp macro="" textlink="">
      <xdr:nvSpPr>
        <xdr:cNvPr id="767" name="n_2aveValue【児童館】&#10;有形固定資産減価償却率">
          <a:extLst>
            <a:ext uri="{FF2B5EF4-FFF2-40B4-BE49-F238E27FC236}">
              <a16:creationId xmlns:a16="http://schemas.microsoft.com/office/drawing/2014/main" id="{00000000-0008-0000-0100-0000FF020000}"/>
            </a:ext>
          </a:extLst>
        </xdr:cNvPr>
        <xdr:cNvSpPr txBox="1"/>
      </xdr:nvSpPr>
      <xdr:spPr>
        <a:xfrm>
          <a:off x="14389744" y="13254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87140</xdr:rowOff>
    </xdr:from>
    <xdr:ext cx="405111" cy="259045"/>
    <xdr:sp macro="" textlink="">
      <xdr:nvSpPr>
        <xdr:cNvPr id="768" name="n_3aveValue【児童館】&#10;有形固定資産減価償却率">
          <a:extLst>
            <a:ext uri="{FF2B5EF4-FFF2-40B4-BE49-F238E27FC236}">
              <a16:creationId xmlns:a16="http://schemas.microsoft.com/office/drawing/2014/main" id="{00000000-0008-0000-0100-000000030000}"/>
            </a:ext>
          </a:extLst>
        </xdr:cNvPr>
        <xdr:cNvSpPr txBox="1"/>
      </xdr:nvSpPr>
      <xdr:spPr>
        <a:xfrm>
          <a:off x="13500744" y="1328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57421</xdr:rowOff>
    </xdr:from>
    <xdr:ext cx="405111" cy="259045"/>
    <xdr:sp macro="" textlink="">
      <xdr:nvSpPr>
        <xdr:cNvPr id="769" name="n_4aveValue【児童館】&#10;有形固定資産減価償却率">
          <a:extLst>
            <a:ext uri="{FF2B5EF4-FFF2-40B4-BE49-F238E27FC236}">
              <a16:creationId xmlns:a16="http://schemas.microsoft.com/office/drawing/2014/main" id="{00000000-0008-0000-0100-000001030000}"/>
            </a:ext>
          </a:extLst>
        </xdr:cNvPr>
        <xdr:cNvSpPr txBox="1"/>
      </xdr:nvSpPr>
      <xdr:spPr>
        <a:xfrm>
          <a:off x="12611744" y="1325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43705</xdr:rowOff>
    </xdr:from>
    <xdr:ext cx="405111" cy="259045"/>
    <xdr:sp macro="" textlink="">
      <xdr:nvSpPr>
        <xdr:cNvPr id="770" name="n_1mainValue【児童館】&#10;有形固定資産減価償却率">
          <a:extLst>
            <a:ext uri="{FF2B5EF4-FFF2-40B4-BE49-F238E27FC236}">
              <a16:creationId xmlns:a16="http://schemas.microsoft.com/office/drawing/2014/main" id="{00000000-0008-0000-0100-000002030000}"/>
            </a:ext>
          </a:extLst>
        </xdr:cNvPr>
        <xdr:cNvSpPr txBox="1"/>
      </xdr:nvSpPr>
      <xdr:spPr>
        <a:xfrm>
          <a:off x="152660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118890</xdr:rowOff>
    </xdr:from>
    <xdr:ext cx="405111" cy="259045"/>
    <xdr:sp macro="" textlink="">
      <xdr:nvSpPr>
        <xdr:cNvPr id="771" name="n_2mainValue【児童館】&#10;有形固定資産減価償却率">
          <a:extLst>
            <a:ext uri="{FF2B5EF4-FFF2-40B4-BE49-F238E27FC236}">
              <a16:creationId xmlns:a16="http://schemas.microsoft.com/office/drawing/2014/main" id="{00000000-0008-0000-0100-000003030000}"/>
            </a:ext>
          </a:extLst>
        </xdr:cNvPr>
        <xdr:cNvSpPr txBox="1"/>
      </xdr:nvSpPr>
      <xdr:spPr>
        <a:xfrm>
          <a:off x="14389744" y="1400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48023</xdr:rowOff>
    </xdr:from>
    <xdr:ext cx="405111" cy="259045"/>
    <xdr:sp macro="" textlink="">
      <xdr:nvSpPr>
        <xdr:cNvPr id="772" name="n_3mainValue【児童館】&#10;有形固定資産減価償却率">
          <a:extLst>
            <a:ext uri="{FF2B5EF4-FFF2-40B4-BE49-F238E27FC236}">
              <a16:creationId xmlns:a16="http://schemas.microsoft.com/office/drawing/2014/main" id="{00000000-0008-0000-0100-000004030000}"/>
            </a:ext>
          </a:extLst>
        </xdr:cNvPr>
        <xdr:cNvSpPr txBox="1"/>
      </xdr:nvSpPr>
      <xdr:spPr>
        <a:xfrm>
          <a:off x="13500744" y="13935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52595</xdr:rowOff>
    </xdr:from>
    <xdr:ext cx="405111" cy="259045"/>
    <xdr:sp macro="" textlink="">
      <xdr:nvSpPr>
        <xdr:cNvPr id="773" name="n_4mainValue【児童館】&#10;有形固定資産減価償却率">
          <a:extLst>
            <a:ext uri="{FF2B5EF4-FFF2-40B4-BE49-F238E27FC236}">
              <a16:creationId xmlns:a16="http://schemas.microsoft.com/office/drawing/2014/main" id="{00000000-0008-0000-0100-000005030000}"/>
            </a:ext>
          </a:extLst>
        </xdr:cNvPr>
        <xdr:cNvSpPr txBox="1"/>
      </xdr:nvSpPr>
      <xdr:spPr>
        <a:xfrm>
          <a:off x="12611744" y="13597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00000000-0008-0000-0100-000006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00000000-0008-0000-0100-000007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00000000-0008-0000-0100-000008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00000000-0008-0000-0100-000009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00000000-0008-0000-0100-00000A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00000000-0008-0000-0100-00000B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00000000-0008-0000-0100-00000C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00000000-0008-0000-0100-00000D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00000000-0008-0000-0100-00000E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00000000-0008-0000-0100-000011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00000000-0008-0000-0100-000013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00000000-0008-0000-0100-000015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00000000-0008-0000-0100-000016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00000000-0008-0000-0100-000017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00000000-0008-0000-0100-000018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00000000-0008-0000-0100-000019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児童館】&#10;一人当たり面積グラフ枠">
          <a:extLst>
            <a:ext uri="{FF2B5EF4-FFF2-40B4-BE49-F238E27FC236}">
              <a16:creationId xmlns:a16="http://schemas.microsoft.com/office/drawing/2014/main" id="{00000000-0008-0000-0100-00001A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140970</xdr:rowOff>
    </xdr:from>
    <xdr:to>
      <xdr:col>116</xdr:col>
      <xdr:colOff>62864</xdr:colOff>
      <xdr:row>85</xdr:row>
      <xdr:rowOff>140970</xdr:rowOff>
    </xdr:to>
    <xdr:cxnSp macro="">
      <xdr:nvCxnSpPr>
        <xdr:cNvPr id="795" name="直線コネクタ 794">
          <a:extLst>
            <a:ext uri="{FF2B5EF4-FFF2-40B4-BE49-F238E27FC236}">
              <a16:creationId xmlns:a16="http://schemas.microsoft.com/office/drawing/2014/main" id="{00000000-0008-0000-0100-00001B030000}"/>
            </a:ext>
          </a:extLst>
        </xdr:cNvPr>
        <xdr:cNvCxnSpPr/>
      </xdr:nvCxnSpPr>
      <xdr:spPr>
        <a:xfrm flipV="1">
          <a:off x="22160864" y="133426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96" name="【児童館】&#10;一人当たり面積最小値テキスト">
          <a:extLst>
            <a:ext uri="{FF2B5EF4-FFF2-40B4-BE49-F238E27FC236}">
              <a16:creationId xmlns:a16="http://schemas.microsoft.com/office/drawing/2014/main" id="{00000000-0008-0000-0100-00001C030000}"/>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87647</xdr:rowOff>
    </xdr:from>
    <xdr:ext cx="469744" cy="259045"/>
    <xdr:sp macro="" textlink="">
      <xdr:nvSpPr>
        <xdr:cNvPr id="798" name="【児童館】&#10;一人当たり面積最大値テキスト">
          <a:extLst>
            <a:ext uri="{FF2B5EF4-FFF2-40B4-BE49-F238E27FC236}">
              <a16:creationId xmlns:a16="http://schemas.microsoft.com/office/drawing/2014/main" id="{00000000-0008-0000-0100-00001E030000}"/>
            </a:ext>
          </a:extLst>
        </xdr:cNvPr>
        <xdr:cNvSpPr txBox="1"/>
      </xdr:nvSpPr>
      <xdr:spPr>
        <a:xfrm>
          <a:off x="22199600" y="1311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140970</xdr:rowOff>
    </xdr:from>
    <xdr:to>
      <xdr:col>116</xdr:col>
      <xdr:colOff>152400</xdr:colOff>
      <xdr:row>77</xdr:row>
      <xdr:rowOff>140970</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22072600" y="1334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160038</xdr:rowOff>
    </xdr:from>
    <xdr:ext cx="469744" cy="259045"/>
    <xdr:sp macro="" textlink="">
      <xdr:nvSpPr>
        <xdr:cNvPr id="800" name="【児童館】&#10;一人当たり面積平均値テキスト">
          <a:extLst>
            <a:ext uri="{FF2B5EF4-FFF2-40B4-BE49-F238E27FC236}">
              <a16:creationId xmlns:a16="http://schemas.microsoft.com/office/drawing/2014/main" id="{00000000-0008-0000-0100-000020030000}"/>
            </a:ext>
          </a:extLst>
        </xdr:cNvPr>
        <xdr:cNvSpPr txBox="1"/>
      </xdr:nvSpPr>
      <xdr:spPr>
        <a:xfrm>
          <a:off x="22199600" y="140474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10161</xdr:rowOff>
    </xdr:from>
    <xdr:to>
      <xdr:col>116</xdr:col>
      <xdr:colOff>114300</xdr:colOff>
      <xdr:row>82</xdr:row>
      <xdr:rowOff>111761</xdr:rowOff>
    </xdr:to>
    <xdr:sp macro="" textlink="">
      <xdr:nvSpPr>
        <xdr:cNvPr id="801" name="フローチャート: 判断 800">
          <a:extLst>
            <a:ext uri="{FF2B5EF4-FFF2-40B4-BE49-F238E27FC236}">
              <a16:creationId xmlns:a16="http://schemas.microsoft.com/office/drawing/2014/main" id="{00000000-0008-0000-0100-000021030000}"/>
            </a:ext>
          </a:extLst>
        </xdr:cNvPr>
        <xdr:cNvSpPr/>
      </xdr:nvSpPr>
      <xdr:spPr>
        <a:xfrm>
          <a:off x="22110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147320</xdr:rowOff>
    </xdr:from>
    <xdr:to>
      <xdr:col>112</xdr:col>
      <xdr:colOff>38100</xdr:colOff>
      <xdr:row>83</xdr:row>
      <xdr:rowOff>77470</xdr:rowOff>
    </xdr:to>
    <xdr:sp macro="" textlink="">
      <xdr:nvSpPr>
        <xdr:cNvPr id="802" name="フローチャート: 判断 801">
          <a:extLst>
            <a:ext uri="{FF2B5EF4-FFF2-40B4-BE49-F238E27FC236}">
              <a16:creationId xmlns:a16="http://schemas.microsoft.com/office/drawing/2014/main" id="{00000000-0008-0000-0100-000022030000}"/>
            </a:ext>
          </a:extLst>
        </xdr:cNvPr>
        <xdr:cNvSpPr/>
      </xdr:nvSpPr>
      <xdr:spPr>
        <a:xfrm>
          <a:off x="2127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170180</xdr:rowOff>
    </xdr:from>
    <xdr:to>
      <xdr:col>107</xdr:col>
      <xdr:colOff>101600</xdr:colOff>
      <xdr:row>83</xdr:row>
      <xdr:rowOff>100330</xdr:rowOff>
    </xdr:to>
    <xdr:sp macro="" textlink="">
      <xdr:nvSpPr>
        <xdr:cNvPr id="803" name="フローチャート: 判断 802">
          <a:extLst>
            <a:ext uri="{FF2B5EF4-FFF2-40B4-BE49-F238E27FC236}">
              <a16:creationId xmlns:a16="http://schemas.microsoft.com/office/drawing/2014/main" id="{00000000-0008-0000-0100-000023030000}"/>
            </a:ext>
          </a:extLst>
        </xdr:cNvPr>
        <xdr:cNvSpPr/>
      </xdr:nvSpPr>
      <xdr:spPr>
        <a:xfrm>
          <a:off x="20383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804" name="フローチャート: 判断 803">
          <a:extLst>
            <a:ext uri="{FF2B5EF4-FFF2-40B4-BE49-F238E27FC236}">
              <a16:creationId xmlns:a16="http://schemas.microsoft.com/office/drawing/2014/main" id="{00000000-0008-0000-0100-000024030000}"/>
            </a:ext>
          </a:extLst>
        </xdr:cNvPr>
        <xdr:cNvSpPr/>
      </xdr:nvSpPr>
      <xdr:spPr>
        <a:xfrm>
          <a:off x="19494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805" name="フローチャート: 判断 804">
          <a:extLst>
            <a:ext uri="{FF2B5EF4-FFF2-40B4-BE49-F238E27FC236}">
              <a16:creationId xmlns:a16="http://schemas.microsoft.com/office/drawing/2014/main" id="{00000000-0008-0000-0100-000025030000}"/>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124461</xdr:rowOff>
    </xdr:from>
    <xdr:to>
      <xdr:col>116</xdr:col>
      <xdr:colOff>114300</xdr:colOff>
      <xdr:row>81</xdr:row>
      <xdr:rowOff>54611</xdr:rowOff>
    </xdr:to>
    <xdr:sp macro="" textlink="">
      <xdr:nvSpPr>
        <xdr:cNvPr id="811" name="楕円 810">
          <a:extLst>
            <a:ext uri="{FF2B5EF4-FFF2-40B4-BE49-F238E27FC236}">
              <a16:creationId xmlns:a16="http://schemas.microsoft.com/office/drawing/2014/main" id="{00000000-0008-0000-0100-00002B030000}"/>
            </a:ext>
          </a:extLst>
        </xdr:cNvPr>
        <xdr:cNvSpPr/>
      </xdr:nvSpPr>
      <xdr:spPr>
        <a:xfrm>
          <a:off x="221107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147338</xdr:rowOff>
    </xdr:from>
    <xdr:ext cx="469744" cy="259045"/>
    <xdr:sp macro="" textlink="">
      <xdr:nvSpPr>
        <xdr:cNvPr id="812" name="【児童館】&#10;一人当たり面積該当値テキスト">
          <a:extLst>
            <a:ext uri="{FF2B5EF4-FFF2-40B4-BE49-F238E27FC236}">
              <a16:creationId xmlns:a16="http://schemas.microsoft.com/office/drawing/2014/main" id="{00000000-0008-0000-0100-00002C030000}"/>
            </a:ext>
          </a:extLst>
        </xdr:cNvPr>
        <xdr:cNvSpPr txBox="1"/>
      </xdr:nvSpPr>
      <xdr:spPr>
        <a:xfrm>
          <a:off x="22199600" y="1369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147320</xdr:rowOff>
    </xdr:from>
    <xdr:to>
      <xdr:col>112</xdr:col>
      <xdr:colOff>38100</xdr:colOff>
      <xdr:row>81</xdr:row>
      <xdr:rowOff>77470</xdr:rowOff>
    </xdr:to>
    <xdr:sp macro="" textlink="">
      <xdr:nvSpPr>
        <xdr:cNvPr id="813" name="楕円 812">
          <a:extLst>
            <a:ext uri="{FF2B5EF4-FFF2-40B4-BE49-F238E27FC236}">
              <a16:creationId xmlns:a16="http://schemas.microsoft.com/office/drawing/2014/main" id="{00000000-0008-0000-0100-00002D030000}"/>
            </a:ext>
          </a:extLst>
        </xdr:cNvPr>
        <xdr:cNvSpPr/>
      </xdr:nvSpPr>
      <xdr:spPr>
        <a:xfrm>
          <a:off x="21272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3811</xdr:rowOff>
    </xdr:from>
    <xdr:to>
      <xdr:col>116</xdr:col>
      <xdr:colOff>63500</xdr:colOff>
      <xdr:row>81</xdr:row>
      <xdr:rowOff>26670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flipV="1">
          <a:off x="21323300" y="1389126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170180</xdr:rowOff>
    </xdr:from>
    <xdr:to>
      <xdr:col>107</xdr:col>
      <xdr:colOff>101600</xdr:colOff>
      <xdr:row>81</xdr:row>
      <xdr:rowOff>100330</xdr:rowOff>
    </xdr:to>
    <xdr:sp macro="" textlink="">
      <xdr:nvSpPr>
        <xdr:cNvPr id="815" name="楕円 814">
          <a:extLst>
            <a:ext uri="{FF2B5EF4-FFF2-40B4-BE49-F238E27FC236}">
              <a16:creationId xmlns:a16="http://schemas.microsoft.com/office/drawing/2014/main" id="{00000000-0008-0000-0100-00002F030000}"/>
            </a:ext>
          </a:extLst>
        </xdr:cNvPr>
        <xdr:cNvSpPr/>
      </xdr:nvSpPr>
      <xdr:spPr>
        <a:xfrm>
          <a:off x="20383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26670</xdr:rowOff>
    </xdr:from>
    <xdr:to>
      <xdr:col>111</xdr:col>
      <xdr:colOff>177800</xdr:colOff>
      <xdr:row>81</xdr:row>
      <xdr:rowOff>49530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flipV="1">
          <a:off x="20434300" y="139141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78739</xdr:rowOff>
    </xdr:from>
    <xdr:to>
      <xdr:col>102</xdr:col>
      <xdr:colOff>165100</xdr:colOff>
      <xdr:row>83</xdr:row>
      <xdr:rowOff>8889</xdr:rowOff>
    </xdr:to>
    <xdr:sp macro="" textlink="">
      <xdr:nvSpPr>
        <xdr:cNvPr id="817" name="楕円 816">
          <a:extLst>
            <a:ext uri="{FF2B5EF4-FFF2-40B4-BE49-F238E27FC236}">
              <a16:creationId xmlns:a16="http://schemas.microsoft.com/office/drawing/2014/main" id="{00000000-0008-0000-0100-000031030000}"/>
            </a:ext>
          </a:extLst>
        </xdr:cNvPr>
        <xdr:cNvSpPr/>
      </xdr:nvSpPr>
      <xdr:spPr>
        <a:xfrm>
          <a:off x="19494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49530</xdr:rowOff>
    </xdr:from>
    <xdr:to>
      <xdr:col>107</xdr:col>
      <xdr:colOff>50800</xdr:colOff>
      <xdr:row>82</xdr:row>
      <xdr:rowOff>129539</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flipV="1">
          <a:off x="19545300" y="13936980"/>
          <a:ext cx="889000" cy="25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101600</xdr:rowOff>
    </xdr:from>
    <xdr:to>
      <xdr:col>98</xdr:col>
      <xdr:colOff>38100</xdr:colOff>
      <xdr:row>83</xdr:row>
      <xdr:rowOff>31750</xdr:rowOff>
    </xdr:to>
    <xdr:sp macro="" textlink="">
      <xdr:nvSpPr>
        <xdr:cNvPr id="819" name="楕円 818">
          <a:extLst>
            <a:ext uri="{FF2B5EF4-FFF2-40B4-BE49-F238E27FC236}">
              <a16:creationId xmlns:a16="http://schemas.microsoft.com/office/drawing/2014/main" id="{00000000-0008-0000-0100-000033030000}"/>
            </a:ext>
          </a:extLst>
        </xdr:cNvPr>
        <xdr:cNvSpPr/>
      </xdr:nvSpPr>
      <xdr:spPr>
        <a:xfrm>
          <a:off x="18605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129539</xdr:rowOff>
    </xdr:from>
    <xdr:to>
      <xdr:col>102</xdr:col>
      <xdr:colOff>114300</xdr:colOff>
      <xdr:row>82</xdr:row>
      <xdr:rowOff>152400</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flipV="1">
          <a:off x="18656300" y="141884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68597</xdr:rowOff>
    </xdr:from>
    <xdr:ext cx="469744" cy="259045"/>
    <xdr:sp macro="" textlink="">
      <xdr:nvSpPr>
        <xdr:cNvPr id="821" name="n_1aveValue【児童館】&#10;一人当たり面積">
          <a:extLst>
            <a:ext uri="{FF2B5EF4-FFF2-40B4-BE49-F238E27FC236}">
              <a16:creationId xmlns:a16="http://schemas.microsoft.com/office/drawing/2014/main" id="{00000000-0008-0000-0100-000035030000}"/>
            </a:ext>
          </a:extLst>
        </xdr:cNvPr>
        <xdr:cNvSpPr txBox="1"/>
      </xdr:nvSpPr>
      <xdr:spPr>
        <a:xfrm>
          <a:off x="21075727" y="1429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91457</xdr:rowOff>
    </xdr:from>
    <xdr:ext cx="469744" cy="259045"/>
    <xdr:sp macro="" textlink="">
      <xdr:nvSpPr>
        <xdr:cNvPr id="822" name="n_2aveValue【児童館】&#10;一人当たり面積">
          <a:extLst>
            <a:ext uri="{FF2B5EF4-FFF2-40B4-BE49-F238E27FC236}">
              <a16:creationId xmlns:a16="http://schemas.microsoft.com/office/drawing/2014/main" id="{00000000-0008-0000-0100-000036030000}"/>
            </a:ext>
          </a:extLst>
        </xdr:cNvPr>
        <xdr:cNvSpPr txBox="1"/>
      </xdr:nvSpPr>
      <xdr:spPr>
        <a:xfrm>
          <a:off x="20199427" y="1432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137177</xdr:rowOff>
    </xdr:from>
    <xdr:ext cx="469744" cy="259045"/>
    <xdr:sp macro="" textlink="">
      <xdr:nvSpPr>
        <xdr:cNvPr id="823" name="n_3aveValue【児童館】&#10;一人当たり面積">
          <a:extLst>
            <a:ext uri="{FF2B5EF4-FFF2-40B4-BE49-F238E27FC236}">
              <a16:creationId xmlns:a16="http://schemas.microsoft.com/office/drawing/2014/main" id="{00000000-0008-0000-0100-000037030000}"/>
            </a:ext>
          </a:extLst>
        </xdr:cNvPr>
        <xdr:cNvSpPr txBox="1"/>
      </xdr:nvSpPr>
      <xdr:spPr>
        <a:xfrm>
          <a:off x="19310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160038</xdr:rowOff>
    </xdr:from>
    <xdr:ext cx="469744" cy="259045"/>
    <xdr:sp macro="" textlink="">
      <xdr:nvSpPr>
        <xdr:cNvPr id="824" name="n_4aveValue【児童館】&#10;一人当たり面積">
          <a:extLst>
            <a:ext uri="{FF2B5EF4-FFF2-40B4-BE49-F238E27FC236}">
              <a16:creationId xmlns:a16="http://schemas.microsoft.com/office/drawing/2014/main" id="{00000000-0008-0000-0100-000038030000}"/>
            </a:ext>
          </a:extLst>
        </xdr:cNvPr>
        <xdr:cNvSpPr txBox="1"/>
      </xdr:nvSpPr>
      <xdr:spPr>
        <a:xfrm>
          <a:off x="184214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93997</xdr:rowOff>
    </xdr:from>
    <xdr:ext cx="469744" cy="259045"/>
    <xdr:sp macro="" textlink="">
      <xdr:nvSpPr>
        <xdr:cNvPr id="825" name="n_1mainValue【児童館】&#10;一人当たり面積">
          <a:extLst>
            <a:ext uri="{FF2B5EF4-FFF2-40B4-BE49-F238E27FC236}">
              <a16:creationId xmlns:a16="http://schemas.microsoft.com/office/drawing/2014/main" id="{00000000-0008-0000-0100-000039030000}"/>
            </a:ext>
          </a:extLst>
        </xdr:cNvPr>
        <xdr:cNvSpPr txBox="1"/>
      </xdr:nvSpPr>
      <xdr:spPr>
        <a:xfrm>
          <a:off x="21075727" y="1363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116857</xdr:rowOff>
    </xdr:from>
    <xdr:ext cx="469744" cy="259045"/>
    <xdr:sp macro="" textlink="">
      <xdr:nvSpPr>
        <xdr:cNvPr id="826" name="n_2mainValue【児童館】&#10;一人当たり面積">
          <a:extLst>
            <a:ext uri="{FF2B5EF4-FFF2-40B4-BE49-F238E27FC236}">
              <a16:creationId xmlns:a16="http://schemas.microsoft.com/office/drawing/2014/main" id="{00000000-0008-0000-0100-00003A030000}"/>
            </a:ext>
          </a:extLst>
        </xdr:cNvPr>
        <xdr:cNvSpPr txBox="1"/>
      </xdr:nvSpPr>
      <xdr:spPr>
        <a:xfrm>
          <a:off x="20199427" y="1366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25416</xdr:rowOff>
    </xdr:from>
    <xdr:ext cx="469744" cy="259045"/>
    <xdr:sp macro="" textlink="">
      <xdr:nvSpPr>
        <xdr:cNvPr id="827" name="n_3mainValue【児童館】&#10;一人当たり面積">
          <a:extLst>
            <a:ext uri="{FF2B5EF4-FFF2-40B4-BE49-F238E27FC236}">
              <a16:creationId xmlns:a16="http://schemas.microsoft.com/office/drawing/2014/main" id="{00000000-0008-0000-0100-00003B030000}"/>
            </a:ext>
          </a:extLst>
        </xdr:cNvPr>
        <xdr:cNvSpPr txBox="1"/>
      </xdr:nvSpPr>
      <xdr:spPr>
        <a:xfrm>
          <a:off x="19310427" y="1391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48277</xdr:rowOff>
    </xdr:from>
    <xdr:ext cx="469744" cy="259045"/>
    <xdr:sp macro="" textlink="">
      <xdr:nvSpPr>
        <xdr:cNvPr id="828" name="n_4mainValue【児童館】&#10;一人当たり面積">
          <a:extLst>
            <a:ext uri="{FF2B5EF4-FFF2-40B4-BE49-F238E27FC236}">
              <a16:creationId xmlns:a16="http://schemas.microsoft.com/office/drawing/2014/main" id="{00000000-0008-0000-0100-00003C030000}"/>
            </a:ext>
          </a:extLst>
        </xdr:cNvPr>
        <xdr:cNvSpPr txBox="1"/>
      </xdr:nvSpPr>
      <xdr:spPr>
        <a:xfrm>
          <a:off x="18421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00000000-0008-0000-0100-00003D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00000000-0008-0000-0100-00003E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00000000-0008-0000-0100-00003F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00000000-0008-0000-0100-000040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00000000-0008-0000-0100-000041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00000000-0008-0000-0100-000042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00000000-0008-0000-0100-000043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00000000-0008-0000-0100-000044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00000000-0008-0000-0100-000045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00000000-0008-0000-0100-000047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41" name="テキスト ボックス 840">
          <a:extLst>
            <a:ext uri="{FF2B5EF4-FFF2-40B4-BE49-F238E27FC236}">
              <a16:creationId xmlns:a16="http://schemas.microsoft.com/office/drawing/2014/main" id="{00000000-0008-0000-0100-00004903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3" name="テキスト ボックス 842">
          <a:extLst>
            <a:ext uri="{FF2B5EF4-FFF2-40B4-BE49-F238E27FC236}">
              <a16:creationId xmlns:a16="http://schemas.microsoft.com/office/drawing/2014/main" id="{00000000-0008-0000-0100-00004B03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5" name="テキスト ボックス 844">
          <a:extLst>
            <a:ext uri="{FF2B5EF4-FFF2-40B4-BE49-F238E27FC236}">
              <a16:creationId xmlns:a16="http://schemas.microsoft.com/office/drawing/2014/main" id="{00000000-0008-0000-0100-00004D03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6" name="直線コネクタ 845">
          <a:extLst>
            <a:ext uri="{FF2B5EF4-FFF2-40B4-BE49-F238E27FC236}">
              <a16:creationId xmlns:a16="http://schemas.microsoft.com/office/drawing/2014/main" id="{00000000-0008-0000-0100-00004E03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47" name="テキスト ボックス 846">
          <a:extLst>
            <a:ext uri="{FF2B5EF4-FFF2-40B4-BE49-F238E27FC236}">
              <a16:creationId xmlns:a16="http://schemas.microsoft.com/office/drawing/2014/main" id="{00000000-0008-0000-0100-00004F03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8" name="直線コネクタ 847">
          <a:extLst>
            <a:ext uri="{FF2B5EF4-FFF2-40B4-BE49-F238E27FC236}">
              <a16:creationId xmlns:a16="http://schemas.microsoft.com/office/drawing/2014/main" id="{00000000-0008-0000-0100-000050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49" name="テキスト ボックス 848">
          <a:extLst>
            <a:ext uri="{FF2B5EF4-FFF2-40B4-BE49-F238E27FC236}">
              <a16:creationId xmlns:a16="http://schemas.microsoft.com/office/drawing/2014/main" id="{00000000-0008-0000-0100-00005103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0" name="【公民館】&#10;有形固定資産減価償却率グラフ枠">
          <a:extLst>
            <a:ext uri="{FF2B5EF4-FFF2-40B4-BE49-F238E27FC236}">
              <a16:creationId xmlns:a16="http://schemas.microsoft.com/office/drawing/2014/main" id="{00000000-0008-0000-0100-000052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92202</xdr:rowOff>
    </xdr:from>
    <xdr:to>
      <xdr:col>85</xdr:col>
      <xdr:colOff>126364</xdr:colOff>
      <xdr:row>108</xdr:row>
      <xdr:rowOff>62485</xdr:rowOff>
    </xdr:to>
    <xdr:cxnSp macro="">
      <xdr:nvCxnSpPr>
        <xdr:cNvPr id="851" name="直線コネクタ 850">
          <a:extLst>
            <a:ext uri="{FF2B5EF4-FFF2-40B4-BE49-F238E27FC236}">
              <a16:creationId xmlns:a16="http://schemas.microsoft.com/office/drawing/2014/main" id="{00000000-0008-0000-0100-000053030000}"/>
            </a:ext>
          </a:extLst>
        </xdr:cNvPr>
        <xdr:cNvCxnSpPr/>
      </xdr:nvCxnSpPr>
      <xdr:spPr>
        <a:xfrm flipV="1">
          <a:off x="16318864" y="17237202"/>
          <a:ext cx="0" cy="1341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66312</xdr:rowOff>
    </xdr:from>
    <xdr:ext cx="405111" cy="259045"/>
    <xdr:sp macro="" textlink="">
      <xdr:nvSpPr>
        <xdr:cNvPr id="852" name="【公民館】&#10;有形固定資産減価償却率最小値テキスト">
          <a:extLst>
            <a:ext uri="{FF2B5EF4-FFF2-40B4-BE49-F238E27FC236}">
              <a16:creationId xmlns:a16="http://schemas.microsoft.com/office/drawing/2014/main" id="{00000000-0008-0000-0100-000054030000}"/>
            </a:ext>
          </a:extLst>
        </xdr:cNvPr>
        <xdr:cNvSpPr txBox="1"/>
      </xdr:nvSpPr>
      <xdr:spPr>
        <a:xfrm>
          <a:off x="16357600" y="18582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62485</xdr:rowOff>
    </xdr:from>
    <xdr:to>
      <xdr:col>86</xdr:col>
      <xdr:colOff>25400</xdr:colOff>
      <xdr:row>108</xdr:row>
      <xdr:rowOff>62485</xdr:rowOff>
    </xdr:to>
    <xdr:cxnSp macro="">
      <xdr:nvCxnSpPr>
        <xdr:cNvPr id="853" name="直線コネクタ 852">
          <a:extLst>
            <a:ext uri="{FF2B5EF4-FFF2-40B4-BE49-F238E27FC236}">
              <a16:creationId xmlns:a16="http://schemas.microsoft.com/office/drawing/2014/main" id="{00000000-0008-0000-0100-000055030000}"/>
            </a:ext>
          </a:extLst>
        </xdr:cNvPr>
        <xdr:cNvCxnSpPr/>
      </xdr:nvCxnSpPr>
      <xdr:spPr>
        <a:xfrm>
          <a:off x="16230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38879</xdr:rowOff>
    </xdr:from>
    <xdr:ext cx="405111" cy="259045"/>
    <xdr:sp macro="" textlink="">
      <xdr:nvSpPr>
        <xdr:cNvPr id="854" name="【公民館】&#10;有形固定資産減価償却率最大値テキスト">
          <a:extLst>
            <a:ext uri="{FF2B5EF4-FFF2-40B4-BE49-F238E27FC236}">
              <a16:creationId xmlns:a16="http://schemas.microsoft.com/office/drawing/2014/main" id="{00000000-0008-0000-0100-000056030000}"/>
            </a:ext>
          </a:extLst>
        </xdr:cNvPr>
        <xdr:cNvSpPr txBox="1"/>
      </xdr:nvSpPr>
      <xdr:spPr>
        <a:xfrm>
          <a:off x="16357600" y="17012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92202</xdr:rowOff>
    </xdr:from>
    <xdr:to>
      <xdr:col>86</xdr:col>
      <xdr:colOff>25400</xdr:colOff>
      <xdr:row>100</xdr:row>
      <xdr:rowOff>92202</xdr:rowOff>
    </xdr:to>
    <xdr:cxnSp macro="">
      <xdr:nvCxnSpPr>
        <xdr:cNvPr id="855" name="直線コネクタ 854">
          <a:extLst>
            <a:ext uri="{FF2B5EF4-FFF2-40B4-BE49-F238E27FC236}">
              <a16:creationId xmlns:a16="http://schemas.microsoft.com/office/drawing/2014/main" id="{00000000-0008-0000-0100-000057030000}"/>
            </a:ext>
          </a:extLst>
        </xdr:cNvPr>
        <xdr:cNvCxnSpPr/>
      </xdr:nvCxnSpPr>
      <xdr:spPr>
        <a:xfrm>
          <a:off x="16230600" y="17237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153433</xdr:rowOff>
    </xdr:from>
    <xdr:ext cx="405111" cy="259045"/>
    <xdr:sp macro="" textlink="">
      <xdr:nvSpPr>
        <xdr:cNvPr id="856" name="【公民館】&#10;有形固定資産減価償却率平均値テキスト">
          <a:extLst>
            <a:ext uri="{FF2B5EF4-FFF2-40B4-BE49-F238E27FC236}">
              <a16:creationId xmlns:a16="http://schemas.microsoft.com/office/drawing/2014/main" id="{00000000-0008-0000-0100-000058030000}"/>
            </a:ext>
          </a:extLst>
        </xdr:cNvPr>
        <xdr:cNvSpPr txBox="1"/>
      </xdr:nvSpPr>
      <xdr:spPr>
        <a:xfrm>
          <a:off x="16357600" y="172984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130556</xdr:rowOff>
    </xdr:from>
    <xdr:to>
      <xdr:col>85</xdr:col>
      <xdr:colOff>177800</xdr:colOff>
      <xdr:row>102</xdr:row>
      <xdr:rowOff>60706</xdr:rowOff>
    </xdr:to>
    <xdr:sp macro="" textlink="">
      <xdr:nvSpPr>
        <xdr:cNvPr id="857" name="フローチャート: 判断 856">
          <a:extLst>
            <a:ext uri="{FF2B5EF4-FFF2-40B4-BE49-F238E27FC236}">
              <a16:creationId xmlns:a16="http://schemas.microsoft.com/office/drawing/2014/main" id="{00000000-0008-0000-0100-000059030000}"/>
            </a:ext>
          </a:extLst>
        </xdr:cNvPr>
        <xdr:cNvSpPr/>
      </xdr:nvSpPr>
      <xdr:spPr>
        <a:xfrm>
          <a:off x="16268700" y="1744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101</xdr:row>
      <xdr:rowOff>128270</xdr:rowOff>
    </xdr:from>
    <xdr:to>
      <xdr:col>81</xdr:col>
      <xdr:colOff>101600</xdr:colOff>
      <xdr:row>102</xdr:row>
      <xdr:rowOff>58420</xdr:rowOff>
    </xdr:to>
    <xdr:sp macro="" textlink="">
      <xdr:nvSpPr>
        <xdr:cNvPr id="858" name="フローチャート: 判断 857">
          <a:extLst>
            <a:ext uri="{FF2B5EF4-FFF2-40B4-BE49-F238E27FC236}">
              <a16:creationId xmlns:a16="http://schemas.microsoft.com/office/drawing/2014/main" id="{00000000-0008-0000-0100-00005A030000}"/>
            </a:ext>
          </a:extLst>
        </xdr:cNvPr>
        <xdr:cNvSpPr/>
      </xdr:nvSpPr>
      <xdr:spPr>
        <a:xfrm>
          <a:off x="15430500" y="174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114554</xdr:rowOff>
    </xdr:from>
    <xdr:to>
      <xdr:col>76</xdr:col>
      <xdr:colOff>165100</xdr:colOff>
      <xdr:row>103</xdr:row>
      <xdr:rowOff>44704</xdr:rowOff>
    </xdr:to>
    <xdr:sp macro="" textlink="">
      <xdr:nvSpPr>
        <xdr:cNvPr id="859" name="フローチャート: 判断 858">
          <a:extLst>
            <a:ext uri="{FF2B5EF4-FFF2-40B4-BE49-F238E27FC236}">
              <a16:creationId xmlns:a16="http://schemas.microsoft.com/office/drawing/2014/main" id="{00000000-0008-0000-0100-00005B030000}"/>
            </a:ext>
          </a:extLst>
        </xdr:cNvPr>
        <xdr:cNvSpPr/>
      </xdr:nvSpPr>
      <xdr:spPr>
        <a:xfrm>
          <a:off x="14541500" y="1760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36830</xdr:rowOff>
    </xdr:from>
    <xdr:to>
      <xdr:col>72</xdr:col>
      <xdr:colOff>38100</xdr:colOff>
      <xdr:row>102</xdr:row>
      <xdr:rowOff>138430</xdr:rowOff>
    </xdr:to>
    <xdr:sp macro="" textlink="">
      <xdr:nvSpPr>
        <xdr:cNvPr id="860" name="フローチャート: 判断 859">
          <a:extLst>
            <a:ext uri="{FF2B5EF4-FFF2-40B4-BE49-F238E27FC236}">
              <a16:creationId xmlns:a16="http://schemas.microsoft.com/office/drawing/2014/main" id="{00000000-0008-0000-0100-00005C030000}"/>
            </a:ext>
          </a:extLst>
        </xdr:cNvPr>
        <xdr:cNvSpPr/>
      </xdr:nvSpPr>
      <xdr:spPr>
        <a:xfrm>
          <a:off x="13652500" y="1752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41402</xdr:rowOff>
    </xdr:from>
    <xdr:to>
      <xdr:col>67</xdr:col>
      <xdr:colOff>101600</xdr:colOff>
      <xdr:row>102</xdr:row>
      <xdr:rowOff>143002</xdr:rowOff>
    </xdr:to>
    <xdr:sp macro="" textlink="">
      <xdr:nvSpPr>
        <xdr:cNvPr id="861" name="フローチャート: 判断 860">
          <a:extLst>
            <a:ext uri="{FF2B5EF4-FFF2-40B4-BE49-F238E27FC236}">
              <a16:creationId xmlns:a16="http://schemas.microsoft.com/office/drawing/2014/main" id="{00000000-0008-0000-0100-00005D030000}"/>
            </a:ext>
          </a:extLst>
        </xdr:cNvPr>
        <xdr:cNvSpPr/>
      </xdr:nvSpPr>
      <xdr:spPr>
        <a:xfrm>
          <a:off x="127635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0000000-0008-0000-0100-00005E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00000000-0008-0000-0100-00005F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00000000-0008-0000-0100-000060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0000000-0008-0000-0100-000061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100-000062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57404</xdr:rowOff>
    </xdr:from>
    <xdr:to>
      <xdr:col>85</xdr:col>
      <xdr:colOff>177800</xdr:colOff>
      <xdr:row>106</xdr:row>
      <xdr:rowOff>159004</xdr:rowOff>
    </xdr:to>
    <xdr:sp macro="" textlink="">
      <xdr:nvSpPr>
        <xdr:cNvPr id="867" name="楕円 866">
          <a:extLst>
            <a:ext uri="{FF2B5EF4-FFF2-40B4-BE49-F238E27FC236}">
              <a16:creationId xmlns:a16="http://schemas.microsoft.com/office/drawing/2014/main" id="{00000000-0008-0000-0100-000063030000}"/>
            </a:ext>
          </a:extLst>
        </xdr:cNvPr>
        <xdr:cNvSpPr/>
      </xdr:nvSpPr>
      <xdr:spPr>
        <a:xfrm>
          <a:off x="162687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35831</xdr:rowOff>
    </xdr:from>
    <xdr:ext cx="405111" cy="259045"/>
    <xdr:sp macro="" textlink="">
      <xdr:nvSpPr>
        <xdr:cNvPr id="868" name="【公民館】&#10;有形固定資産減価償却率該当値テキスト">
          <a:extLst>
            <a:ext uri="{FF2B5EF4-FFF2-40B4-BE49-F238E27FC236}">
              <a16:creationId xmlns:a16="http://schemas.microsoft.com/office/drawing/2014/main" id="{00000000-0008-0000-0100-000064030000}"/>
            </a:ext>
          </a:extLst>
        </xdr:cNvPr>
        <xdr:cNvSpPr txBox="1"/>
      </xdr:nvSpPr>
      <xdr:spPr>
        <a:xfrm>
          <a:off x="16357600" y="1820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7113</xdr:rowOff>
    </xdr:from>
    <xdr:to>
      <xdr:col>81</xdr:col>
      <xdr:colOff>101600</xdr:colOff>
      <xdr:row>106</xdr:row>
      <xdr:rowOff>108713</xdr:rowOff>
    </xdr:to>
    <xdr:sp macro="" textlink="">
      <xdr:nvSpPr>
        <xdr:cNvPr id="869" name="楕円 868">
          <a:extLst>
            <a:ext uri="{FF2B5EF4-FFF2-40B4-BE49-F238E27FC236}">
              <a16:creationId xmlns:a16="http://schemas.microsoft.com/office/drawing/2014/main" id="{00000000-0008-0000-0100-000065030000}"/>
            </a:ext>
          </a:extLst>
        </xdr:cNvPr>
        <xdr:cNvSpPr/>
      </xdr:nvSpPr>
      <xdr:spPr>
        <a:xfrm>
          <a:off x="15430500" y="1818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57913</xdr:rowOff>
    </xdr:from>
    <xdr:to>
      <xdr:col>85</xdr:col>
      <xdr:colOff>127000</xdr:colOff>
      <xdr:row>106</xdr:row>
      <xdr:rowOff>108204</xdr:rowOff>
    </xdr:to>
    <xdr:cxnSp macro="">
      <xdr:nvCxnSpPr>
        <xdr:cNvPr id="870" name="直線コネクタ 869">
          <a:extLst>
            <a:ext uri="{FF2B5EF4-FFF2-40B4-BE49-F238E27FC236}">
              <a16:creationId xmlns:a16="http://schemas.microsoft.com/office/drawing/2014/main" id="{00000000-0008-0000-0100-000066030000}"/>
            </a:ext>
          </a:extLst>
        </xdr:cNvPr>
        <xdr:cNvCxnSpPr/>
      </xdr:nvCxnSpPr>
      <xdr:spPr>
        <a:xfrm>
          <a:off x="15481300" y="18231613"/>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128270</xdr:rowOff>
    </xdr:from>
    <xdr:to>
      <xdr:col>76</xdr:col>
      <xdr:colOff>165100</xdr:colOff>
      <xdr:row>106</xdr:row>
      <xdr:rowOff>58420</xdr:rowOff>
    </xdr:to>
    <xdr:sp macro="" textlink="">
      <xdr:nvSpPr>
        <xdr:cNvPr id="871" name="楕円 870">
          <a:extLst>
            <a:ext uri="{FF2B5EF4-FFF2-40B4-BE49-F238E27FC236}">
              <a16:creationId xmlns:a16="http://schemas.microsoft.com/office/drawing/2014/main" id="{00000000-0008-0000-0100-000067030000}"/>
            </a:ext>
          </a:extLst>
        </xdr:cNvPr>
        <xdr:cNvSpPr/>
      </xdr:nvSpPr>
      <xdr:spPr>
        <a:xfrm>
          <a:off x="14541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7620</xdr:rowOff>
    </xdr:from>
    <xdr:to>
      <xdr:col>81</xdr:col>
      <xdr:colOff>50800</xdr:colOff>
      <xdr:row>106</xdr:row>
      <xdr:rowOff>57913</xdr:rowOff>
    </xdr:to>
    <xdr:cxnSp macro="">
      <xdr:nvCxnSpPr>
        <xdr:cNvPr id="872" name="直線コネクタ 871">
          <a:extLst>
            <a:ext uri="{FF2B5EF4-FFF2-40B4-BE49-F238E27FC236}">
              <a16:creationId xmlns:a16="http://schemas.microsoft.com/office/drawing/2014/main" id="{00000000-0008-0000-0100-000068030000}"/>
            </a:ext>
          </a:extLst>
        </xdr:cNvPr>
        <xdr:cNvCxnSpPr/>
      </xdr:nvCxnSpPr>
      <xdr:spPr>
        <a:xfrm>
          <a:off x="14592300" y="18181320"/>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77978</xdr:rowOff>
    </xdr:from>
    <xdr:to>
      <xdr:col>72</xdr:col>
      <xdr:colOff>38100</xdr:colOff>
      <xdr:row>106</xdr:row>
      <xdr:rowOff>8128</xdr:rowOff>
    </xdr:to>
    <xdr:sp macro="" textlink="">
      <xdr:nvSpPr>
        <xdr:cNvPr id="873" name="楕円 872">
          <a:extLst>
            <a:ext uri="{FF2B5EF4-FFF2-40B4-BE49-F238E27FC236}">
              <a16:creationId xmlns:a16="http://schemas.microsoft.com/office/drawing/2014/main" id="{00000000-0008-0000-0100-000069030000}"/>
            </a:ext>
          </a:extLst>
        </xdr:cNvPr>
        <xdr:cNvSpPr/>
      </xdr:nvSpPr>
      <xdr:spPr>
        <a:xfrm>
          <a:off x="13652500" y="1808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128778</xdr:rowOff>
    </xdr:from>
    <xdr:to>
      <xdr:col>76</xdr:col>
      <xdr:colOff>114300</xdr:colOff>
      <xdr:row>106</xdr:row>
      <xdr:rowOff>7620</xdr:rowOff>
    </xdr:to>
    <xdr:cxnSp macro="">
      <xdr:nvCxnSpPr>
        <xdr:cNvPr id="874" name="直線コネクタ 873">
          <a:extLst>
            <a:ext uri="{FF2B5EF4-FFF2-40B4-BE49-F238E27FC236}">
              <a16:creationId xmlns:a16="http://schemas.microsoft.com/office/drawing/2014/main" id="{00000000-0008-0000-0100-00006A030000}"/>
            </a:ext>
          </a:extLst>
        </xdr:cNvPr>
        <xdr:cNvCxnSpPr/>
      </xdr:nvCxnSpPr>
      <xdr:spPr>
        <a:xfrm>
          <a:off x="13703300" y="1813102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137413</xdr:rowOff>
    </xdr:from>
    <xdr:to>
      <xdr:col>67</xdr:col>
      <xdr:colOff>101600</xdr:colOff>
      <xdr:row>105</xdr:row>
      <xdr:rowOff>67563</xdr:rowOff>
    </xdr:to>
    <xdr:sp macro="" textlink="">
      <xdr:nvSpPr>
        <xdr:cNvPr id="875" name="楕円 874">
          <a:extLst>
            <a:ext uri="{FF2B5EF4-FFF2-40B4-BE49-F238E27FC236}">
              <a16:creationId xmlns:a16="http://schemas.microsoft.com/office/drawing/2014/main" id="{00000000-0008-0000-0100-00006B030000}"/>
            </a:ext>
          </a:extLst>
        </xdr:cNvPr>
        <xdr:cNvSpPr/>
      </xdr:nvSpPr>
      <xdr:spPr>
        <a:xfrm>
          <a:off x="12763500" y="1796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16763</xdr:rowOff>
    </xdr:from>
    <xdr:to>
      <xdr:col>71</xdr:col>
      <xdr:colOff>177800</xdr:colOff>
      <xdr:row>105</xdr:row>
      <xdr:rowOff>128778</xdr:rowOff>
    </xdr:to>
    <xdr:cxnSp macro="">
      <xdr:nvCxnSpPr>
        <xdr:cNvPr id="876" name="直線コネクタ 875">
          <a:extLst>
            <a:ext uri="{FF2B5EF4-FFF2-40B4-BE49-F238E27FC236}">
              <a16:creationId xmlns:a16="http://schemas.microsoft.com/office/drawing/2014/main" id="{00000000-0008-0000-0100-00006C030000}"/>
            </a:ext>
          </a:extLst>
        </xdr:cNvPr>
        <xdr:cNvCxnSpPr/>
      </xdr:nvCxnSpPr>
      <xdr:spPr>
        <a:xfrm>
          <a:off x="12814300" y="18019013"/>
          <a:ext cx="889000" cy="112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74947</xdr:rowOff>
    </xdr:from>
    <xdr:ext cx="405111" cy="259045"/>
    <xdr:sp macro="" textlink="">
      <xdr:nvSpPr>
        <xdr:cNvPr id="877" name="n_1aveValue【公民館】&#10;有形固定資産減価償却率">
          <a:extLst>
            <a:ext uri="{FF2B5EF4-FFF2-40B4-BE49-F238E27FC236}">
              <a16:creationId xmlns:a16="http://schemas.microsoft.com/office/drawing/2014/main" id="{00000000-0008-0000-0100-00006D030000}"/>
            </a:ext>
          </a:extLst>
        </xdr:cNvPr>
        <xdr:cNvSpPr txBox="1"/>
      </xdr:nvSpPr>
      <xdr:spPr>
        <a:xfrm>
          <a:off x="15266044" y="1721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61231</xdr:rowOff>
    </xdr:from>
    <xdr:ext cx="405111" cy="259045"/>
    <xdr:sp macro="" textlink="">
      <xdr:nvSpPr>
        <xdr:cNvPr id="878" name="n_2aveValue【公民館】&#10;有形固定資産減価償却率">
          <a:extLst>
            <a:ext uri="{FF2B5EF4-FFF2-40B4-BE49-F238E27FC236}">
              <a16:creationId xmlns:a16="http://schemas.microsoft.com/office/drawing/2014/main" id="{00000000-0008-0000-0100-00006E030000}"/>
            </a:ext>
          </a:extLst>
        </xdr:cNvPr>
        <xdr:cNvSpPr txBox="1"/>
      </xdr:nvSpPr>
      <xdr:spPr>
        <a:xfrm>
          <a:off x="14389744" y="1737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154957</xdr:rowOff>
    </xdr:from>
    <xdr:ext cx="405111" cy="259045"/>
    <xdr:sp macro="" textlink="">
      <xdr:nvSpPr>
        <xdr:cNvPr id="879" name="n_3aveValue【公民館】&#10;有形固定資産減価償却率">
          <a:extLst>
            <a:ext uri="{FF2B5EF4-FFF2-40B4-BE49-F238E27FC236}">
              <a16:creationId xmlns:a16="http://schemas.microsoft.com/office/drawing/2014/main" id="{00000000-0008-0000-0100-00006F030000}"/>
            </a:ext>
          </a:extLst>
        </xdr:cNvPr>
        <xdr:cNvSpPr txBox="1"/>
      </xdr:nvSpPr>
      <xdr:spPr>
        <a:xfrm>
          <a:off x="13500744" y="1729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159529</xdr:rowOff>
    </xdr:from>
    <xdr:ext cx="405111" cy="259045"/>
    <xdr:sp macro="" textlink="">
      <xdr:nvSpPr>
        <xdr:cNvPr id="880" name="n_4aveValue【公民館】&#10;有形固定資産減価償却率">
          <a:extLst>
            <a:ext uri="{FF2B5EF4-FFF2-40B4-BE49-F238E27FC236}">
              <a16:creationId xmlns:a16="http://schemas.microsoft.com/office/drawing/2014/main" id="{00000000-0008-0000-0100-000070030000}"/>
            </a:ext>
          </a:extLst>
        </xdr:cNvPr>
        <xdr:cNvSpPr txBox="1"/>
      </xdr:nvSpPr>
      <xdr:spPr>
        <a:xfrm>
          <a:off x="12611744" y="1730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99840</xdr:rowOff>
    </xdr:from>
    <xdr:ext cx="405111" cy="259045"/>
    <xdr:sp macro="" textlink="">
      <xdr:nvSpPr>
        <xdr:cNvPr id="881" name="n_1mainValue【公民館】&#10;有形固定資産減価償却率">
          <a:extLst>
            <a:ext uri="{FF2B5EF4-FFF2-40B4-BE49-F238E27FC236}">
              <a16:creationId xmlns:a16="http://schemas.microsoft.com/office/drawing/2014/main" id="{00000000-0008-0000-0100-000071030000}"/>
            </a:ext>
          </a:extLst>
        </xdr:cNvPr>
        <xdr:cNvSpPr txBox="1"/>
      </xdr:nvSpPr>
      <xdr:spPr>
        <a:xfrm>
          <a:off x="15266044" y="18273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49547</xdr:rowOff>
    </xdr:from>
    <xdr:ext cx="405111" cy="259045"/>
    <xdr:sp macro="" textlink="">
      <xdr:nvSpPr>
        <xdr:cNvPr id="882" name="n_2mainValue【公民館】&#10;有形固定資産減価償却率">
          <a:extLst>
            <a:ext uri="{FF2B5EF4-FFF2-40B4-BE49-F238E27FC236}">
              <a16:creationId xmlns:a16="http://schemas.microsoft.com/office/drawing/2014/main" id="{00000000-0008-0000-0100-000072030000}"/>
            </a:ext>
          </a:extLst>
        </xdr:cNvPr>
        <xdr:cNvSpPr txBox="1"/>
      </xdr:nvSpPr>
      <xdr:spPr>
        <a:xfrm>
          <a:off x="14389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170705</xdr:rowOff>
    </xdr:from>
    <xdr:ext cx="405111" cy="259045"/>
    <xdr:sp macro="" textlink="">
      <xdr:nvSpPr>
        <xdr:cNvPr id="883" name="n_3mainValue【公民館】&#10;有形固定資産減価償却率">
          <a:extLst>
            <a:ext uri="{FF2B5EF4-FFF2-40B4-BE49-F238E27FC236}">
              <a16:creationId xmlns:a16="http://schemas.microsoft.com/office/drawing/2014/main" id="{00000000-0008-0000-0100-000073030000}"/>
            </a:ext>
          </a:extLst>
        </xdr:cNvPr>
        <xdr:cNvSpPr txBox="1"/>
      </xdr:nvSpPr>
      <xdr:spPr>
        <a:xfrm>
          <a:off x="13500744" y="1817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58690</xdr:rowOff>
    </xdr:from>
    <xdr:ext cx="405111" cy="259045"/>
    <xdr:sp macro="" textlink="">
      <xdr:nvSpPr>
        <xdr:cNvPr id="884" name="n_4mainValue【公民館】&#10;有形固定資産減価償却率">
          <a:extLst>
            <a:ext uri="{FF2B5EF4-FFF2-40B4-BE49-F238E27FC236}">
              <a16:creationId xmlns:a16="http://schemas.microsoft.com/office/drawing/2014/main" id="{00000000-0008-0000-0100-000074030000}"/>
            </a:ext>
          </a:extLst>
        </xdr:cNvPr>
        <xdr:cNvSpPr txBox="1"/>
      </xdr:nvSpPr>
      <xdr:spPr>
        <a:xfrm>
          <a:off x="12611744" y="18060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5" name="正方形/長方形 884">
          <a:extLst>
            <a:ext uri="{FF2B5EF4-FFF2-40B4-BE49-F238E27FC236}">
              <a16:creationId xmlns:a16="http://schemas.microsoft.com/office/drawing/2014/main" id="{00000000-0008-0000-0100-000075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6" name="正方形/長方形 885">
          <a:extLst>
            <a:ext uri="{FF2B5EF4-FFF2-40B4-BE49-F238E27FC236}">
              <a16:creationId xmlns:a16="http://schemas.microsoft.com/office/drawing/2014/main" id="{00000000-0008-0000-0100-000076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7" name="正方形/長方形 886">
          <a:extLst>
            <a:ext uri="{FF2B5EF4-FFF2-40B4-BE49-F238E27FC236}">
              <a16:creationId xmlns:a16="http://schemas.microsoft.com/office/drawing/2014/main" id="{00000000-0008-0000-0100-000077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8" name="正方形/長方形 887">
          <a:extLst>
            <a:ext uri="{FF2B5EF4-FFF2-40B4-BE49-F238E27FC236}">
              <a16:creationId xmlns:a16="http://schemas.microsoft.com/office/drawing/2014/main" id="{00000000-0008-0000-0100-000078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9" name="正方形/長方形 888">
          <a:extLst>
            <a:ext uri="{FF2B5EF4-FFF2-40B4-BE49-F238E27FC236}">
              <a16:creationId xmlns:a16="http://schemas.microsoft.com/office/drawing/2014/main" id="{00000000-0008-0000-0100-000079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0" name="正方形/長方形 889">
          <a:extLst>
            <a:ext uri="{FF2B5EF4-FFF2-40B4-BE49-F238E27FC236}">
              <a16:creationId xmlns:a16="http://schemas.microsoft.com/office/drawing/2014/main" id="{00000000-0008-0000-0100-00007A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1" name="正方形/長方形 890">
          <a:extLst>
            <a:ext uri="{FF2B5EF4-FFF2-40B4-BE49-F238E27FC236}">
              <a16:creationId xmlns:a16="http://schemas.microsoft.com/office/drawing/2014/main" id="{00000000-0008-0000-0100-00007B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2" name="正方形/長方形 891">
          <a:extLst>
            <a:ext uri="{FF2B5EF4-FFF2-40B4-BE49-F238E27FC236}">
              <a16:creationId xmlns:a16="http://schemas.microsoft.com/office/drawing/2014/main" id="{00000000-0008-0000-0100-00007C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3" name="テキスト ボックス 892">
          <a:extLst>
            <a:ext uri="{FF2B5EF4-FFF2-40B4-BE49-F238E27FC236}">
              <a16:creationId xmlns:a16="http://schemas.microsoft.com/office/drawing/2014/main" id="{00000000-0008-0000-0100-00007D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a:extLst>
            <a:ext uri="{FF2B5EF4-FFF2-40B4-BE49-F238E27FC236}">
              <a16:creationId xmlns:a16="http://schemas.microsoft.com/office/drawing/2014/main" id="{00000000-0008-0000-0100-00007E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5" name="直線コネクタ 894">
          <a:extLst>
            <a:ext uri="{FF2B5EF4-FFF2-40B4-BE49-F238E27FC236}">
              <a16:creationId xmlns:a16="http://schemas.microsoft.com/office/drawing/2014/main" id="{00000000-0008-0000-0100-00007F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6" name="テキスト ボックス 895">
          <a:extLst>
            <a:ext uri="{FF2B5EF4-FFF2-40B4-BE49-F238E27FC236}">
              <a16:creationId xmlns:a16="http://schemas.microsoft.com/office/drawing/2014/main" id="{00000000-0008-0000-0100-000080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7" name="直線コネクタ 896">
          <a:extLst>
            <a:ext uri="{FF2B5EF4-FFF2-40B4-BE49-F238E27FC236}">
              <a16:creationId xmlns:a16="http://schemas.microsoft.com/office/drawing/2014/main" id="{00000000-0008-0000-0100-000081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98" name="テキスト ボックス 897">
          <a:extLst>
            <a:ext uri="{FF2B5EF4-FFF2-40B4-BE49-F238E27FC236}">
              <a16:creationId xmlns:a16="http://schemas.microsoft.com/office/drawing/2014/main" id="{00000000-0008-0000-0100-000082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99" name="直線コネクタ 898">
          <a:extLst>
            <a:ext uri="{FF2B5EF4-FFF2-40B4-BE49-F238E27FC236}">
              <a16:creationId xmlns:a16="http://schemas.microsoft.com/office/drawing/2014/main" id="{00000000-0008-0000-0100-000083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0" name="テキスト ボックス 899">
          <a:extLst>
            <a:ext uri="{FF2B5EF4-FFF2-40B4-BE49-F238E27FC236}">
              <a16:creationId xmlns:a16="http://schemas.microsoft.com/office/drawing/2014/main" id="{00000000-0008-0000-0100-000084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1" name="直線コネクタ 900">
          <a:extLst>
            <a:ext uri="{FF2B5EF4-FFF2-40B4-BE49-F238E27FC236}">
              <a16:creationId xmlns:a16="http://schemas.microsoft.com/office/drawing/2014/main" id="{00000000-0008-0000-0100-000085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2" name="テキスト ボックス 901">
          <a:extLst>
            <a:ext uri="{FF2B5EF4-FFF2-40B4-BE49-F238E27FC236}">
              <a16:creationId xmlns:a16="http://schemas.microsoft.com/office/drawing/2014/main" id="{00000000-0008-0000-0100-000086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3" name="直線コネクタ 902">
          <a:extLst>
            <a:ext uri="{FF2B5EF4-FFF2-40B4-BE49-F238E27FC236}">
              <a16:creationId xmlns:a16="http://schemas.microsoft.com/office/drawing/2014/main" id="{00000000-0008-0000-0100-000087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4" name="テキスト ボックス 903">
          <a:extLst>
            <a:ext uri="{FF2B5EF4-FFF2-40B4-BE49-F238E27FC236}">
              <a16:creationId xmlns:a16="http://schemas.microsoft.com/office/drawing/2014/main" id="{00000000-0008-0000-0100-000088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5" name="【公民館】&#10;一人当たり面積グラフ枠">
          <a:extLst>
            <a:ext uri="{FF2B5EF4-FFF2-40B4-BE49-F238E27FC236}">
              <a16:creationId xmlns:a16="http://schemas.microsoft.com/office/drawing/2014/main" id="{00000000-0008-0000-0100-000089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25908</xdr:rowOff>
    </xdr:to>
    <xdr:cxnSp macro="">
      <xdr:nvCxnSpPr>
        <xdr:cNvPr id="906" name="直線コネクタ 905">
          <a:extLst>
            <a:ext uri="{FF2B5EF4-FFF2-40B4-BE49-F238E27FC236}">
              <a16:creationId xmlns:a16="http://schemas.microsoft.com/office/drawing/2014/main" id="{00000000-0008-0000-0100-00008A030000}"/>
            </a:ext>
          </a:extLst>
        </xdr:cNvPr>
        <xdr:cNvCxnSpPr/>
      </xdr:nvCxnSpPr>
      <xdr:spPr>
        <a:xfrm flipV="1">
          <a:off x="22160864" y="17116044"/>
          <a:ext cx="0" cy="1426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907" name="【公民館】&#10;一人当たり面積最小値テキスト">
          <a:extLst>
            <a:ext uri="{FF2B5EF4-FFF2-40B4-BE49-F238E27FC236}">
              <a16:creationId xmlns:a16="http://schemas.microsoft.com/office/drawing/2014/main" id="{00000000-0008-0000-0100-00008B030000}"/>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908" name="直線コネクタ 907">
          <a:extLst>
            <a:ext uri="{FF2B5EF4-FFF2-40B4-BE49-F238E27FC236}">
              <a16:creationId xmlns:a16="http://schemas.microsoft.com/office/drawing/2014/main" id="{00000000-0008-0000-0100-00008C030000}"/>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09" name="【公民館】&#10;一人当たり面積最大値テキスト">
          <a:extLst>
            <a:ext uri="{FF2B5EF4-FFF2-40B4-BE49-F238E27FC236}">
              <a16:creationId xmlns:a16="http://schemas.microsoft.com/office/drawing/2014/main" id="{00000000-0008-0000-0100-00008D030000}"/>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10" name="直線コネクタ 909">
          <a:extLst>
            <a:ext uri="{FF2B5EF4-FFF2-40B4-BE49-F238E27FC236}">
              <a16:creationId xmlns:a16="http://schemas.microsoft.com/office/drawing/2014/main" id="{00000000-0008-0000-0100-00008E030000}"/>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144290</xdr:rowOff>
    </xdr:from>
    <xdr:ext cx="469744" cy="259045"/>
    <xdr:sp macro="" textlink="">
      <xdr:nvSpPr>
        <xdr:cNvPr id="911" name="【公民館】&#10;一人当たり面積平均値テキスト">
          <a:extLst>
            <a:ext uri="{FF2B5EF4-FFF2-40B4-BE49-F238E27FC236}">
              <a16:creationId xmlns:a16="http://schemas.microsoft.com/office/drawing/2014/main" id="{00000000-0008-0000-0100-00008F030000}"/>
            </a:ext>
          </a:extLst>
        </xdr:cNvPr>
        <xdr:cNvSpPr txBox="1"/>
      </xdr:nvSpPr>
      <xdr:spPr>
        <a:xfrm>
          <a:off x="22199600" y="178036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121413</xdr:rowOff>
    </xdr:from>
    <xdr:to>
      <xdr:col>116</xdr:col>
      <xdr:colOff>114300</xdr:colOff>
      <xdr:row>105</xdr:row>
      <xdr:rowOff>51563</xdr:rowOff>
    </xdr:to>
    <xdr:sp macro="" textlink="">
      <xdr:nvSpPr>
        <xdr:cNvPr id="912" name="フローチャート: 判断 911">
          <a:extLst>
            <a:ext uri="{FF2B5EF4-FFF2-40B4-BE49-F238E27FC236}">
              <a16:creationId xmlns:a16="http://schemas.microsoft.com/office/drawing/2014/main" id="{00000000-0008-0000-0100-000090030000}"/>
            </a:ext>
          </a:extLst>
        </xdr:cNvPr>
        <xdr:cNvSpPr/>
      </xdr:nvSpPr>
      <xdr:spPr>
        <a:xfrm>
          <a:off x="22110700" y="179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144272</xdr:rowOff>
    </xdr:from>
    <xdr:to>
      <xdr:col>112</xdr:col>
      <xdr:colOff>38100</xdr:colOff>
      <xdr:row>105</xdr:row>
      <xdr:rowOff>74422</xdr:rowOff>
    </xdr:to>
    <xdr:sp macro="" textlink="">
      <xdr:nvSpPr>
        <xdr:cNvPr id="913" name="フローチャート: 判断 912">
          <a:extLst>
            <a:ext uri="{FF2B5EF4-FFF2-40B4-BE49-F238E27FC236}">
              <a16:creationId xmlns:a16="http://schemas.microsoft.com/office/drawing/2014/main" id="{00000000-0008-0000-0100-000091030000}"/>
            </a:ext>
          </a:extLst>
        </xdr:cNvPr>
        <xdr:cNvSpPr/>
      </xdr:nvSpPr>
      <xdr:spPr>
        <a:xfrm>
          <a:off x="21272500" y="17975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123698</xdr:rowOff>
    </xdr:from>
    <xdr:to>
      <xdr:col>107</xdr:col>
      <xdr:colOff>101600</xdr:colOff>
      <xdr:row>106</xdr:row>
      <xdr:rowOff>53848</xdr:rowOff>
    </xdr:to>
    <xdr:sp macro="" textlink="">
      <xdr:nvSpPr>
        <xdr:cNvPr id="914" name="フローチャート: 判断 913">
          <a:extLst>
            <a:ext uri="{FF2B5EF4-FFF2-40B4-BE49-F238E27FC236}">
              <a16:creationId xmlns:a16="http://schemas.microsoft.com/office/drawing/2014/main" id="{00000000-0008-0000-0100-000092030000}"/>
            </a:ext>
          </a:extLst>
        </xdr:cNvPr>
        <xdr:cNvSpPr/>
      </xdr:nvSpPr>
      <xdr:spPr>
        <a:xfrm>
          <a:off x="20383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59689</xdr:rowOff>
    </xdr:from>
    <xdr:to>
      <xdr:col>102</xdr:col>
      <xdr:colOff>165100</xdr:colOff>
      <xdr:row>105</xdr:row>
      <xdr:rowOff>161289</xdr:rowOff>
    </xdr:to>
    <xdr:sp macro="" textlink="">
      <xdr:nvSpPr>
        <xdr:cNvPr id="915" name="フローチャート: 判断 914">
          <a:extLst>
            <a:ext uri="{FF2B5EF4-FFF2-40B4-BE49-F238E27FC236}">
              <a16:creationId xmlns:a16="http://schemas.microsoft.com/office/drawing/2014/main" id="{00000000-0008-0000-0100-000093030000}"/>
            </a:ext>
          </a:extLst>
        </xdr:cNvPr>
        <xdr:cNvSpPr/>
      </xdr:nvSpPr>
      <xdr:spPr>
        <a:xfrm>
          <a:off x="19494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68835</xdr:rowOff>
    </xdr:from>
    <xdr:to>
      <xdr:col>98</xdr:col>
      <xdr:colOff>38100</xdr:colOff>
      <xdr:row>105</xdr:row>
      <xdr:rowOff>170435</xdr:rowOff>
    </xdr:to>
    <xdr:sp macro="" textlink="">
      <xdr:nvSpPr>
        <xdr:cNvPr id="916" name="フローチャート: 判断 915">
          <a:extLst>
            <a:ext uri="{FF2B5EF4-FFF2-40B4-BE49-F238E27FC236}">
              <a16:creationId xmlns:a16="http://schemas.microsoft.com/office/drawing/2014/main" id="{00000000-0008-0000-0100-000094030000}"/>
            </a:ext>
          </a:extLst>
        </xdr:cNvPr>
        <xdr:cNvSpPr/>
      </xdr:nvSpPr>
      <xdr:spPr>
        <a:xfrm>
          <a:off x="18605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00000000-0008-0000-0100-000095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00000000-0008-0000-0100-000096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00000000-0008-0000-0100-000097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00000000-0008-0000-0100-000098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00000000-0008-0000-0100-000099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162561</xdr:rowOff>
    </xdr:from>
    <xdr:to>
      <xdr:col>116</xdr:col>
      <xdr:colOff>114300</xdr:colOff>
      <xdr:row>107</xdr:row>
      <xdr:rowOff>92711</xdr:rowOff>
    </xdr:to>
    <xdr:sp macro="" textlink="">
      <xdr:nvSpPr>
        <xdr:cNvPr id="922" name="楕円 921">
          <a:extLst>
            <a:ext uri="{FF2B5EF4-FFF2-40B4-BE49-F238E27FC236}">
              <a16:creationId xmlns:a16="http://schemas.microsoft.com/office/drawing/2014/main" id="{00000000-0008-0000-0100-00009A030000}"/>
            </a:ext>
          </a:extLst>
        </xdr:cNvPr>
        <xdr:cNvSpPr/>
      </xdr:nvSpPr>
      <xdr:spPr>
        <a:xfrm>
          <a:off x="221107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140988</xdr:rowOff>
    </xdr:from>
    <xdr:ext cx="469744" cy="259045"/>
    <xdr:sp macro="" textlink="">
      <xdr:nvSpPr>
        <xdr:cNvPr id="923" name="【公民館】&#10;一人当たり面積該当値テキスト">
          <a:extLst>
            <a:ext uri="{FF2B5EF4-FFF2-40B4-BE49-F238E27FC236}">
              <a16:creationId xmlns:a16="http://schemas.microsoft.com/office/drawing/2014/main" id="{00000000-0008-0000-0100-00009B030000}"/>
            </a:ext>
          </a:extLst>
        </xdr:cNvPr>
        <xdr:cNvSpPr txBox="1"/>
      </xdr:nvSpPr>
      <xdr:spPr>
        <a:xfrm>
          <a:off x="22199600"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167132</xdr:rowOff>
    </xdr:from>
    <xdr:to>
      <xdr:col>112</xdr:col>
      <xdr:colOff>38100</xdr:colOff>
      <xdr:row>107</xdr:row>
      <xdr:rowOff>97282</xdr:rowOff>
    </xdr:to>
    <xdr:sp macro="" textlink="">
      <xdr:nvSpPr>
        <xdr:cNvPr id="924" name="楕円 923">
          <a:extLst>
            <a:ext uri="{FF2B5EF4-FFF2-40B4-BE49-F238E27FC236}">
              <a16:creationId xmlns:a16="http://schemas.microsoft.com/office/drawing/2014/main" id="{00000000-0008-0000-0100-00009C030000}"/>
            </a:ext>
          </a:extLst>
        </xdr:cNvPr>
        <xdr:cNvSpPr/>
      </xdr:nvSpPr>
      <xdr:spPr>
        <a:xfrm>
          <a:off x="21272500" y="1834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41911</xdr:rowOff>
    </xdr:from>
    <xdr:to>
      <xdr:col>116</xdr:col>
      <xdr:colOff>63500</xdr:colOff>
      <xdr:row>107</xdr:row>
      <xdr:rowOff>46482</xdr:rowOff>
    </xdr:to>
    <xdr:cxnSp macro="">
      <xdr:nvCxnSpPr>
        <xdr:cNvPr id="925" name="直線コネクタ 924">
          <a:extLst>
            <a:ext uri="{FF2B5EF4-FFF2-40B4-BE49-F238E27FC236}">
              <a16:creationId xmlns:a16="http://schemas.microsoft.com/office/drawing/2014/main" id="{00000000-0008-0000-0100-00009D030000}"/>
            </a:ext>
          </a:extLst>
        </xdr:cNvPr>
        <xdr:cNvCxnSpPr/>
      </xdr:nvCxnSpPr>
      <xdr:spPr>
        <a:xfrm flipV="1">
          <a:off x="21323300" y="18387061"/>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254</xdr:rowOff>
    </xdr:from>
    <xdr:to>
      <xdr:col>107</xdr:col>
      <xdr:colOff>101600</xdr:colOff>
      <xdr:row>107</xdr:row>
      <xdr:rowOff>101854</xdr:rowOff>
    </xdr:to>
    <xdr:sp macro="" textlink="">
      <xdr:nvSpPr>
        <xdr:cNvPr id="926" name="楕円 925">
          <a:extLst>
            <a:ext uri="{FF2B5EF4-FFF2-40B4-BE49-F238E27FC236}">
              <a16:creationId xmlns:a16="http://schemas.microsoft.com/office/drawing/2014/main" id="{00000000-0008-0000-0100-00009E030000}"/>
            </a:ext>
          </a:extLst>
        </xdr:cNvPr>
        <xdr:cNvSpPr/>
      </xdr:nvSpPr>
      <xdr:spPr>
        <a:xfrm>
          <a:off x="20383500" y="1834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46482</xdr:rowOff>
    </xdr:from>
    <xdr:to>
      <xdr:col>111</xdr:col>
      <xdr:colOff>177800</xdr:colOff>
      <xdr:row>107</xdr:row>
      <xdr:rowOff>51054</xdr:rowOff>
    </xdr:to>
    <xdr:cxnSp macro="">
      <xdr:nvCxnSpPr>
        <xdr:cNvPr id="927" name="直線コネクタ 926">
          <a:extLst>
            <a:ext uri="{FF2B5EF4-FFF2-40B4-BE49-F238E27FC236}">
              <a16:creationId xmlns:a16="http://schemas.microsoft.com/office/drawing/2014/main" id="{00000000-0008-0000-0100-00009F030000}"/>
            </a:ext>
          </a:extLst>
        </xdr:cNvPr>
        <xdr:cNvCxnSpPr/>
      </xdr:nvCxnSpPr>
      <xdr:spPr>
        <a:xfrm flipV="1">
          <a:off x="20434300" y="18391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116839</xdr:rowOff>
    </xdr:from>
    <xdr:to>
      <xdr:col>102</xdr:col>
      <xdr:colOff>165100</xdr:colOff>
      <xdr:row>107</xdr:row>
      <xdr:rowOff>46989</xdr:rowOff>
    </xdr:to>
    <xdr:sp macro="" textlink="">
      <xdr:nvSpPr>
        <xdr:cNvPr id="928" name="楕円 927">
          <a:extLst>
            <a:ext uri="{FF2B5EF4-FFF2-40B4-BE49-F238E27FC236}">
              <a16:creationId xmlns:a16="http://schemas.microsoft.com/office/drawing/2014/main" id="{00000000-0008-0000-0100-0000A0030000}"/>
            </a:ext>
          </a:extLst>
        </xdr:cNvPr>
        <xdr:cNvSpPr/>
      </xdr:nvSpPr>
      <xdr:spPr>
        <a:xfrm>
          <a:off x="19494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167639</xdr:rowOff>
    </xdr:from>
    <xdr:to>
      <xdr:col>107</xdr:col>
      <xdr:colOff>50800</xdr:colOff>
      <xdr:row>107</xdr:row>
      <xdr:rowOff>51054</xdr:rowOff>
    </xdr:to>
    <xdr:cxnSp macro="">
      <xdr:nvCxnSpPr>
        <xdr:cNvPr id="929" name="直線コネクタ 928">
          <a:extLst>
            <a:ext uri="{FF2B5EF4-FFF2-40B4-BE49-F238E27FC236}">
              <a16:creationId xmlns:a16="http://schemas.microsoft.com/office/drawing/2014/main" id="{00000000-0008-0000-0100-0000A1030000}"/>
            </a:ext>
          </a:extLst>
        </xdr:cNvPr>
        <xdr:cNvCxnSpPr/>
      </xdr:nvCxnSpPr>
      <xdr:spPr>
        <a:xfrm>
          <a:off x="19545300" y="18341339"/>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116839</xdr:rowOff>
    </xdr:from>
    <xdr:to>
      <xdr:col>98</xdr:col>
      <xdr:colOff>38100</xdr:colOff>
      <xdr:row>107</xdr:row>
      <xdr:rowOff>46989</xdr:rowOff>
    </xdr:to>
    <xdr:sp macro="" textlink="">
      <xdr:nvSpPr>
        <xdr:cNvPr id="930" name="楕円 929">
          <a:extLst>
            <a:ext uri="{FF2B5EF4-FFF2-40B4-BE49-F238E27FC236}">
              <a16:creationId xmlns:a16="http://schemas.microsoft.com/office/drawing/2014/main" id="{00000000-0008-0000-0100-0000A2030000}"/>
            </a:ext>
          </a:extLst>
        </xdr:cNvPr>
        <xdr:cNvSpPr/>
      </xdr:nvSpPr>
      <xdr:spPr>
        <a:xfrm>
          <a:off x="18605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167639</xdr:rowOff>
    </xdr:from>
    <xdr:to>
      <xdr:col>102</xdr:col>
      <xdr:colOff>114300</xdr:colOff>
      <xdr:row>106</xdr:row>
      <xdr:rowOff>167639</xdr:rowOff>
    </xdr:to>
    <xdr:cxnSp macro="">
      <xdr:nvCxnSpPr>
        <xdr:cNvPr id="931" name="直線コネクタ 930">
          <a:extLst>
            <a:ext uri="{FF2B5EF4-FFF2-40B4-BE49-F238E27FC236}">
              <a16:creationId xmlns:a16="http://schemas.microsoft.com/office/drawing/2014/main" id="{00000000-0008-0000-0100-0000A3030000}"/>
            </a:ext>
          </a:extLst>
        </xdr:cNvPr>
        <xdr:cNvCxnSpPr/>
      </xdr:nvCxnSpPr>
      <xdr:spPr>
        <a:xfrm>
          <a:off x="18656300" y="1834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90949</xdr:rowOff>
    </xdr:from>
    <xdr:ext cx="469744" cy="259045"/>
    <xdr:sp macro="" textlink="">
      <xdr:nvSpPr>
        <xdr:cNvPr id="932" name="n_1aveValue【公民館】&#10;一人当たり面積">
          <a:extLst>
            <a:ext uri="{FF2B5EF4-FFF2-40B4-BE49-F238E27FC236}">
              <a16:creationId xmlns:a16="http://schemas.microsoft.com/office/drawing/2014/main" id="{00000000-0008-0000-0100-0000A4030000}"/>
            </a:ext>
          </a:extLst>
        </xdr:cNvPr>
        <xdr:cNvSpPr txBox="1"/>
      </xdr:nvSpPr>
      <xdr:spPr>
        <a:xfrm>
          <a:off x="21075727" y="1775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70375</xdr:rowOff>
    </xdr:from>
    <xdr:ext cx="469744" cy="259045"/>
    <xdr:sp macro="" textlink="">
      <xdr:nvSpPr>
        <xdr:cNvPr id="933" name="n_2aveValue【公民館】&#10;一人当たり面積">
          <a:extLst>
            <a:ext uri="{FF2B5EF4-FFF2-40B4-BE49-F238E27FC236}">
              <a16:creationId xmlns:a16="http://schemas.microsoft.com/office/drawing/2014/main" id="{00000000-0008-0000-0100-0000A5030000}"/>
            </a:ext>
          </a:extLst>
        </xdr:cNvPr>
        <xdr:cNvSpPr txBox="1"/>
      </xdr:nvSpPr>
      <xdr:spPr>
        <a:xfrm>
          <a:off x="20199427" y="179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6366</xdr:rowOff>
    </xdr:from>
    <xdr:ext cx="469744" cy="259045"/>
    <xdr:sp macro="" textlink="">
      <xdr:nvSpPr>
        <xdr:cNvPr id="934" name="n_3aveValue【公民館】&#10;一人当たり面積">
          <a:extLst>
            <a:ext uri="{FF2B5EF4-FFF2-40B4-BE49-F238E27FC236}">
              <a16:creationId xmlns:a16="http://schemas.microsoft.com/office/drawing/2014/main" id="{00000000-0008-0000-0100-0000A6030000}"/>
            </a:ext>
          </a:extLst>
        </xdr:cNvPr>
        <xdr:cNvSpPr txBox="1"/>
      </xdr:nvSpPr>
      <xdr:spPr>
        <a:xfrm>
          <a:off x="19310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15512</xdr:rowOff>
    </xdr:from>
    <xdr:ext cx="469744" cy="259045"/>
    <xdr:sp macro="" textlink="">
      <xdr:nvSpPr>
        <xdr:cNvPr id="935" name="n_4aveValue【公民館】&#10;一人当たり面積">
          <a:extLst>
            <a:ext uri="{FF2B5EF4-FFF2-40B4-BE49-F238E27FC236}">
              <a16:creationId xmlns:a16="http://schemas.microsoft.com/office/drawing/2014/main" id="{00000000-0008-0000-0100-0000A7030000}"/>
            </a:ext>
          </a:extLst>
        </xdr:cNvPr>
        <xdr:cNvSpPr txBox="1"/>
      </xdr:nvSpPr>
      <xdr:spPr>
        <a:xfrm>
          <a:off x="18421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88409</xdr:rowOff>
    </xdr:from>
    <xdr:ext cx="469744" cy="259045"/>
    <xdr:sp macro="" textlink="">
      <xdr:nvSpPr>
        <xdr:cNvPr id="936" name="n_1mainValue【公民館】&#10;一人当たり面積">
          <a:extLst>
            <a:ext uri="{FF2B5EF4-FFF2-40B4-BE49-F238E27FC236}">
              <a16:creationId xmlns:a16="http://schemas.microsoft.com/office/drawing/2014/main" id="{00000000-0008-0000-0100-0000A8030000}"/>
            </a:ext>
          </a:extLst>
        </xdr:cNvPr>
        <xdr:cNvSpPr txBox="1"/>
      </xdr:nvSpPr>
      <xdr:spPr>
        <a:xfrm>
          <a:off x="21075727" y="1843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92981</xdr:rowOff>
    </xdr:from>
    <xdr:ext cx="469744" cy="259045"/>
    <xdr:sp macro="" textlink="">
      <xdr:nvSpPr>
        <xdr:cNvPr id="937" name="n_2mainValue【公民館】&#10;一人当たり面積">
          <a:extLst>
            <a:ext uri="{FF2B5EF4-FFF2-40B4-BE49-F238E27FC236}">
              <a16:creationId xmlns:a16="http://schemas.microsoft.com/office/drawing/2014/main" id="{00000000-0008-0000-0100-0000A9030000}"/>
            </a:ext>
          </a:extLst>
        </xdr:cNvPr>
        <xdr:cNvSpPr txBox="1"/>
      </xdr:nvSpPr>
      <xdr:spPr>
        <a:xfrm>
          <a:off x="20199427" y="1843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38116</xdr:rowOff>
    </xdr:from>
    <xdr:ext cx="469744" cy="259045"/>
    <xdr:sp macro="" textlink="">
      <xdr:nvSpPr>
        <xdr:cNvPr id="938" name="n_3mainValue【公民館】&#10;一人当たり面積">
          <a:extLst>
            <a:ext uri="{FF2B5EF4-FFF2-40B4-BE49-F238E27FC236}">
              <a16:creationId xmlns:a16="http://schemas.microsoft.com/office/drawing/2014/main" id="{00000000-0008-0000-0100-0000AA030000}"/>
            </a:ext>
          </a:extLst>
        </xdr:cNvPr>
        <xdr:cNvSpPr txBox="1"/>
      </xdr:nvSpPr>
      <xdr:spPr>
        <a:xfrm>
          <a:off x="193104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38116</xdr:rowOff>
    </xdr:from>
    <xdr:ext cx="469744" cy="259045"/>
    <xdr:sp macro="" textlink="">
      <xdr:nvSpPr>
        <xdr:cNvPr id="939" name="n_4mainValue【公民館】&#10;一人当たり面積">
          <a:extLst>
            <a:ext uri="{FF2B5EF4-FFF2-40B4-BE49-F238E27FC236}">
              <a16:creationId xmlns:a16="http://schemas.microsoft.com/office/drawing/2014/main" id="{00000000-0008-0000-0100-0000AB030000}"/>
            </a:ext>
          </a:extLst>
        </xdr:cNvPr>
        <xdr:cNvSpPr txBox="1"/>
      </xdr:nvSpPr>
      <xdr:spPr>
        <a:xfrm>
          <a:off x="184214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0" name="正方形/長方形 939">
          <a:extLst>
            <a:ext uri="{FF2B5EF4-FFF2-40B4-BE49-F238E27FC236}">
              <a16:creationId xmlns:a16="http://schemas.microsoft.com/office/drawing/2014/main" id="{00000000-0008-0000-0100-0000AC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1" name="正方形/長方形 940">
          <a:extLst>
            <a:ext uri="{FF2B5EF4-FFF2-40B4-BE49-F238E27FC236}">
              <a16:creationId xmlns:a16="http://schemas.microsoft.com/office/drawing/2014/main" id="{00000000-0008-0000-0100-0000AD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2" name="テキスト ボックス 941">
          <a:extLst>
            <a:ext uri="{FF2B5EF4-FFF2-40B4-BE49-F238E27FC236}">
              <a16:creationId xmlns:a16="http://schemas.microsoft.com/office/drawing/2014/main" id="{00000000-0008-0000-0100-0000AE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類似団体と比較して、特に有形固定資産減価償却率が高くなっている施設等は、橋りょう・トンネル、公営住宅、公民館である。</a:t>
          </a:r>
        </a:p>
        <a:p>
          <a:r>
            <a:rPr kumimoji="1" lang="ja-JP" altLang="en-US" sz="1300">
              <a:latin typeface="ＭＳ Ｐゴシック" panose="020B0600070205080204" pitchFamily="50" charset="-128"/>
              <a:ea typeface="ＭＳ Ｐゴシック" panose="020B0600070205080204" pitchFamily="50" charset="-128"/>
            </a:rPr>
            <a:t>　橋りょう・トンネルについては、有形固定資産減価償却率が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77.0</a:t>
          </a:r>
          <a:r>
            <a:rPr kumimoji="1" lang="ja-JP" altLang="en-US" sz="1300">
              <a:latin typeface="ＭＳ Ｐゴシック" panose="020B0600070205080204" pitchFamily="50" charset="-128"/>
              <a:ea typeface="ＭＳ Ｐゴシック" panose="020B0600070205080204" pitchFamily="50" charset="-128"/>
            </a:rPr>
            <a:t>％であり、前年度と比較し</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ポイントの増加となった。市全体の橋りょうのうち、昭和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年代から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年代にかけて約</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割が建設されており、建設後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を経過した老朽橋りょうが増加している。橋りょうについては策定済みの橋りょう長寿命化計画を個別施設計画として位置づけ、計画に基づき架け替えや長寿命化対策に取り組んでいくこととしている。公営住宅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75.5</a:t>
          </a:r>
          <a:r>
            <a:rPr kumimoji="1" lang="ja-JP" altLang="en-US" sz="1300">
              <a:latin typeface="ＭＳ Ｐゴシック" panose="020B0600070205080204" pitchFamily="50" charset="-128"/>
              <a:ea typeface="ＭＳ Ｐゴシック" panose="020B0600070205080204" pitchFamily="50" charset="-128"/>
            </a:rPr>
            <a:t>％であり、前年度と比較し</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の増加となった。今後も改善を必要とする公営住宅が増加することが懸念されるため、予防保全的な維持管理の推進により修繕周期の延長を図り、ライフサイクルコストの縮減に取り組むこととしている。公民館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86.4</a:t>
          </a:r>
          <a:r>
            <a:rPr kumimoji="1" lang="ja-JP" altLang="en-US" sz="1300">
              <a:latin typeface="ＭＳ Ｐゴシック" panose="020B0600070205080204" pitchFamily="50" charset="-128"/>
              <a:ea typeface="ＭＳ Ｐゴシック" panose="020B0600070205080204" pitchFamily="50" charset="-128"/>
            </a:rPr>
            <a:t>％であり、前年度と比較し</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ポイントの増加となった。経年劣化が進んでいる公民館も多くあることから、引き続き段階的な大規模改修などを行いながら長寿命化を図っていく。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120,398
119,609
1,311.51
77,545,655
75,760,993
1,736,660
39,939,891
76,827,738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53340</xdr:rowOff>
    </xdr:from>
    <xdr:to>
      <xdr:col>24</xdr:col>
      <xdr:colOff>62865</xdr:colOff>
      <xdr:row>41</xdr:row>
      <xdr:rowOff>162741</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2640"/>
          <a:ext cx="0" cy="1309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166568</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196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162741</xdr:rowOff>
    </xdr:from>
    <xdr:to>
      <xdr:col>24</xdr:col>
      <xdr:colOff>152400</xdr:colOff>
      <xdr:row>41</xdr:row>
      <xdr:rowOff>162741</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192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17</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53340</xdr:rowOff>
    </xdr:from>
    <xdr:to>
      <xdr:col>24</xdr:col>
      <xdr:colOff>152400</xdr:colOff>
      <xdr:row>34</xdr:row>
      <xdr:rowOff>53340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58074</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0588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35197</xdr:rowOff>
    </xdr:from>
    <xdr:to>
      <xdr:col>24</xdr:col>
      <xdr:colOff>114300</xdr:colOff>
      <xdr:row>36</xdr:row>
      <xdr:rowOff>136797</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20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167458</xdr:rowOff>
    </xdr:from>
    <xdr:to>
      <xdr:col>20</xdr:col>
      <xdr:colOff>38100</xdr:colOff>
      <xdr:row>36</xdr:row>
      <xdr:rowOff>97608</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168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129903</xdr:rowOff>
    </xdr:from>
    <xdr:to>
      <xdr:col>15</xdr:col>
      <xdr:colOff>101600</xdr:colOff>
      <xdr:row>37</xdr:row>
      <xdr:rowOff>60053</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146231</xdr:rowOff>
    </xdr:from>
    <xdr:to>
      <xdr:col>10</xdr:col>
      <xdr:colOff>165100</xdr:colOff>
      <xdr:row>37</xdr:row>
      <xdr:rowOff>76381</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31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10704</xdr:rowOff>
    </xdr:from>
    <xdr:to>
      <xdr:col>6</xdr:col>
      <xdr:colOff>38100</xdr:colOff>
      <xdr:row>37</xdr:row>
      <xdr:rowOff>112304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5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111941</xdr:rowOff>
    </xdr:from>
    <xdr:to>
      <xdr:col>24</xdr:col>
      <xdr:colOff>114300</xdr:colOff>
      <xdr:row>42</xdr:row>
      <xdr:rowOff>42091</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714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26868</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7056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100512</xdr:rowOff>
    </xdr:from>
    <xdr:to>
      <xdr:col>20</xdr:col>
      <xdr:colOff>38100</xdr:colOff>
      <xdr:row>42</xdr:row>
      <xdr:rowOff>30662</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712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151312</xdr:rowOff>
    </xdr:from>
    <xdr:to>
      <xdr:col>24</xdr:col>
      <xdr:colOff>63500</xdr:colOff>
      <xdr:row>41</xdr:row>
      <xdr:rowOff>162741</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7180762"/>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53159</xdr:rowOff>
    </xdr:from>
    <xdr:to>
      <xdr:col>15</xdr:col>
      <xdr:colOff>101600</xdr:colOff>
      <xdr:row>41</xdr:row>
      <xdr:rowOff>154759</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708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103959</xdr:rowOff>
    </xdr:from>
    <xdr:to>
      <xdr:col>19</xdr:col>
      <xdr:colOff>177800</xdr:colOff>
      <xdr:row>41</xdr:row>
      <xdr:rowOff>151312</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7133409"/>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23767</xdr:rowOff>
    </xdr:from>
    <xdr:to>
      <xdr:col>10</xdr:col>
      <xdr:colOff>165100</xdr:colOff>
      <xdr:row>41</xdr:row>
      <xdr:rowOff>125367</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705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74567</xdr:rowOff>
    </xdr:from>
    <xdr:to>
      <xdr:col>15</xdr:col>
      <xdr:colOff>50800</xdr:colOff>
      <xdr:row>41</xdr:row>
      <xdr:rowOff>103959</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710401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62956</xdr:rowOff>
    </xdr:from>
    <xdr:to>
      <xdr:col>6</xdr:col>
      <xdr:colOff>38100</xdr:colOff>
      <xdr:row>40</xdr:row>
      <xdr:rowOff>164556</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92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113756</xdr:rowOff>
    </xdr:from>
    <xdr:to>
      <xdr:col>10</xdr:col>
      <xdr:colOff>114300</xdr:colOff>
      <xdr:row>41</xdr:row>
      <xdr:rowOff>74567</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971756"/>
          <a:ext cx="889000" cy="13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114135</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594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76580</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92908</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09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128831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21789</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722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145886</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717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116494</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7145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155683</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701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00000000-0008-0000-0200-00006F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4" name="テキスト ボックス 113">
          <a:extLst>
            <a:ext uri="{FF2B5EF4-FFF2-40B4-BE49-F238E27FC236}">
              <a16:creationId xmlns:a16="http://schemas.microsoft.com/office/drawing/2014/main" id="{00000000-0008-0000-0200-000072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6" name="テキスト ボックス 115">
          <a:extLst>
            <a:ext uri="{FF2B5EF4-FFF2-40B4-BE49-F238E27FC236}">
              <a16:creationId xmlns:a16="http://schemas.microsoft.com/office/drawing/2014/main" id="{00000000-0008-0000-0200-000074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図書館】&#10;一人当たり面積グラフ枠">
          <a:extLst>
            <a:ext uri="{FF2B5EF4-FFF2-40B4-BE49-F238E27FC236}">
              <a16:creationId xmlns:a16="http://schemas.microsoft.com/office/drawing/2014/main" id="{00000000-0008-0000-0200-000075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35378</xdr:rowOff>
    </xdr:from>
    <xdr:to>
      <xdr:col>54</xdr:col>
      <xdr:colOff>189865</xdr:colOff>
      <xdr:row>42</xdr:row>
      <xdr:rowOff>76200</xdr:rowOff>
    </xdr:to>
    <xdr:cxnSp macro="">
      <xdr:nvCxnSpPr>
        <xdr:cNvPr id="118" name="直線コネクタ 117">
          <a:extLst>
            <a:ext uri="{FF2B5EF4-FFF2-40B4-BE49-F238E27FC236}">
              <a16:creationId xmlns:a16="http://schemas.microsoft.com/office/drawing/2014/main" id="{00000000-0008-0000-0200-000076000000}"/>
            </a:ext>
          </a:extLst>
        </xdr:cNvPr>
        <xdr:cNvCxnSpPr/>
      </xdr:nvCxnSpPr>
      <xdr:spPr>
        <a:xfrm flipV="1">
          <a:off x="10476865" y="5693228"/>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80027</xdr:rowOff>
    </xdr:from>
    <xdr:ext cx="469744" cy="259045"/>
    <xdr:sp macro="" textlink="">
      <xdr:nvSpPr>
        <xdr:cNvPr id="119" name="【図書館】&#10;一人当たり面積最小値テキスト">
          <a:extLst>
            <a:ext uri="{FF2B5EF4-FFF2-40B4-BE49-F238E27FC236}">
              <a16:creationId xmlns:a16="http://schemas.microsoft.com/office/drawing/2014/main" id="{00000000-0008-0000-0200-000077000000}"/>
            </a:ext>
          </a:extLst>
        </xdr:cNvPr>
        <xdr:cNvSpPr txBox="1"/>
      </xdr:nvSpPr>
      <xdr:spPr>
        <a:xfrm>
          <a:off x="10515600"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76200</xdr:rowOff>
    </xdr:from>
    <xdr:to>
      <xdr:col>55</xdr:col>
      <xdr:colOff>88900</xdr:colOff>
      <xdr:row>42</xdr:row>
      <xdr:rowOff>76200</xdr:rowOff>
    </xdr:to>
    <xdr:cxnSp macro="">
      <xdr:nvCxnSpPr>
        <xdr:cNvPr id="120" name="直線コネクタ 119">
          <a:extLst>
            <a:ext uri="{FF2B5EF4-FFF2-40B4-BE49-F238E27FC236}">
              <a16:creationId xmlns:a16="http://schemas.microsoft.com/office/drawing/2014/main" id="{00000000-0008-0000-0200-000078000000}"/>
            </a:ext>
          </a:extLst>
        </xdr:cNvPr>
        <xdr:cNvCxnSpPr/>
      </xdr:nvCxnSpPr>
      <xdr:spPr>
        <a:xfrm>
          <a:off x="10388600" y="727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153505</xdr:rowOff>
    </xdr:from>
    <xdr:ext cx="469744" cy="259045"/>
    <xdr:sp macro="" textlink="">
      <xdr:nvSpPr>
        <xdr:cNvPr id="121" name="【図書館】&#10;一人当たり面積最大値テキスト">
          <a:extLst>
            <a:ext uri="{FF2B5EF4-FFF2-40B4-BE49-F238E27FC236}">
              <a16:creationId xmlns:a16="http://schemas.microsoft.com/office/drawing/2014/main" id="{00000000-0008-0000-0200-000079000000}"/>
            </a:ext>
          </a:extLst>
        </xdr:cNvPr>
        <xdr:cNvSpPr txBox="1"/>
      </xdr:nvSpPr>
      <xdr:spPr>
        <a:xfrm>
          <a:off x="10515600" y="546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35378</xdr:rowOff>
    </xdr:from>
    <xdr:to>
      <xdr:col>55</xdr:col>
      <xdr:colOff>88900</xdr:colOff>
      <xdr:row>33</xdr:row>
      <xdr:rowOff>35378</xdr:rowOff>
    </xdr:to>
    <xdr:cxnSp macro="">
      <xdr:nvCxnSpPr>
        <xdr:cNvPr id="122" name="直線コネクタ 121">
          <a:extLst>
            <a:ext uri="{FF2B5EF4-FFF2-40B4-BE49-F238E27FC236}">
              <a16:creationId xmlns:a16="http://schemas.microsoft.com/office/drawing/2014/main" id="{00000000-0008-0000-0200-00007A000000}"/>
            </a:ext>
          </a:extLst>
        </xdr:cNvPr>
        <xdr:cNvCxnSpPr/>
      </xdr:nvCxnSpPr>
      <xdr:spPr>
        <a:xfrm>
          <a:off x="10388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40112</xdr:rowOff>
    </xdr:from>
    <xdr:ext cx="469744" cy="259045"/>
    <xdr:sp macro="" textlink="">
      <xdr:nvSpPr>
        <xdr:cNvPr id="123" name="【図書館】&#10;一人当たり面積平均値テキスト">
          <a:extLst>
            <a:ext uri="{FF2B5EF4-FFF2-40B4-BE49-F238E27FC236}">
              <a16:creationId xmlns:a16="http://schemas.microsoft.com/office/drawing/2014/main" id="{00000000-0008-0000-0200-00007B000000}"/>
            </a:ext>
          </a:extLst>
        </xdr:cNvPr>
        <xdr:cNvSpPr txBox="1"/>
      </xdr:nvSpPr>
      <xdr:spPr>
        <a:xfrm>
          <a:off x="10515600" y="655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17235</xdr:rowOff>
    </xdr:from>
    <xdr:to>
      <xdr:col>55</xdr:col>
      <xdr:colOff>50800</xdr:colOff>
      <xdr:row>39</xdr:row>
      <xdr:rowOff>118835</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10426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17235</xdr:rowOff>
    </xdr:from>
    <xdr:to>
      <xdr:col>50</xdr:col>
      <xdr:colOff>165100</xdr:colOff>
      <xdr:row>39</xdr:row>
      <xdr:rowOff>118835</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9588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66222</xdr:rowOff>
    </xdr:from>
    <xdr:to>
      <xdr:col>46</xdr:col>
      <xdr:colOff>38100</xdr:colOff>
      <xdr:row>39</xdr:row>
      <xdr:rowOff>167822</xdr:rowOff>
    </xdr:to>
    <xdr:sp macro="" textlink="">
      <xdr:nvSpPr>
        <xdr:cNvPr id="126" name="フローチャート: 判断 125">
          <a:extLst>
            <a:ext uri="{FF2B5EF4-FFF2-40B4-BE49-F238E27FC236}">
              <a16:creationId xmlns:a16="http://schemas.microsoft.com/office/drawing/2014/main" id="{00000000-0008-0000-0200-00007E000000}"/>
            </a:ext>
          </a:extLst>
        </xdr:cNvPr>
        <xdr:cNvSpPr/>
      </xdr:nvSpPr>
      <xdr:spPr>
        <a:xfrm>
          <a:off x="8699500" y="675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115207</xdr:rowOff>
    </xdr:from>
    <xdr:to>
      <xdr:col>41</xdr:col>
      <xdr:colOff>101600</xdr:colOff>
      <xdr:row>40</xdr:row>
      <xdr:rowOff>45357</xdr:rowOff>
    </xdr:to>
    <xdr:sp macro="" textlink="">
      <xdr:nvSpPr>
        <xdr:cNvPr id="127" name="フローチャート: 判断 126">
          <a:extLst>
            <a:ext uri="{FF2B5EF4-FFF2-40B4-BE49-F238E27FC236}">
              <a16:creationId xmlns:a16="http://schemas.microsoft.com/office/drawing/2014/main" id="{00000000-0008-0000-0200-00007F000000}"/>
            </a:ext>
          </a:extLst>
        </xdr:cNvPr>
        <xdr:cNvSpPr/>
      </xdr:nvSpPr>
      <xdr:spPr>
        <a:xfrm>
          <a:off x="7810500" y="680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147865</xdr:rowOff>
    </xdr:from>
    <xdr:to>
      <xdr:col>36</xdr:col>
      <xdr:colOff>165100</xdr:colOff>
      <xdr:row>40</xdr:row>
      <xdr:rowOff>78015</xdr:rowOff>
    </xdr:to>
    <xdr:sp macro="" textlink="">
      <xdr:nvSpPr>
        <xdr:cNvPr id="128" name="フローチャート: 判断 127">
          <a:extLst>
            <a:ext uri="{FF2B5EF4-FFF2-40B4-BE49-F238E27FC236}">
              <a16:creationId xmlns:a16="http://schemas.microsoft.com/office/drawing/2014/main" id="{00000000-0008-0000-0200-000080000000}"/>
            </a:ext>
          </a:extLst>
        </xdr:cNvPr>
        <xdr:cNvSpPr/>
      </xdr:nvSpPr>
      <xdr:spPr>
        <a:xfrm>
          <a:off x="6921500" y="68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200-000084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00000000-0008-0000-0200-000085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98878</xdr:rowOff>
    </xdr:from>
    <xdr:to>
      <xdr:col>55</xdr:col>
      <xdr:colOff>50800</xdr:colOff>
      <xdr:row>42</xdr:row>
      <xdr:rowOff>29028</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10426700" y="712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13805</xdr:rowOff>
    </xdr:from>
    <xdr:ext cx="469744" cy="259045"/>
    <xdr:sp macro="" textlink="">
      <xdr:nvSpPr>
        <xdr:cNvPr id="135" name="【図書館】&#10;一人当たり面積該当値テキスト">
          <a:extLst>
            <a:ext uri="{FF2B5EF4-FFF2-40B4-BE49-F238E27FC236}">
              <a16:creationId xmlns:a16="http://schemas.microsoft.com/office/drawing/2014/main" id="{00000000-0008-0000-0200-000087000000}"/>
            </a:ext>
          </a:extLst>
        </xdr:cNvPr>
        <xdr:cNvSpPr txBox="1"/>
      </xdr:nvSpPr>
      <xdr:spPr>
        <a:xfrm>
          <a:off x="10515600" y="7043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115207</xdr:rowOff>
    </xdr:from>
    <xdr:to>
      <xdr:col>50</xdr:col>
      <xdr:colOff>165100</xdr:colOff>
      <xdr:row>42</xdr:row>
      <xdr:rowOff>45357</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9588500" y="71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149678</xdr:rowOff>
    </xdr:from>
    <xdr:to>
      <xdr:col>55</xdr:col>
      <xdr:colOff>0</xdr:colOff>
      <xdr:row>41</xdr:row>
      <xdr:rowOff>166007</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flipV="1">
          <a:off x="9639300" y="717912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115207</xdr:rowOff>
    </xdr:from>
    <xdr:to>
      <xdr:col>46</xdr:col>
      <xdr:colOff>38100</xdr:colOff>
      <xdr:row>42</xdr:row>
      <xdr:rowOff>45357</xdr:rowOff>
    </xdr:to>
    <xdr:sp macro="" textlink="">
      <xdr:nvSpPr>
        <xdr:cNvPr id="138" name="楕円 137">
          <a:extLst>
            <a:ext uri="{FF2B5EF4-FFF2-40B4-BE49-F238E27FC236}">
              <a16:creationId xmlns:a16="http://schemas.microsoft.com/office/drawing/2014/main" id="{00000000-0008-0000-0200-00008A000000}"/>
            </a:ext>
          </a:extLst>
        </xdr:cNvPr>
        <xdr:cNvSpPr/>
      </xdr:nvSpPr>
      <xdr:spPr>
        <a:xfrm>
          <a:off x="8699500" y="71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166007</xdr:rowOff>
    </xdr:from>
    <xdr:to>
      <xdr:col>50</xdr:col>
      <xdr:colOff>114300</xdr:colOff>
      <xdr:row>41</xdr:row>
      <xdr:rowOff>166007</xdr:rowOff>
    </xdr:to>
    <xdr:cxnSp macro="">
      <xdr:nvCxnSpPr>
        <xdr:cNvPr id="139" name="直線コネクタ 138">
          <a:extLst>
            <a:ext uri="{FF2B5EF4-FFF2-40B4-BE49-F238E27FC236}">
              <a16:creationId xmlns:a16="http://schemas.microsoft.com/office/drawing/2014/main" id="{00000000-0008-0000-0200-00008B000000}"/>
            </a:ext>
          </a:extLst>
        </xdr:cNvPr>
        <xdr:cNvCxnSpPr/>
      </xdr:nvCxnSpPr>
      <xdr:spPr>
        <a:xfrm>
          <a:off x="8750300" y="719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131535</xdr:rowOff>
    </xdr:from>
    <xdr:to>
      <xdr:col>41</xdr:col>
      <xdr:colOff>101600</xdr:colOff>
      <xdr:row>42</xdr:row>
      <xdr:rowOff>61685</xdr:rowOff>
    </xdr:to>
    <xdr:sp macro="" textlink="">
      <xdr:nvSpPr>
        <xdr:cNvPr id="140" name="楕円 139">
          <a:extLst>
            <a:ext uri="{FF2B5EF4-FFF2-40B4-BE49-F238E27FC236}">
              <a16:creationId xmlns:a16="http://schemas.microsoft.com/office/drawing/2014/main" id="{00000000-0008-0000-0200-00008C000000}"/>
            </a:ext>
          </a:extLst>
        </xdr:cNvPr>
        <xdr:cNvSpPr/>
      </xdr:nvSpPr>
      <xdr:spPr>
        <a:xfrm>
          <a:off x="7810500" y="71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166007</xdr:rowOff>
    </xdr:from>
    <xdr:to>
      <xdr:col>45</xdr:col>
      <xdr:colOff>177800</xdr:colOff>
      <xdr:row>42</xdr:row>
      <xdr:rowOff>10885</xdr:rowOff>
    </xdr:to>
    <xdr:cxnSp macro="">
      <xdr:nvCxnSpPr>
        <xdr:cNvPr id="141" name="直線コネクタ 140">
          <a:extLst>
            <a:ext uri="{FF2B5EF4-FFF2-40B4-BE49-F238E27FC236}">
              <a16:creationId xmlns:a16="http://schemas.microsoft.com/office/drawing/2014/main" id="{00000000-0008-0000-0200-00008D000000}"/>
            </a:ext>
          </a:extLst>
        </xdr:cNvPr>
        <xdr:cNvCxnSpPr/>
      </xdr:nvCxnSpPr>
      <xdr:spPr>
        <a:xfrm flipV="1">
          <a:off x="7861300" y="71954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131535</xdr:rowOff>
    </xdr:from>
    <xdr:to>
      <xdr:col>36</xdr:col>
      <xdr:colOff>165100</xdr:colOff>
      <xdr:row>42</xdr:row>
      <xdr:rowOff>61685</xdr:rowOff>
    </xdr:to>
    <xdr:sp macro="" textlink="">
      <xdr:nvSpPr>
        <xdr:cNvPr id="142" name="楕円 141">
          <a:extLst>
            <a:ext uri="{FF2B5EF4-FFF2-40B4-BE49-F238E27FC236}">
              <a16:creationId xmlns:a16="http://schemas.microsoft.com/office/drawing/2014/main" id="{00000000-0008-0000-0200-00008E000000}"/>
            </a:ext>
          </a:extLst>
        </xdr:cNvPr>
        <xdr:cNvSpPr/>
      </xdr:nvSpPr>
      <xdr:spPr>
        <a:xfrm>
          <a:off x="6921500" y="71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10885</xdr:rowOff>
    </xdr:from>
    <xdr:to>
      <xdr:col>41</xdr:col>
      <xdr:colOff>50800</xdr:colOff>
      <xdr:row>42</xdr:row>
      <xdr:rowOff>10885</xdr:rowOff>
    </xdr:to>
    <xdr:cxnSp macro="">
      <xdr:nvCxnSpPr>
        <xdr:cNvPr id="143" name="直線コネクタ 142">
          <a:extLst>
            <a:ext uri="{FF2B5EF4-FFF2-40B4-BE49-F238E27FC236}">
              <a16:creationId xmlns:a16="http://schemas.microsoft.com/office/drawing/2014/main" id="{00000000-0008-0000-0200-00008F000000}"/>
            </a:ext>
          </a:extLst>
        </xdr:cNvPr>
        <xdr:cNvCxnSpPr/>
      </xdr:nvCxnSpPr>
      <xdr:spPr>
        <a:xfrm>
          <a:off x="6972300" y="7211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135362</xdr:rowOff>
    </xdr:from>
    <xdr:ext cx="469744" cy="259045"/>
    <xdr:sp macro="" textlink="">
      <xdr:nvSpPr>
        <xdr:cNvPr id="144" name="n_1aveValue【図書館】&#10;一人当たり面積">
          <a:extLst>
            <a:ext uri="{FF2B5EF4-FFF2-40B4-BE49-F238E27FC236}">
              <a16:creationId xmlns:a16="http://schemas.microsoft.com/office/drawing/2014/main" id="{00000000-0008-0000-0200-000090000000}"/>
            </a:ext>
          </a:extLst>
        </xdr:cNvPr>
        <xdr:cNvSpPr txBox="1"/>
      </xdr:nvSpPr>
      <xdr:spPr>
        <a:xfrm>
          <a:off x="9391727" y="647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12899</xdr:rowOff>
    </xdr:from>
    <xdr:ext cx="469744" cy="259045"/>
    <xdr:sp macro="" textlink="">
      <xdr:nvSpPr>
        <xdr:cNvPr id="145" name="n_2aveValue【図書館】&#10;一人当たり面積">
          <a:extLst>
            <a:ext uri="{FF2B5EF4-FFF2-40B4-BE49-F238E27FC236}">
              <a16:creationId xmlns:a16="http://schemas.microsoft.com/office/drawing/2014/main" id="{00000000-0008-0000-0200-000091000000}"/>
            </a:ext>
          </a:extLst>
        </xdr:cNvPr>
        <xdr:cNvSpPr txBox="1"/>
      </xdr:nvSpPr>
      <xdr:spPr>
        <a:xfrm>
          <a:off x="8515427" y="652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61884</xdr:rowOff>
    </xdr:from>
    <xdr:ext cx="469744" cy="259045"/>
    <xdr:sp macro="" textlink="">
      <xdr:nvSpPr>
        <xdr:cNvPr id="146" name="n_3aveValue【図書館】&#10;一人当たり面積">
          <a:extLst>
            <a:ext uri="{FF2B5EF4-FFF2-40B4-BE49-F238E27FC236}">
              <a16:creationId xmlns:a16="http://schemas.microsoft.com/office/drawing/2014/main" id="{00000000-0008-0000-0200-000092000000}"/>
            </a:ext>
          </a:extLst>
        </xdr:cNvPr>
        <xdr:cNvSpPr txBox="1"/>
      </xdr:nvSpPr>
      <xdr:spPr>
        <a:xfrm>
          <a:off x="7626427" y="657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94542</xdr:rowOff>
    </xdr:from>
    <xdr:ext cx="469744" cy="259045"/>
    <xdr:sp macro="" textlink="">
      <xdr:nvSpPr>
        <xdr:cNvPr id="147" name="n_4aveValue【図書館】&#10;一人当たり面積">
          <a:extLst>
            <a:ext uri="{FF2B5EF4-FFF2-40B4-BE49-F238E27FC236}">
              <a16:creationId xmlns:a16="http://schemas.microsoft.com/office/drawing/2014/main" id="{00000000-0008-0000-0200-000093000000}"/>
            </a:ext>
          </a:extLst>
        </xdr:cNvPr>
        <xdr:cNvSpPr txBox="1"/>
      </xdr:nvSpPr>
      <xdr:spPr>
        <a:xfrm>
          <a:off x="6737427" y="6609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36484</xdr:rowOff>
    </xdr:from>
    <xdr:ext cx="469744" cy="259045"/>
    <xdr:sp macro="" textlink="">
      <xdr:nvSpPr>
        <xdr:cNvPr id="148" name="n_1mainValue【図書館】&#10;一人当たり面積">
          <a:extLst>
            <a:ext uri="{FF2B5EF4-FFF2-40B4-BE49-F238E27FC236}">
              <a16:creationId xmlns:a16="http://schemas.microsoft.com/office/drawing/2014/main" id="{00000000-0008-0000-0200-000094000000}"/>
            </a:ext>
          </a:extLst>
        </xdr:cNvPr>
        <xdr:cNvSpPr txBox="1"/>
      </xdr:nvSpPr>
      <xdr:spPr>
        <a:xfrm>
          <a:off x="9391727" y="723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36484</xdr:rowOff>
    </xdr:from>
    <xdr:ext cx="469744" cy="259045"/>
    <xdr:sp macro="" textlink="">
      <xdr:nvSpPr>
        <xdr:cNvPr id="149" name="n_2mainValue【図書館】&#10;一人当たり面積">
          <a:extLst>
            <a:ext uri="{FF2B5EF4-FFF2-40B4-BE49-F238E27FC236}">
              <a16:creationId xmlns:a16="http://schemas.microsoft.com/office/drawing/2014/main" id="{00000000-0008-0000-0200-000095000000}"/>
            </a:ext>
          </a:extLst>
        </xdr:cNvPr>
        <xdr:cNvSpPr txBox="1"/>
      </xdr:nvSpPr>
      <xdr:spPr>
        <a:xfrm>
          <a:off x="8515427" y="723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52812</xdr:rowOff>
    </xdr:from>
    <xdr:ext cx="469744" cy="259045"/>
    <xdr:sp macro="" textlink="">
      <xdr:nvSpPr>
        <xdr:cNvPr id="150" name="n_3mainValue【図書館】&#10;一人当たり面積">
          <a:extLst>
            <a:ext uri="{FF2B5EF4-FFF2-40B4-BE49-F238E27FC236}">
              <a16:creationId xmlns:a16="http://schemas.microsoft.com/office/drawing/2014/main" id="{00000000-0008-0000-0200-000096000000}"/>
            </a:ext>
          </a:extLst>
        </xdr:cNvPr>
        <xdr:cNvSpPr txBox="1"/>
      </xdr:nvSpPr>
      <xdr:spPr>
        <a:xfrm>
          <a:off x="7626427"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52812</xdr:rowOff>
    </xdr:from>
    <xdr:ext cx="469744" cy="259045"/>
    <xdr:sp macro="" textlink="">
      <xdr:nvSpPr>
        <xdr:cNvPr id="151" name="n_4mainValue【図書館】&#10;一人当たり面積">
          <a:extLst>
            <a:ext uri="{FF2B5EF4-FFF2-40B4-BE49-F238E27FC236}">
              <a16:creationId xmlns:a16="http://schemas.microsoft.com/office/drawing/2014/main" id="{00000000-0008-0000-0200-000097000000}"/>
            </a:ext>
          </a:extLst>
        </xdr:cNvPr>
        <xdr:cNvSpPr txBox="1"/>
      </xdr:nvSpPr>
      <xdr:spPr>
        <a:xfrm>
          <a:off x="6737427"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00000000-0008-0000-0200-00009D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00000000-0008-0000-0200-00009E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00000000-0008-0000-0200-00009F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70" name="テキスト ボックス 169">
          <a:extLst>
            <a:ext uri="{FF2B5EF4-FFF2-40B4-BE49-F238E27FC236}">
              <a16:creationId xmlns:a16="http://schemas.microsoft.com/office/drawing/2014/main" id="{00000000-0008-0000-0200-0000AA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2" name="テキスト ボックス 171">
          <a:extLst>
            <a:ext uri="{FF2B5EF4-FFF2-40B4-BE49-F238E27FC236}">
              <a16:creationId xmlns:a16="http://schemas.microsoft.com/office/drawing/2014/main" id="{00000000-0008-0000-0200-0000AC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4" name="テキスト ボックス 173">
          <a:extLst>
            <a:ext uri="{FF2B5EF4-FFF2-40B4-BE49-F238E27FC236}">
              <a16:creationId xmlns:a16="http://schemas.microsoft.com/office/drawing/2014/main" id="{00000000-0008-0000-0200-0000AE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5" name="【体育館・プール】&#10;有形固定資産減価償却率グラフ枠">
          <a:extLst>
            <a:ext uri="{FF2B5EF4-FFF2-40B4-BE49-F238E27FC236}">
              <a16:creationId xmlns:a16="http://schemas.microsoft.com/office/drawing/2014/main" id="{00000000-0008-0000-0200-0000AF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64770</xdr:rowOff>
    </xdr:from>
    <xdr:to>
      <xdr:col>24</xdr:col>
      <xdr:colOff>62865</xdr:colOff>
      <xdr:row>64</xdr:row>
      <xdr:rowOff>83820</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flipV="1">
          <a:off x="4634865" y="983742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87647</xdr:rowOff>
    </xdr:from>
    <xdr:ext cx="405111" cy="259045"/>
    <xdr:sp macro="" textlink="">
      <xdr:nvSpPr>
        <xdr:cNvPr id="177" name="【体育館・プール】&#10;有形固定資産減価償却率最小値テキスト">
          <a:extLst>
            <a:ext uri="{FF2B5EF4-FFF2-40B4-BE49-F238E27FC236}">
              <a16:creationId xmlns:a16="http://schemas.microsoft.com/office/drawing/2014/main" id="{00000000-0008-0000-0200-0000B1000000}"/>
            </a:ext>
          </a:extLst>
        </xdr:cNvPr>
        <xdr:cNvSpPr txBox="1"/>
      </xdr:nvSpPr>
      <xdr:spPr>
        <a:xfrm>
          <a:off x="4673600" y="1106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83820</xdr:rowOff>
    </xdr:from>
    <xdr:to>
      <xdr:col>24</xdr:col>
      <xdr:colOff>152400</xdr:colOff>
      <xdr:row>64</xdr:row>
      <xdr:rowOff>83820</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4546600" y="11056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11447</xdr:rowOff>
    </xdr:from>
    <xdr:ext cx="405111" cy="259045"/>
    <xdr:sp macro="" textlink="">
      <xdr:nvSpPr>
        <xdr:cNvPr id="179" name="【体育館・プール】&#10;有形固定資産減価償却率最大値テキスト">
          <a:extLst>
            <a:ext uri="{FF2B5EF4-FFF2-40B4-BE49-F238E27FC236}">
              <a16:creationId xmlns:a16="http://schemas.microsoft.com/office/drawing/2014/main" id="{00000000-0008-0000-0200-0000B3000000}"/>
            </a:ext>
          </a:extLst>
        </xdr:cNvPr>
        <xdr:cNvSpPr txBox="1"/>
      </xdr:nvSpPr>
      <xdr:spPr>
        <a:xfrm>
          <a:off x="4673600" y="961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64770</xdr:rowOff>
    </xdr:from>
    <xdr:to>
      <xdr:col>24</xdr:col>
      <xdr:colOff>152400</xdr:colOff>
      <xdr:row>57</xdr:row>
      <xdr:rowOff>64770</xdr:rowOff>
    </xdr:to>
    <xdr:cxnSp macro="">
      <xdr:nvCxnSpPr>
        <xdr:cNvPr id="180" name="直線コネクタ 179">
          <a:extLst>
            <a:ext uri="{FF2B5EF4-FFF2-40B4-BE49-F238E27FC236}">
              <a16:creationId xmlns:a16="http://schemas.microsoft.com/office/drawing/2014/main" id="{00000000-0008-0000-0200-0000B4000000}"/>
            </a:ext>
          </a:extLst>
        </xdr:cNvPr>
        <xdr:cNvCxnSpPr/>
      </xdr:nvCxnSpPr>
      <xdr:spPr>
        <a:xfrm>
          <a:off x="4546600" y="983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110507</xdr:rowOff>
    </xdr:from>
    <xdr:ext cx="405111" cy="259045"/>
    <xdr:sp macro="" textlink="">
      <xdr:nvSpPr>
        <xdr:cNvPr id="181" name="【体育館・プール】&#10;有形固定資産減価償却率平均値テキスト">
          <a:extLst>
            <a:ext uri="{FF2B5EF4-FFF2-40B4-BE49-F238E27FC236}">
              <a16:creationId xmlns:a16="http://schemas.microsoft.com/office/drawing/2014/main" id="{00000000-0008-0000-0200-0000B5000000}"/>
            </a:ext>
          </a:extLst>
        </xdr:cNvPr>
        <xdr:cNvSpPr txBox="1"/>
      </xdr:nvSpPr>
      <xdr:spPr>
        <a:xfrm>
          <a:off x="4673600" y="10397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45847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3746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74930</xdr:rowOff>
    </xdr:from>
    <xdr:to>
      <xdr:col>15</xdr:col>
      <xdr:colOff>101600</xdr:colOff>
      <xdr:row>60</xdr:row>
      <xdr:rowOff>5080</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2857500" y="101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124460</xdr:rowOff>
    </xdr:from>
    <xdr:to>
      <xdr:col>10</xdr:col>
      <xdr:colOff>165100</xdr:colOff>
      <xdr:row>59</xdr:row>
      <xdr:rowOff>54610</xdr:rowOff>
    </xdr:to>
    <xdr:sp macro="" textlink="">
      <xdr:nvSpPr>
        <xdr:cNvPr id="185" name="フローチャート: 判断 184">
          <a:extLst>
            <a:ext uri="{FF2B5EF4-FFF2-40B4-BE49-F238E27FC236}">
              <a16:creationId xmlns:a16="http://schemas.microsoft.com/office/drawing/2014/main" id="{00000000-0008-0000-0200-0000B9000000}"/>
            </a:ext>
          </a:extLst>
        </xdr:cNvPr>
        <xdr:cNvSpPr/>
      </xdr:nvSpPr>
      <xdr:spPr>
        <a:xfrm>
          <a:off x="1968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10160</xdr:rowOff>
    </xdr:from>
    <xdr:to>
      <xdr:col>6</xdr:col>
      <xdr:colOff>38100</xdr:colOff>
      <xdr:row>58</xdr:row>
      <xdr:rowOff>111760</xdr:rowOff>
    </xdr:to>
    <xdr:sp macro="" textlink="">
      <xdr:nvSpPr>
        <xdr:cNvPr id="186" name="フローチャート: 判断 185">
          <a:extLst>
            <a:ext uri="{FF2B5EF4-FFF2-40B4-BE49-F238E27FC236}">
              <a16:creationId xmlns:a16="http://schemas.microsoft.com/office/drawing/2014/main" id="{00000000-0008-0000-0200-0000BA000000}"/>
            </a:ext>
          </a:extLst>
        </xdr:cNvPr>
        <xdr:cNvSpPr/>
      </xdr:nvSpPr>
      <xdr:spPr>
        <a:xfrm>
          <a:off x="1079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200-0000BE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00000000-0008-0000-0200-0000BF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29210</xdr:rowOff>
    </xdr:from>
    <xdr:to>
      <xdr:col>24</xdr:col>
      <xdr:colOff>114300</xdr:colOff>
      <xdr:row>57</xdr:row>
      <xdr:rowOff>130810</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45847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138447</xdr:rowOff>
    </xdr:from>
    <xdr:ext cx="405111" cy="259045"/>
    <xdr:sp macro="" textlink="">
      <xdr:nvSpPr>
        <xdr:cNvPr id="193" name="【体育館・プール】&#10;有形固定資産減価償却率該当値テキスト">
          <a:extLst>
            <a:ext uri="{FF2B5EF4-FFF2-40B4-BE49-F238E27FC236}">
              <a16:creationId xmlns:a16="http://schemas.microsoft.com/office/drawing/2014/main" id="{00000000-0008-0000-0200-0000C1000000}"/>
            </a:ext>
          </a:extLst>
        </xdr:cNvPr>
        <xdr:cNvSpPr txBox="1"/>
      </xdr:nvSpPr>
      <xdr:spPr>
        <a:xfrm>
          <a:off x="4673600" y="9739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33020</xdr:rowOff>
    </xdr:from>
    <xdr:to>
      <xdr:col>20</xdr:col>
      <xdr:colOff>38100</xdr:colOff>
      <xdr:row>56</xdr:row>
      <xdr:rowOff>134620</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3746500" y="963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83820</xdr:rowOff>
    </xdr:from>
    <xdr:to>
      <xdr:col>24</xdr:col>
      <xdr:colOff>63500</xdr:colOff>
      <xdr:row>57</xdr:row>
      <xdr:rowOff>80010</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3797300" y="9685020"/>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2540</xdr:rowOff>
    </xdr:from>
    <xdr:to>
      <xdr:col>15</xdr:col>
      <xdr:colOff>101600</xdr:colOff>
      <xdr:row>60</xdr:row>
      <xdr:rowOff>104140</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2857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83820</xdr:rowOff>
    </xdr:from>
    <xdr:to>
      <xdr:col>19</xdr:col>
      <xdr:colOff>177800</xdr:colOff>
      <xdr:row>60</xdr:row>
      <xdr:rowOff>53340</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flipV="1">
          <a:off x="2908300" y="9685020"/>
          <a:ext cx="889000" cy="655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29210</xdr:rowOff>
    </xdr:from>
    <xdr:to>
      <xdr:col>10</xdr:col>
      <xdr:colOff>165100</xdr:colOff>
      <xdr:row>59</xdr:row>
      <xdr:rowOff>130810</xdr:rowOff>
    </xdr:to>
    <xdr:sp macro="" textlink="">
      <xdr:nvSpPr>
        <xdr:cNvPr id="198" name="楕円 197">
          <a:extLst>
            <a:ext uri="{FF2B5EF4-FFF2-40B4-BE49-F238E27FC236}">
              <a16:creationId xmlns:a16="http://schemas.microsoft.com/office/drawing/2014/main" id="{00000000-0008-0000-0200-0000C6000000}"/>
            </a:ext>
          </a:extLst>
        </xdr:cNvPr>
        <xdr:cNvSpPr/>
      </xdr:nvSpPr>
      <xdr:spPr>
        <a:xfrm>
          <a:off x="1968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80010</xdr:rowOff>
    </xdr:from>
    <xdr:to>
      <xdr:col>15</xdr:col>
      <xdr:colOff>50800</xdr:colOff>
      <xdr:row>60</xdr:row>
      <xdr:rowOff>53340</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a:off x="2019300" y="101955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97790</xdr:rowOff>
    </xdr:from>
    <xdr:to>
      <xdr:col>6</xdr:col>
      <xdr:colOff>38100</xdr:colOff>
      <xdr:row>58</xdr:row>
      <xdr:rowOff>27940</xdr:rowOff>
    </xdr:to>
    <xdr:sp macro="" textlink="">
      <xdr:nvSpPr>
        <xdr:cNvPr id="200" name="楕円 199">
          <a:extLst>
            <a:ext uri="{FF2B5EF4-FFF2-40B4-BE49-F238E27FC236}">
              <a16:creationId xmlns:a16="http://schemas.microsoft.com/office/drawing/2014/main" id="{00000000-0008-0000-0200-0000C8000000}"/>
            </a:ext>
          </a:extLst>
        </xdr:cNvPr>
        <xdr:cNvSpPr/>
      </xdr:nvSpPr>
      <xdr:spPr>
        <a:xfrm>
          <a:off x="1079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148590</xdr:rowOff>
    </xdr:from>
    <xdr:to>
      <xdr:col>10</xdr:col>
      <xdr:colOff>114300</xdr:colOff>
      <xdr:row>59</xdr:row>
      <xdr:rowOff>80010</xdr:rowOff>
    </xdr:to>
    <xdr:cxnSp macro="">
      <xdr:nvCxnSpPr>
        <xdr:cNvPr id="201" name="直線コネクタ 200">
          <a:extLst>
            <a:ext uri="{FF2B5EF4-FFF2-40B4-BE49-F238E27FC236}">
              <a16:creationId xmlns:a16="http://schemas.microsoft.com/office/drawing/2014/main" id="{00000000-0008-0000-0200-0000C9000000}"/>
            </a:ext>
          </a:extLst>
        </xdr:cNvPr>
        <xdr:cNvCxnSpPr/>
      </xdr:nvCxnSpPr>
      <xdr:spPr>
        <a:xfrm>
          <a:off x="1130300" y="992124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64787</xdr:rowOff>
    </xdr:from>
    <xdr:ext cx="405111" cy="259045"/>
    <xdr:sp macro="" textlink="">
      <xdr:nvSpPr>
        <xdr:cNvPr id="202" name="n_1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3582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21607</xdr:rowOff>
    </xdr:from>
    <xdr:ext cx="405111" cy="259045"/>
    <xdr:sp macro="" textlink="">
      <xdr:nvSpPr>
        <xdr:cNvPr id="203" name="n_2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270574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71137</xdr:rowOff>
    </xdr:from>
    <xdr:ext cx="405111" cy="259045"/>
    <xdr:sp macro="" textlink="">
      <xdr:nvSpPr>
        <xdr:cNvPr id="204" name="n_3ave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1816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102887</xdr:rowOff>
    </xdr:from>
    <xdr:ext cx="405111" cy="259045"/>
    <xdr:sp macro="" textlink="">
      <xdr:nvSpPr>
        <xdr:cNvPr id="205" name="n_4ave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927744" y="1004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151147</xdr:rowOff>
    </xdr:from>
    <xdr:ext cx="405111" cy="259045"/>
    <xdr:sp macro="" textlink="">
      <xdr:nvSpPr>
        <xdr:cNvPr id="206" name="n_1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3582044" y="940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95267</xdr:rowOff>
    </xdr:from>
    <xdr:ext cx="405111" cy="259045"/>
    <xdr:sp macro="" textlink="">
      <xdr:nvSpPr>
        <xdr:cNvPr id="207" name="n_2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27057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121937</xdr:rowOff>
    </xdr:from>
    <xdr:ext cx="405111" cy="259045"/>
    <xdr:sp macro="" textlink="">
      <xdr:nvSpPr>
        <xdr:cNvPr id="208" name="n_3mainValue【体育館・プール】&#10;有形固定資産減価償却率">
          <a:extLst>
            <a:ext uri="{FF2B5EF4-FFF2-40B4-BE49-F238E27FC236}">
              <a16:creationId xmlns:a16="http://schemas.microsoft.com/office/drawing/2014/main" id="{00000000-0008-0000-0200-0000D0000000}"/>
            </a:ext>
          </a:extLst>
        </xdr:cNvPr>
        <xdr:cNvSpPr txBox="1"/>
      </xdr:nvSpPr>
      <xdr:spPr>
        <a:xfrm>
          <a:off x="1816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44467</xdr:rowOff>
    </xdr:from>
    <xdr:ext cx="405111" cy="259045"/>
    <xdr:sp macro="" textlink="">
      <xdr:nvSpPr>
        <xdr:cNvPr id="209" name="n_4mainValue【体育館・プール】&#10;有形固定資産減価償却率">
          <a:extLst>
            <a:ext uri="{FF2B5EF4-FFF2-40B4-BE49-F238E27FC236}">
              <a16:creationId xmlns:a16="http://schemas.microsoft.com/office/drawing/2014/main" id="{00000000-0008-0000-0200-0000D1000000}"/>
            </a:ext>
          </a:extLst>
        </xdr:cNvPr>
        <xdr:cNvSpPr txBox="1"/>
      </xdr:nvSpPr>
      <xdr:spPr>
        <a:xfrm>
          <a:off x="9277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a:extLst>
            <a:ext uri="{FF2B5EF4-FFF2-40B4-BE49-F238E27FC236}">
              <a16:creationId xmlns:a16="http://schemas.microsoft.com/office/drawing/2014/main" id="{00000000-0008-0000-0200-0000D8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a:extLst>
            <a:ext uri="{FF2B5EF4-FFF2-40B4-BE49-F238E27FC236}">
              <a16:creationId xmlns:a16="http://schemas.microsoft.com/office/drawing/2014/main" id="{00000000-0008-0000-0200-0000D9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2" name="テキスト ボックス 231">
          <a:extLst>
            <a:ext uri="{FF2B5EF4-FFF2-40B4-BE49-F238E27FC236}">
              <a16:creationId xmlns:a16="http://schemas.microsoft.com/office/drawing/2014/main" id="{00000000-0008-0000-0200-0000E8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4" name="テキスト ボックス 233">
          <a:extLst>
            <a:ext uri="{FF2B5EF4-FFF2-40B4-BE49-F238E27FC236}">
              <a16:creationId xmlns:a16="http://schemas.microsoft.com/office/drawing/2014/main" id="{00000000-0008-0000-0200-0000EA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5" name="【体育館・プール】&#10;一人当たり面積グラフ枠">
          <a:extLst>
            <a:ext uri="{FF2B5EF4-FFF2-40B4-BE49-F238E27FC236}">
              <a16:creationId xmlns:a16="http://schemas.microsoft.com/office/drawing/2014/main" id="{00000000-0008-0000-0200-0000EB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83276</xdr:rowOff>
    </xdr:from>
    <xdr:to>
      <xdr:col>54</xdr:col>
      <xdr:colOff>189865</xdr:colOff>
      <xdr:row>64</xdr:row>
      <xdr:rowOff>81643</xdr:rowOff>
    </xdr:to>
    <xdr:cxnSp macro="">
      <xdr:nvCxnSpPr>
        <xdr:cNvPr id="236" name="直線コネクタ 235">
          <a:extLst>
            <a:ext uri="{FF2B5EF4-FFF2-40B4-BE49-F238E27FC236}">
              <a16:creationId xmlns:a16="http://schemas.microsoft.com/office/drawing/2014/main" id="{00000000-0008-0000-0200-0000EC000000}"/>
            </a:ext>
          </a:extLst>
        </xdr:cNvPr>
        <xdr:cNvCxnSpPr/>
      </xdr:nvCxnSpPr>
      <xdr:spPr>
        <a:xfrm flipV="1">
          <a:off x="10476865" y="9513026"/>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85470</xdr:rowOff>
    </xdr:from>
    <xdr:ext cx="469744" cy="259045"/>
    <xdr:sp macro="" textlink="">
      <xdr:nvSpPr>
        <xdr:cNvPr id="237" name="【体育館・プール】&#10;一人当たり面積最小値テキスト">
          <a:extLst>
            <a:ext uri="{FF2B5EF4-FFF2-40B4-BE49-F238E27FC236}">
              <a16:creationId xmlns:a16="http://schemas.microsoft.com/office/drawing/2014/main" id="{00000000-0008-0000-0200-0000ED000000}"/>
            </a:ext>
          </a:extLst>
        </xdr:cNvPr>
        <xdr:cNvSpPr txBox="1"/>
      </xdr:nvSpPr>
      <xdr:spPr>
        <a:xfrm>
          <a:off x="10515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81643</xdr:rowOff>
    </xdr:from>
    <xdr:to>
      <xdr:col>55</xdr:col>
      <xdr:colOff>88900</xdr:colOff>
      <xdr:row>64</xdr:row>
      <xdr:rowOff>81643</xdr:rowOff>
    </xdr:to>
    <xdr:cxnSp macro="">
      <xdr:nvCxnSpPr>
        <xdr:cNvPr id="238" name="直線コネクタ 237">
          <a:extLst>
            <a:ext uri="{FF2B5EF4-FFF2-40B4-BE49-F238E27FC236}">
              <a16:creationId xmlns:a16="http://schemas.microsoft.com/office/drawing/2014/main" id="{00000000-0008-0000-0200-0000EE000000}"/>
            </a:ext>
          </a:extLst>
        </xdr:cNvPr>
        <xdr:cNvCxnSpPr/>
      </xdr:nvCxnSpPr>
      <xdr:spPr>
        <a:xfrm>
          <a:off x="10388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29953</xdr:rowOff>
    </xdr:from>
    <xdr:ext cx="469744" cy="259045"/>
    <xdr:sp macro="" textlink="">
      <xdr:nvSpPr>
        <xdr:cNvPr id="239" name="【体育館・プール】&#10;一人当たり面積最大値テキスト">
          <a:extLst>
            <a:ext uri="{FF2B5EF4-FFF2-40B4-BE49-F238E27FC236}">
              <a16:creationId xmlns:a16="http://schemas.microsoft.com/office/drawing/2014/main" id="{00000000-0008-0000-0200-0000EF000000}"/>
            </a:ext>
          </a:extLst>
        </xdr:cNvPr>
        <xdr:cNvSpPr txBox="1"/>
      </xdr:nvSpPr>
      <xdr:spPr>
        <a:xfrm>
          <a:off x="10515600" y="9288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83276</xdr:rowOff>
    </xdr:from>
    <xdr:to>
      <xdr:col>55</xdr:col>
      <xdr:colOff>88900</xdr:colOff>
      <xdr:row>55</xdr:row>
      <xdr:rowOff>83276</xdr:rowOff>
    </xdr:to>
    <xdr:cxnSp macro="">
      <xdr:nvCxnSpPr>
        <xdr:cNvPr id="240" name="直線コネクタ 239">
          <a:extLst>
            <a:ext uri="{FF2B5EF4-FFF2-40B4-BE49-F238E27FC236}">
              <a16:creationId xmlns:a16="http://schemas.microsoft.com/office/drawing/2014/main" id="{00000000-0008-0000-0200-0000F0000000}"/>
            </a:ext>
          </a:extLst>
        </xdr:cNvPr>
        <xdr:cNvCxnSpPr/>
      </xdr:nvCxnSpPr>
      <xdr:spPr>
        <a:xfrm>
          <a:off x="10388600" y="951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59889</xdr:rowOff>
    </xdr:from>
    <xdr:ext cx="469744" cy="259045"/>
    <xdr:sp macro="" textlink="">
      <xdr:nvSpPr>
        <xdr:cNvPr id="241" name="【体育館・プール】&#10;一人当たり面積平均値テキスト">
          <a:extLst>
            <a:ext uri="{FF2B5EF4-FFF2-40B4-BE49-F238E27FC236}">
              <a16:creationId xmlns:a16="http://schemas.microsoft.com/office/drawing/2014/main" id="{00000000-0008-0000-0200-0000F1000000}"/>
            </a:ext>
          </a:extLst>
        </xdr:cNvPr>
        <xdr:cNvSpPr txBox="1"/>
      </xdr:nvSpPr>
      <xdr:spPr>
        <a:xfrm>
          <a:off x="10515600" y="105183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42" name="フローチャート: 判断 241">
          <a:extLst>
            <a:ext uri="{FF2B5EF4-FFF2-40B4-BE49-F238E27FC236}">
              <a16:creationId xmlns:a16="http://schemas.microsoft.com/office/drawing/2014/main" id="{00000000-0008-0000-0200-0000F2000000}"/>
            </a:ext>
          </a:extLst>
        </xdr:cNvPr>
        <xdr:cNvSpPr/>
      </xdr:nvSpPr>
      <xdr:spPr>
        <a:xfrm>
          <a:off x="10426700" y="1053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43" name="フローチャート: 判断 242">
          <a:extLst>
            <a:ext uri="{FF2B5EF4-FFF2-40B4-BE49-F238E27FC236}">
              <a16:creationId xmlns:a16="http://schemas.microsoft.com/office/drawing/2014/main" id="{00000000-0008-0000-0200-0000F3000000}"/>
            </a:ext>
          </a:extLst>
        </xdr:cNvPr>
        <xdr:cNvSpPr/>
      </xdr:nvSpPr>
      <xdr:spPr>
        <a:xfrm>
          <a:off x="958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56969</xdr:rowOff>
    </xdr:from>
    <xdr:to>
      <xdr:col>46</xdr:col>
      <xdr:colOff>38100</xdr:colOff>
      <xdr:row>62</xdr:row>
      <xdr:rowOff>158569</xdr:rowOff>
    </xdr:to>
    <xdr:sp macro="" textlink="">
      <xdr:nvSpPr>
        <xdr:cNvPr id="244" name="フローチャート: 判断 243">
          <a:extLst>
            <a:ext uri="{FF2B5EF4-FFF2-40B4-BE49-F238E27FC236}">
              <a16:creationId xmlns:a16="http://schemas.microsoft.com/office/drawing/2014/main" id="{00000000-0008-0000-0200-0000F4000000}"/>
            </a:ext>
          </a:extLst>
        </xdr:cNvPr>
        <xdr:cNvSpPr/>
      </xdr:nvSpPr>
      <xdr:spPr>
        <a:xfrm>
          <a:off x="8699500" y="1068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96157</xdr:rowOff>
    </xdr:from>
    <xdr:to>
      <xdr:col>41</xdr:col>
      <xdr:colOff>101600</xdr:colOff>
      <xdr:row>63</xdr:row>
      <xdr:rowOff>26307</xdr:rowOff>
    </xdr:to>
    <xdr:sp macro="" textlink="">
      <xdr:nvSpPr>
        <xdr:cNvPr id="245" name="フローチャート: 判断 244">
          <a:extLst>
            <a:ext uri="{FF2B5EF4-FFF2-40B4-BE49-F238E27FC236}">
              <a16:creationId xmlns:a16="http://schemas.microsoft.com/office/drawing/2014/main" id="{00000000-0008-0000-0200-0000F5000000}"/>
            </a:ext>
          </a:extLst>
        </xdr:cNvPr>
        <xdr:cNvSpPr/>
      </xdr:nvSpPr>
      <xdr:spPr>
        <a:xfrm>
          <a:off x="7810500" y="1072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92891</xdr:rowOff>
    </xdr:from>
    <xdr:to>
      <xdr:col>36</xdr:col>
      <xdr:colOff>165100</xdr:colOff>
      <xdr:row>63</xdr:row>
      <xdr:rowOff>23041</xdr:rowOff>
    </xdr:to>
    <xdr:sp macro="" textlink="">
      <xdr:nvSpPr>
        <xdr:cNvPr id="246" name="フローチャート: 判断 245">
          <a:extLst>
            <a:ext uri="{FF2B5EF4-FFF2-40B4-BE49-F238E27FC236}">
              <a16:creationId xmlns:a16="http://schemas.microsoft.com/office/drawing/2014/main" id="{00000000-0008-0000-0200-0000F6000000}"/>
            </a:ext>
          </a:extLst>
        </xdr:cNvPr>
        <xdr:cNvSpPr/>
      </xdr:nvSpPr>
      <xdr:spPr>
        <a:xfrm>
          <a:off x="6921500" y="10722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200-0000F7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200-0000F8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0000000-0008-0000-0200-0000F9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00000000-0008-0000-0200-0000FA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00000000-0008-0000-0200-0000FB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56969</xdr:rowOff>
    </xdr:from>
    <xdr:to>
      <xdr:col>55</xdr:col>
      <xdr:colOff>50800</xdr:colOff>
      <xdr:row>60</xdr:row>
      <xdr:rowOff>158569</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104267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79846</xdr:rowOff>
    </xdr:from>
    <xdr:ext cx="469744" cy="259045"/>
    <xdr:sp macro="" textlink="">
      <xdr:nvSpPr>
        <xdr:cNvPr id="253" name="【体育館・プール】&#10;一人当たり面積該当値テキスト">
          <a:extLst>
            <a:ext uri="{FF2B5EF4-FFF2-40B4-BE49-F238E27FC236}">
              <a16:creationId xmlns:a16="http://schemas.microsoft.com/office/drawing/2014/main" id="{00000000-0008-0000-0200-0000FD000000}"/>
            </a:ext>
          </a:extLst>
        </xdr:cNvPr>
        <xdr:cNvSpPr txBox="1"/>
      </xdr:nvSpPr>
      <xdr:spPr>
        <a:xfrm>
          <a:off x="10515600" y="1019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73297</xdr:rowOff>
    </xdr:from>
    <xdr:to>
      <xdr:col>50</xdr:col>
      <xdr:colOff>165100</xdr:colOff>
      <xdr:row>61</xdr:row>
      <xdr:rowOff>3447</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9588500" y="103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107769</xdr:rowOff>
    </xdr:from>
    <xdr:to>
      <xdr:col>55</xdr:col>
      <xdr:colOff>0</xdr:colOff>
      <xdr:row>60</xdr:row>
      <xdr:rowOff>124097</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9639300" y="10394769"/>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58601</xdr:rowOff>
    </xdr:from>
    <xdr:to>
      <xdr:col>46</xdr:col>
      <xdr:colOff>38100</xdr:colOff>
      <xdr:row>61</xdr:row>
      <xdr:rowOff>160201</xdr:rowOff>
    </xdr:to>
    <xdr:sp macro="" textlink="">
      <xdr:nvSpPr>
        <xdr:cNvPr id="256" name="楕円 255">
          <a:extLst>
            <a:ext uri="{FF2B5EF4-FFF2-40B4-BE49-F238E27FC236}">
              <a16:creationId xmlns:a16="http://schemas.microsoft.com/office/drawing/2014/main" id="{00000000-0008-0000-0200-000000010000}"/>
            </a:ext>
          </a:extLst>
        </xdr:cNvPr>
        <xdr:cNvSpPr/>
      </xdr:nvSpPr>
      <xdr:spPr>
        <a:xfrm>
          <a:off x="8699500" y="105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124097</xdr:rowOff>
    </xdr:from>
    <xdr:to>
      <xdr:col>50</xdr:col>
      <xdr:colOff>114300</xdr:colOff>
      <xdr:row>61</xdr:row>
      <xdr:rowOff>109401</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flipV="1">
          <a:off x="8750300" y="10411097"/>
          <a:ext cx="889000" cy="15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32476</xdr:rowOff>
    </xdr:from>
    <xdr:to>
      <xdr:col>41</xdr:col>
      <xdr:colOff>101600</xdr:colOff>
      <xdr:row>59</xdr:row>
      <xdr:rowOff>134076</xdr:rowOff>
    </xdr:to>
    <xdr:sp macro="" textlink="">
      <xdr:nvSpPr>
        <xdr:cNvPr id="258" name="楕円 257">
          <a:extLst>
            <a:ext uri="{FF2B5EF4-FFF2-40B4-BE49-F238E27FC236}">
              <a16:creationId xmlns:a16="http://schemas.microsoft.com/office/drawing/2014/main" id="{00000000-0008-0000-0200-000002010000}"/>
            </a:ext>
          </a:extLst>
        </xdr:cNvPr>
        <xdr:cNvSpPr/>
      </xdr:nvSpPr>
      <xdr:spPr>
        <a:xfrm>
          <a:off x="7810500" y="1014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83276</xdr:rowOff>
    </xdr:from>
    <xdr:to>
      <xdr:col>45</xdr:col>
      <xdr:colOff>177800</xdr:colOff>
      <xdr:row>61</xdr:row>
      <xdr:rowOff>109401</xdr:rowOff>
    </xdr:to>
    <xdr:cxnSp macro="">
      <xdr:nvCxnSpPr>
        <xdr:cNvPr id="259" name="直線コネクタ 258">
          <a:extLst>
            <a:ext uri="{FF2B5EF4-FFF2-40B4-BE49-F238E27FC236}">
              <a16:creationId xmlns:a16="http://schemas.microsoft.com/office/drawing/2014/main" id="{00000000-0008-0000-0200-000003010000}"/>
            </a:ext>
          </a:extLst>
        </xdr:cNvPr>
        <xdr:cNvCxnSpPr/>
      </xdr:nvCxnSpPr>
      <xdr:spPr>
        <a:xfrm>
          <a:off x="7861300" y="10198826"/>
          <a:ext cx="889000" cy="369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48804</xdr:rowOff>
    </xdr:from>
    <xdr:to>
      <xdr:col>36</xdr:col>
      <xdr:colOff>165100</xdr:colOff>
      <xdr:row>59</xdr:row>
      <xdr:rowOff>150404</xdr:rowOff>
    </xdr:to>
    <xdr:sp macro="" textlink="">
      <xdr:nvSpPr>
        <xdr:cNvPr id="260" name="楕円 259">
          <a:extLst>
            <a:ext uri="{FF2B5EF4-FFF2-40B4-BE49-F238E27FC236}">
              <a16:creationId xmlns:a16="http://schemas.microsoft.com/office/drawing/2014/main" id="{00000000-0008-0000-0200-000004010000}"/>
            </a:ext>
          </a:extLst>
        </xdr:cNvPr>
        <xdr:cNvSpPr/>
      </xdr:nvSpPr>
      <xdr:spPr>
        <a:xfrm>
          <a:off x="6921500" y="1016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83276</xdr:rowOff>
    </xdr:from>
    <xdr:to>
      <xdr:col>41</xdr:col>
      <xdr:colOff>50800</xdr:colOff>
      <xdr:row>59</xdr:row>
      <xdr:rowOff>99604</xdr:rowOff>
    </xdr:to>
    <xdr:cxnSp macro="">
      <xdr:nvCxnSpPr>
        <xdr:cNvPr id="261" name="直線コネクタ 260">
          <a:extLst>
            <a:ext uri="{FF2B5EF4-FFF2-40B4-BE49-F238E27FC236}">
              <a16:creationId xmlns:a16="http://schemas.microsoft.com/office/drawing/2014/main" id="{00000000-0008-0000-0200-000005010000}"/>
            </a:ext>
          </a:extLst>
        </xdr:cNvPr>
        <xdr:cNvCxnSpPr/>
      </xdr:nvCxnSpPr>
      <xdr:spPr>
        <a:xfrm flipV="1">
          <a:off x="6972300" y="1019882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161126</xdr:rowOff>
    </xdr:from>
    <xdr:ext cx="469744" cy="259045"/>
    <xdr:sp macro="" textlink="">
      <xdr:nvSpPr>
        <xdr:cNvPr id="262" name="n_1aveValue【体育館・プール】&#10;一人当たり面積">
          <a:extLst>
            <a:ext uri="{FF2B5EF4-FFF2-40B4-BE49-F238E27FC236}">
              <a16:creationId xmlns:a16="http://schemas.microsoft.com/office/drawing/2014/main" id="{00000000-0008-0000-0200-000006010000}"/>
            </a:ext>
          </a:extLst>
        </xdr:cNvPr>
        <xdr:cNvSpPr txBox="1"/>
      </xdr:nvSpPr>
      <xdr:spPr>
        <a:xfrm>
          <a:off x="9391727" y="1061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149696</xdr:rowOff>
    </xdr:from>
    <xdr:ext cx="469744" cy="259045"/>
    <xdr:sp macro="" textlink="">
      <xdr:nvSpPr>
        <xdr:cNvPr id="263" name="n_2aveValue【体育館・プール】&#10;一人当たり面積">
          <a:extLst>
            <a:ext uri="{FF2B5EF4-FFF2-40B4-BE49-F238E27FC236}">
              <a16:creationId xmlns:a16="http://schemas.microsoft.com/office/drawing/2014/main" id="{00000000-0008-0000-0200-000007010000}"/>
            </a:ext>
          </a:extLst>
        </xdr:cNvPr>
        <xdr:cNvSpPr txBox="1"/>
      </xdr:nvSpPr>
      <xdr:spPr>
        <a:xfrm>
          <a:off x="8515427" y="1077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17434</xdr:rowOff>
    </xdr:from>
    <xdr:ext cx="469744" cy="259045"/>
    <xdr:sp macro="" textlink="">
      <xdr:nvSpPr>
        <xdr:cNvPr id="264" name="n_3aveValue【体育館・プール】&#10;一人当たり面積">
          <a:extLst>
            <a:ext uri="{FF2B5EF4-FFF2-40B4-BE49-F238E27FC236}">
              <a16:creationId xmlns:a16="http://schemas.microsoft.com/office/drawing/2014/main" id="{00000000-0008-0000-0200-000008010000}"/>
            </a:ext>
          </a:extLst>
        </xdr:cNvPr>
        <xdr:cNvSpPr txBox="1"/>
      </xdr:nvSpPr>
      <xdr:spPr>
        <a:xfrm>
          <a:off x="7626427" y="1081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14168</xdr:rowOff>
    </xdr:from>
    <xdr:ext cx="469744" cy="259045"/>
    <xdr:sp macro="" textlink="">
      <xdr:nvSpPr>
        <xdr:cNvPr id="265" name="n_4aveValue【体育館・プール】&#10;一人当たり面積">
          <a:extLst>
            <a:ext uri="{FF2B5EF4-FFF2-40B4-BE49-F238E27FC236}">
              <a16:creationId xmlns:a16="http://schemas.microsoft.com/office/drawing/2014/main" id="{00000000-0008-0000-0200-000009010000}"/>
            </a:ext>
          </a:extLst>
        </xdr:cNvPr>
        <xdr:cNvSpPr txBox="1"/>
      </xdr:nvSpPr>
      <xdr:spPr>
        <a:xfrm>
          <a:off x="6737427" y="1081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19974</xdr:rowOff>
    </xdr:from>
    <xdr:ext cx="469744" cy="259045"/>
    <xdr:sp macro="" textlink="">
      <xdr:nvSpPr>
        <xdr:cNvPr id="266" name="n_1mainValue【体育館・プール】&#10;一人当たり面積">
          <a:extLst>
            <a:ext uri="{FF2B5EF4-FFF2-40B4-BE49-F238E27FC236}">
              <a16:creationId xmlns:a16="http://schemas.microsoft.com/office/drawing/2014/main" id="{00000000-0008-0000-0200-00000A010000}"/>
            </a:ext>
          </a:extLst>
        </xdr:cNvPr>
        <xdr:cNvSpPr txBox="1"/>
      </xdr:nvSpPr>
      <xdr:spPr>
        <a:xfrm>
          <a:off x="9391727" y="1013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5278</xdr:rowOff>
    </xdr:from>
    <xdr:ext cx="469744" cy="259045"/>
    <xdr:sp macro="" textlink="">
      <xdr:nvSpPr>
        <xdr:cNvPr id="267" name="n_2mainValue【体育館・プール】&#10;一人当たり面積">
          <a:extLst>
            <a:ext uri="{FF2B5EF4-FFF2-40B4-BE49-F238E27FC236}">
              <a16:creationId xmlns:a16="http://schemas.microsoft.com/office/drawing/2014/main" id="{00000000-0008-0000-0200-00000B010000}"/>
            </a:ext>
          </a:extLst>
        </xdr:cNvPr>
        <xdr:cNvSpPr txBox="1"/>
      </xdr:nvSpPr>
      <xdr:spPr>
        <a:xfrm>
          <a:off x="8515427" y="1029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150603</xdr:rowOff>
    </xdr:from>
    <xdr:ext cx="469744" cy="259045"/>
    <xdr:sp macro="" textlink="">
      <xdr:nvSpPr>
        <xdr:cNvPr id="268" name="n_3mainValue【体育館・プール】&#10;一人当たり面積">
          <a:extLst>
            <a:ext uri="{FF2B5EF4-FFF2-40B4-BE49-F238E27FC236}">
              <a16:creationId xmlns:a16="http://schemas.microsoft.com/office/drawing/2014/main" id="{00000000-0008-0000-0200-00000C010000}"/>
            </a:ext>
          </a:extLst>
        </xdr:cNvPr>
        <xdr:cNvSpPr txBox="1"/>
      </xdr:nvSpPr>
      <xdr:spPr>
        <a:xfrm>
          <a:off x="7626427" y="9923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166931</xdr:rowOff>
    </xdr:from>
    <xdr:ext cx="469744" cy="259045"/>
    <xdr:sp macro="" textlink="">
      <xdr:nvSpPr>
        <xdr:cNvPr id="269" name="n_4mainValue【体育館・プール】&#10;一人当たり面積">
          <a:extLst>
            <a:ext uri="{FF2B5EF4-FFF2-40B4-BE49-F238E27FC236}">
              <a16:creationId xmlns:a16="http://schemas.microsoft.com/office/drawing/2014/main" id="{00000000-0008-0000-0200-00000D010000}"/>
            </a:ext>
          </a:extLst>
        </xdr:cNvPr>
        <xdr:cNvSpPr txBox="1"/>
      </xdr:nvSpPr>
      <xdr:spPr>
        <a:xfrm>
          <a:off x="6737427" y="993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5" name="【福祉施設】&#10;有形固定資産減価償却率グラフ枠">
          <a:extLst>
            <a:ext uri="{FF2B5EF4-FFF2-40B4-BE49-F238E27FC236}">
              <a16:creationId xmlns:a16="http://schemas.microsoft.com/office/drawing/2014/main" id="{00000000-0008-0000-0200-000027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82</xdr:row>
      <xdr:rowOff>11974</xdr:rowOff>
    </xdr:from>
    <xdr:to>
      <xdr:col>24</xdr:col>
      <xdr:colOff>62865</xdr:colOff>
      <xdr:row>85</xdr:row>
      <xdr:rowOff>150768</xdr:rowOff>
    </xdr:to>
    <xdr:cxnSp macro="">
      <xdr:nvCxnSpPr>
        <xdr:cNvPr id="296" name="直線コネクタ 295">
          <a:extLst>
            <a:ext uri="{FF2B5EF4-FFF2-40B4-BE49-F238E27FC236}">
              <a16:creationId xmlns:a16="http://schemas.microsoft.com/office/drawing/2014/main" id="{00000000-0008-0000-0200-000028010000}"/>
            </a:ext>
          </a:extLst>
        </xdr:cNvPr>
        <xdr:cNvCxnSpPr/>
      </xdr:nvCxnSpPr>
      <xdr:spPr>
        <a:xfrm flipV="1">
          <a:off x="4634865" y="14070874"/>
          <a:ext cx="0" cy="653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154595</xdr:rowOff>
    </xdr:from>
    <xdr:ext cx="405111" cy="259045"/>
    <xdr:sp macro="" textlink="">
      <xdr:nvSpPr>
        <xdr:cNvPr id="297" name="【福祉施設】&#10;有形固定資産減価償却率最小値テキスト">
          <a:extLst>
            <a:ext uri="{FF2B5EF4-FFF2-40B4-BE49-F238E27FC236}">
              <a16:creationId xmlns:a16="http://schemas.microsoft.com/office/drawing/2014/main" id="{00000000-0008-0000-0200-000029010000}"/>
            </a:ext>
          </a:extLst>
        </xdr:cNvPr>
        <xdr:cNvSpPr txBox="1"/>
      </xdr:nvSpPr>
      <xdr:spPr>
        <a:xfrm>
          <a:off x="4673600" y="14727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150768</xdr:rowOff>
    </xdr:from>
    <xdr:to>
      <xdr:col>24</xdr:col>
      <xdr:colOff>152400</xdr:colOff>
      <xdr:row>85</xdr:row>
      <xdr:rowOff>150768</xdr:rowOff>
    </xdr:to>
    <xdr:cxnSp macro="">
      <xdr:nvCxnSpPr>
        <xdr:cNvPr id="298" name="直線コネクタ 297">
          <a:extLst>
            <a:ext uri="{FF2B5EF4-FFF2-40B4-BE49-F238E27FC236}">
              <a16:creationId xmlns:a16="http://schemas.microsoft.com/office/drawing/2014/main" id="{00000000-0008-0000-0200-00002A010000}"/>
            </a:ext>
          </a:extLst>
        </xdr:cNvPr>
        <xdr:cNvCxnSpPr/>
      </xdr:nvCxnSpPr>
      <xdr:spPr>
        <a:xfrm>
          <a:off x="4546600" y="14724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130101</xdr:rowOff>
    </xdr:from>
    <xdr:ext cx="405111" cy="259045"/>
    <xdr:sp macro="" textlink="">
      <xdr:nvSpPr>
        <xdr:cNvPr id="299" name="【福祉施設】&#10;有形固定資産減価償却率最大値テキスト">
          <a:extLst>
            <a:ext uri="{FF2B5EF4-FFF2-40B4-BE49-F238E27FC236}">
              <a16:creationId xmlns:a16="http://schemas.microsoft.com/office/drawing/2014/main" id="{00000000-0008-0000-0200-00002B010000}"/>
            </a:ext>
          </a:extLst>
        </xdr:cNvPr>
        <xdr:cNvSpPr txBox="1"/>
      </xdr:nvSpPr>
      <xdr:spPr>
        <a:xfrm>
          <a:off x="4673600" y="13846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82</xdr:row>
      <xdr:rowOff>11974</xdr:rowOff>
    </xdr:from>
    <xdr:to>
      <xdr:col>24</xdr:col>
      <xdr:colOff>152400</xdr:colOff>
      <xdr:row>82</xdr:row>
      <xdr:rowOff>11974</xdr:rowOff>
    </xdr:to>
    <xdr:cxnSp macro="">
      <xdr:nvCxnSpPr>
        <xdr:cNvPr id="300" name="直線コネクタ 299">
          <a:extLst>
            <a:ext uri="{FF2B5EF4-FFF2-40B4-BE49-F238E27FC236}">
              <a16:creationId xmlns:a16="http://schemas.microsoft.com/office/drawing/2014/main" id="{00000000-0008-0000-0200-00002C010000}"/>
            </a:ext>
          </a:extLst>
        </xdr:cNvPr>
        <xdr:cNvCxnSpPr/>
      </xdr:nvCxnSpPr>
      <xdr:spPr>
        <a:xfrm>
          <a:off x="4546600" y="14070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81659</xdr:rowOff>
    </xdr:from>
    <xdr:ext cx="405111" cy="259045"/>
    <xdr:sp macro="" textlink="">
      <xdr:nvSpPr>
        <xdr:cNvPr id="301" name="【福祉施設】&#10;有形固定資産減価償却率平均値テキスト">
          <a:extLst>
            <a:ext uri="{FF2B5EF4-FFF2-40B4-BE49-F238E27FC236}">
              <a16:creationId xmlns:a16="http://schemas.microsoft.com/office/drawing/2014/main" id="{00000000-0008-0000-0200-00002D010000}"/>
            </a:ext>
          </a:extLst>
        </xdr:cNvPr>
        <xdr:cNvSpPr txBox="1"/>
      </xdr:nvSpPr>
      <xdr:spPr>
        <a:xfrm>
          <a:off x="4673600" y="14312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103232</xdr:rowOff>
    </xdr:from>
    <xdr:to>
      <xdr:col>24</xdr:col>
      <xdr:colOff>114300</xdr:colOff>
      <xdr:row>84</xdr:row>
      <xdr:rowOff>33382</xdr:rowOff>
    </xdr:to>
    <xdr:sp macro="" textlink="">
      <xdr:nvSpPr>
        <xdr:cNvPr id="302" name="フローチャート: 判断 301">
          <a:extLst>
            <a:ext uri="{FF2B5EF4-FFF2-40B4-BE49-F238E27FC236}">
              <a16:creationId xmlns:a16="http://schemas.microsoft.com/office/drawing/2014/main" id="{00000000-0008-0000-0200-00002E010000}"/>
            </a:ext>
          </a:extLst>
        </xdr:cNvPr>
        <xdr:cNvSpPr/>
      </xdr:nvSpPr>
      <xdr:spPr>
        <a:xfrm>
          <a:off x="4584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18324</xdr:rowOff>
    </xdr:from>
    <xdr:to>
      <xdr:col>20</xdr:col>
      <xdr:colOff>38100</xdr:colOff>
      <xdr:row>83</xdr:row>
      <xdr:rowOff>119924</xdr:rowOff>
    </xdr:to>
    <xdr:sp macro="" textlink="">
      <xdr:nvSpPr>
        <xdr:cNvPr id="303" name="フローチャート: 判断 302">
          <a:extLst>
            <a:ext uri="{FF2B5EF4-FFF2-40B4-BE49-F238E27FC236}">
              <a16:creationId xmlns:a16="http://schemas.microsoft.com/office/drawing/2014/main" id="{00000000-0008-0000-0200-00002F010000}"/>
            </a:ext>
          </a:extLst>
        </xdr:cNvPr>
        <xdr:cNvSpPr/>
      </xdr:nvSpPr>
      <xdr:spPr>
        <a:xfrm>
          <a:off x="3746500" y="1424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150586</xdr:rowOff>
    </xdr:from>
    <xdr:to>
      <xdr:col>15</xdr:col>
      <xdr:colOff>101600</xdr:colOff>
      <xdr:row>83</xdr:row>
      <xdr:rowOff>80736</xdr:rowOff>
    </xdr:to>
    <xdr:sp macro="" textlink="">
      <xdr:nvSpPr>
        <xdr:cNvPr id="304" name="フローチャート: 判断 303">
          <a:extLst>
            <a:ext uri="{FF2B5EF4-FFF2-40B4-BE49-F238E27FC236}">
              <a16:creationId xmlns:a16="http://schemas.microsoft.com/office/drawing/2014/main" id="{00000000-0008-0000-0200-000030010000}"/>
            </a:ext>
          </a:extLst>
        </xdr:cNvPr>
        <xdr:cNvSpPr/>
      </xdr:nvSpPr>
      <xdr:spPr>
        <a:xfrm>
          <a:off x="2857500" y="142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86905</xdr:rowOff>
    </xdr:from>
    <xdr:to>
      <xdr:col>10</xdr:col>
      <xdr:colOff>165100</xdr:colOff>
      <xdr:row>82</xdr:row>
      <xdr:rowOff>17055</xdr:rowOff>
    </xdr:to>
    <xdr:sp macro="" textlink="">
      <xdr:nvSpPr>
        <xdr:cNvPr id="305" name="フローチャート: 判断 304">
          <a:extLst>
            <a:ext uri="{FF2B5EF4-FFF2-40B4-BE49-F238E27FC236}">
              <a16:creationId xmlns:a16="http://schemas.microsoft.com/office/drawing/2014/main" id="{00000000-0008-0000-0200-000031010000}"/>
            </a:ext>
          </a:extLst>
        </xdr:cNvPr>
        <xdr:cNvSpPr/>
      </xdr:nvSpPr>
      <xdr:spPr>
        <a:xfrm>
          <a:off x="1968500" y="1397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160382</xdr:rowOff>
    </xdr:from>
    <xdr:to>
      <xdr:col>6</xdr:col>
      <xdr:colOff>38100</xdr:colOff>
      <xdr:row>81</xdr:row>
      <xdr:rowOff>90532</xdr:rowOff>
    </xdr:to>
    <xdr:sp macro="" textlink="">
      <xdr:nvSpPr>
        <xdr:cNvPr id="306" name="フローチャート: 判断 305">
          <a:extLst>
            <a:ext uri="{FF2B5EF4-FFF2-40B4-BE49-F238E27FC236}">
              <a16:creationId xmlns:a16="http://schemas.microsoft.com/office/drawing/2014/main" id="{00000000-0008-0000-0200-000032010000}"/>
            </a:ext>
          </a:extLst>
        </xdr:cNvPr>
        <xdr:cNvSpPr/>
      </xdr:nvSpPr>
      <xdr:spPr>
        <a:xfrm>
          <a:off x="1079500" y="1387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00000000-0008-0000-0200-000033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00000000-0008-0000-0200-000034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00000000-0008-0000-0200-000035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10" name="テキスト ボックス 309">
          <a:extLst>
            <a:ext uri="{FF2B5EF4-FFF2-40B4-BE49-F238E27FC236}">
              <a16:creationId xmlns:a16="http://schemas.microsoft.com/office/drawing/2014/main" id="{00000000-0008-0000-0200-000036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11" name="テキスト ボックス 310">
          <a:extLst>
            <a:ext uri="{FF2B5EF4-FFF2-40B4-BE49-F238E27FC236}">
              <a16:creationId xmlns:a16="http://schemas.microsoft.com/office/drawing/2014/main" id="{00000000-0008-0000-0200-000037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132624</xdr:rowOff>
    </xdr:from>
    <xdr:to>
      <xdr:col>24</xdr:col>
      <xdr:colOff>114300</xdr:colOff>
      <xdr:row>82</xdr:row>
      <xdr:rowOff>62774</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4584700" y="1402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85651</xdr:rowOff>
    </xdr:from>
    <xdr:ext cx="405111" cy="259045"/>
    <xdr:sp macro="" textlink="">
      <xdr:nvSpPr>
        <xdr:cNvPr id="313" name="【福祉施設】&#10;有形固定資産減価償却率該当値テキスト">
          <a:extLst>
            <a:ext uri="{FF2B5EF4-FFF2-40B4-BE49-F238E27FC236}">
              <a16:creationId xmlns:a16="http://schemas.microsoft.com/office/drawing/2014/main" id="{00000000-0008-0000-0200-000039010000}"/>
            </a:ext>
          </a:extLst>
        </xdr:cNvPr>
        <xdr:cNvSpPr txBox="1"/>
      </xdr:nvSpPr>
      <xdr:spPr>
        <a:xfrm>
          <a:off x="4673600" y="13973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166914</xdr:rowOff>
    </xdr:from>
    <xdr:to>
      <xdr:col>20</xdr:col>
      <xdr:colOff>38100</xdr:colOff>
      <xdr:row>81</xdr:row>
      <xdr:rowOff>97064</xdr:rowOff>
    </xdr:to>
    <xdr:sp macro="" textlink="">
      <xdr:nvSpPr>
        <xdr:cNvPr id="314" name="楕円 313">
          <a:extLst>
            <a:ext uri="{FF2B5EF4-FFF2-40B4-BE49-F238E27FC236}">
              <a16:creationId xmlns:a16="http://schemas.microsoft.com/office/drawing/2014/main" id="{00000000-0008-0000-0200-00003A010000}"/>
            </a:ext>
          </a:extLst>
        </xdr:cNvPr>
        <xdr:cNvSpPr/>
      </xdr:nvSpPr>
      <xdr:spPr>
        <a:xfrm>
          <a:off x="3746500" y="1388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46264</xdr:rowOff>
    </xdr:from>
    <xdr:to>
      <xdr:col>24</xdr:col>
      <xdr:colOff>63500</xdr:colOff>
      <xdr:row>82</xdr:row>
      <xdr:rowOff>11974</xdr:rowOff>
    </xdr:to>
    <xdr:cxnSp macro="">
      <xdr:nvCxnSpPr>
        <xdr:cNvPr id="315" name="直線コネクタ 314">
          <a:extLst>
            <a:ext uri="{FF2B5EF4-FFF2-40B4-BE49-F238E27FC236}">
              <a16:creationId xmlns:a16="http://schemas.microsoft.com/office/drawing/2014/main" id="{00000000-0008-0000-0200-00003B010000}"/>
            </a:ext>
          </a:extLst>
        </xdr:cNvPr>
        <xdr:cNvCxnSpPr/>
      </xdr:nvCxnSpPr>
      <xdr:spPr>
        <a:xfrm>
          <a:off x="3797300" y="13933714"/>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23223</xdr:rowOff>
    </xdr:from>
    <xdr:to>
      <xdr:col>15</xdr:col>
      <xdr:colOff>101600</xdr:colOff>
      <xdr:row>80</xdr:row>
      <xdr:rowOff>124823</xdr:rowOff>
    </xdr:to>
    <xdr:sp macro="" textlink="">
      <xdr:nvSpPr>
        <xdr:cNvPr id="316" name="楕円 315">
          <a:extLst>
            <a:ext uri="{FF2B5EF4-FFF2-40B4-BE49-F238E27FC236}">
              <a16:creationId xmlns:a16="http://schemas.microsoft.com/office/drawing/2014/main" id="{00000000-0008-0000-0200-00003C010000}"/>
            </a:ext>
          </a:extLst>
        </xdr:cNvPr>
        <xdr:cNvSpPr/>
      </xdr:nvSpPr>
      <xdr:spPr>
        <a:xfrm>
          <a:off x="2857500" y="1373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74023</xdr:rowOff>
    </xdr:from>
    <xdr:to>
      <xdr:col>19</xdr:col>
      <xdr:colOff>177800</xdr:colOff>
      <xdr:row>81</xdr:row>
      <xdr:rowOff>46264</xdr:rowOff>
    </xdr:to>
    <xdr:cxnSp macro="">
      <xdr:nvCxnSpPr>
        <xdr:cNvPr id="317" name="直線コネクタ 316">
          <a:extLst>
            <a:ext uri="{FF2B5EF4-FFF2-40B4-BE49-F238E27FC236}">
              <a16:creationId xmlns:a16="http://schemas.microsoft.com/office/drawing/2014/main" id="{00000000-0008-0000-0200-00003D010000}"/>
            </a:ext>
          </a:extLst>
        </xdr:cNvPr>
        <xdr:cNvCxnSpPr/>
      </xdr:nvCxnSpPr>
      <xdr:spPr>
        <a:xfrm>
          <a:off x="2908300" y="13790023"/>
          <a:ext cx="8890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104866</xdr:rowOff>
    </xdr:from>
    <xdr:to>
      <xdr:col>10</xdr:col>
      <xdr:colOff>165100</xdr:colOff>
      <xdr:row>79</xdr:row>
      <xdr:rowOff>35016</xdr:rowOff>
    </xdr:to>
    <xdr:sp macro="" textlink="">
      <xdr:nvSpPr>
        <xdr:cNvPr id="318" name="楕円 317">
          <a:extLst>
            <a:ext uri="{FF2B5EF4-FFF2-40B4-BE49-F238E27FC236}">
              <a16:creationId xmlns:a16="http://schemas.microsoft.com/office/drawing/2014/main" id="{00000000-0008-0000-0200-00003E010000}"/>
            </a:ext>
          </a:extLst>
        </xdr:cNvPr>
        <xdr:cNvSpPr/>
      </xdr:nvSpPr>
      <xdr:spPr>
        <a:xfrm>
          <a:off x="1968500" y="1347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155666</xdr:rowOff>
    </xdr:from>
    <xdr:to>
      <xdr:col>15</xdr:col>
      <xdr:colOff>50800</xdr:colOff>
      <xdr:row>80</xdr:row>
      <xdr:rowOff>74023</xdr:rowOff>
    </xdr:to>
    <xdr:cxnSp macro="">
      <xdr:nvCxnSpPr>
        <xdr:cNvPr id="319" name="直線コネクタ 318">
          <a:extLst>
            <a:ext uri="{FF2B5EF4-FFF2-40B4-BE49-F238E27FC236}">
              <a16:creationId xmlns:a16="http://schemas.microsoft.com/office/drawing/2014/main" id="{00000000-0008-0000-0200-00003F010000}"/>
            </a:ext>
          </a:extLst>
        </xdr:cNvPr>
        <xdr:cNvCxnSpPr/>
      </xdr:nvCxnSpPr>
      <xdr:spPr>
        <a:xfrm>
          <a:off x="2019300" y="13528766"/>
          <a:ext cx="8890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39551</xdr:rowOff>
    </xdr:from>
    <xdr:to>
      <xdr:col>6</xdr:col>
      <xdr:colOff>38100</xdr:colOff>
      <xdr:row>78</xdr:row>
      <xdr:rowOff>141151</xdr:rowOff>
    </xdr:to>
    <xdr:sp macro="" textlink="">
      <xdr:nvSpPr>
        <xdr:cNvPr id="320" name="楕円 319">
          <a:extLst>
            <a:ext uri="{FF2B5EF4-FFF2-40B4-BE49-F238E27FC236}">
              <a16:creationId xmlns:a16="http://schemas.microsoft.com/office/drawing/2014/main" id="{00000000-0008-0000-0200-000040010000}"/>
            </a:ext>
          </a:extLst>
        </xdr:cNvPr>
        <xdr:cNvSpPr/>
      </xdr:nvSpPr>
      <xdr:spPr>
        <a:xfrm>
          <a:off x="1079500" y="1341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90351</xdr:rowOff>
    </xdr:from>
    <xdr:to>
      <xdr:col>10</xdr:col>
      <xdr:colOff>114300</xdr:colOff>
      <xdr:row>78</xdr:row>
      <xdr:rowOff>155666</xdr:rowOff>
    </xdr:to>
    <xdr:cxnSp macro="">
      <xdr:nvCxnSpPr>
        <xdr:cNvPr id="321" name="直線コネクタ 320">
          <a:extLst>
            <a:ext uri="{FF2B5EF4-FFF2-40B4-BE49-F238E27FC236}">
              <a16:creationId xmlns:a16="http://schemas.microsoft.com/office/drawing/2014/main" id="{00000000-0008-0000-0200-000041010000}"/>
            </a:ext>
          </a:extLst>
        </xdr:cNvPr>
        <xdr:cNvCxnSpPr/>
      </xdr:nvCxnSpPr>
      <xdr:spPr>
        <a:xfrm>
          <a:off x="1130300" y="1346345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111051</xdr:rowOff>
    </xdr:from>
    <xdr:ext cx="405111" cy="259045"/>
    <xdr:sp macro="" textlink="">
      <xdr:nvSpPr>
        <xdr:cNvPr id="322" name="n_1aveValue【福祉施設】&#10;有形固定資産減価償却率">
          <a:extLst>
            <a:ext uri="{FF2B5EF4-FFF2-40B4-BE49-F238E27FC236}">
              <a16:creationId xmlns:a16="http://schemas.microsoft.com/office/drawing/2014/main" id="{00000000-0008-0000-0200-000042010000}"/>
            </a:ext>
          </a:extLst>
        </xdr:cNvPr>
        <xdr:cNvSpPr txBox="1"/>
      </xdr:nvSpPr>
      <xdr:spPr>
        <a:xfrm>
          <a:off x="3582044" y="1434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71863</xdr:rowOff>
    </xdr:from>
    <xdr:ext cx="405111" cy="259045"/>
    <xdr:sp macro="" textlink="">
      <xdr:nvSpPr>
        <xdr:cNvPr id="323" name="n_2aveValue【福祉施設】&#10;有形固定資産減価償却率">
          <a:extLst>
            <a:ext uri="{FF2B5EF4-FFF2-40B4-BE49-F238E27FC236}">
              <a16:creationId xmlns:a16="http://schemas.microsoft.com/office/drawing/2014/main" id="{00000000-0008-0000-0200-000043010000}"/>
            </a:ext>
          </a:extLst>
        </xdr:cNvPr>
        <xdr:cNvSpPr txBox="1"/>
      </xdr:nvSpPr>
      <xdr:spPr>
        <a:xfrm>
          <a:off x="2705744" y="1430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8182</xdr:rowOff>
    </xdr:from>
    <xdr:ext cx="405111" cy="259045"/>
    <xdr:sp macro="" textlink="">
      <xdr:nvSpPr>
        <xdr:cNvPr id="324" name="n_3aveValue【福祉施設】&#10;有形固定資産減価償却率">
          <a:extLst>
            <a:ext uri="{FF2B5EF4-FFF2-40B4-BE49-F238E27FC236}">
              <a16:creationId xmlns:a16="http://schemas.microsoft.com/office/drawing/2014/main" id="{00000000-0008-0000-0200-000044010000}"/>
            </a:ext>
          </a:extLst>
        </xdr:cNvPr>
        <xdr:cNvSpPr txBox="1"/>
      </xdr:nvSpPr>
      <xdr:spPr>
        <a:xfrm>
          <a:off x="1816744" y="1406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81659</xdr:rowOff>
    </xdr:from>
    <xdr:ext cx="405111" cy="259045"/>
    <xdr:sp macro="" textlink="">
      <xdr:nvSpPr>
        <xdr:cNvPr id="325" name="n_4aveValue【福祉施設】&#10;有形固定資産減価償却率">
          <a:extLst>
            <a:ext uri="{FF2B5EF4-FFF2-40B4-BE49-F238E27FC236}">
              <a16:creationId xmlns:a16="http://schemas.microsoft.com/office/drawing/2014/main" id="{00000000-0008-0000-0200-000045010000}"/>
            </a:ext>
          </a:extLst>
        </xdr:cNvPr>
        <xdr:cNvSpPr txBox="1"/>
      </xdr:nvSpPr>
      <xdr:spPr>
        <a:xfrm>
          <a:off x="927744" y="13969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113591</xdr:rowOff>
    </xdr:from>
    <xdr:ext cx="405111" cy="259045"/>
    <xdr:sp macro="" textlink="">
      <xdr:nvSpPr>
        <xdr:cNvPr id="326" name="n_1mainValue【福祉施設】&#10;有形固定資産減価償却率">
          <a:extLst>
            <a:ext uri="{FF2B5EF4-FFF2-40B4-BE49-F238E27FC236}">
              <a16:creationId xmlns:a16="http://schemas.microsoft.com/office/drawing/2014/main" id="{00000000-0008-0000-0200-000046010000}"/>
            </a:ext>
          </a:extLst>
        </xdr:cNvPr>
        <xdr:cNvSpPr txBox="1"/>
      </xdr:nvSpPr>
      <xdr:spPr>
        <a:xfrm>
          <a:off x="3582044" y="1365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141350</xdr:rowOff>
    </xdr:from>
    <xdr:ext cx="405111" cy="259045"/>
    <xdr:sp macro="" textlink="">
      <xdr:nvSpPr>
        <xdr:cNvPr id="327" name="n_2mainValue【福祉施設】&#10;有形固定資産減価償却率">
          <a:extLst>
            <a:ext uri="{FF2B5EF4-FFF2-40B4-BE49-F238E27FC236}">
              <a16:creationId xmlns:a16="http://schemas.microsoft.com/office/drawing/2014/main" id="{00000000-0008-0000-0200-000047010000}"/>
            </a:ext>
          </a:extLst>
        </xdr:cNvPr>
        <xdr:cNvSpPr txBox="1"/>
      </xdr:nvSpPr>
      <xdr:spPr>
        <a:xfrm>
          <a:off x="2705744" y="1351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51543</xdr:rowOff>
    </xdr:from>
    <xdr:ext cx="405111" cy="259045"/>
    <xdr:sp macro="" textlink="">
      <xdr:nvSpPr>
        <xdr:cNvPr id="328" name="n_3mainValue【福祉施設】&#10;有形固定資産減価償却率">
          <a:extLst>
            <a:ext uri="{FF2B5EF4-FFF2-40B4-BE49-F238E27FC236}">
              <a16:creationId xmlns:a16="http://schemas.microsoft.com/office/drawing/2014/main" id="{00000000-0008-0000-0200-000048010000}"/>
            </a:ext>
          </a:extLst>
        </xdr:cNvPr>
        <xdr:cNvSpPr txBox="1"/>
      </xdr:nvSpPr>
      <xdr:spPr>
        <a:xfrm>
          <a:off x="1816744" y="13253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157678</xdr:rowOff>
    </xdr:from>
    <xdr:ext cx="405111" cy="259045"/>
    <xdr:sp macro="" textlink="">
      <xdr:nvSpPr>
        <xdr:cNvPr id="329" name="n_4mainValue【福祉施設】&#10;有形固定資産減価償却率">
          <a:extLst>
            <a:ext uri="{FF2B5EF4-FFF2-40B4-BE49-F238E27FC236}">
              <a16:creationId xmlns:a16="http://schemas.microsoft.com/office/drawing/2014/main" id="{00000000-0008-0000-0200-000049010000}"/>
            </a:ext>
          </a:extLst>
        </xdr:cNvPr>
        <xdr:cNvSpPr txBox="1"/>
      </xdr:nvSpPr>
      <xdr:spPr>
        <a:xfrm>
          <a:off x="927744" y="13187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31" name="正方形/長方形 330">
          <a:extLst>
            <a:ext uri="{FF2B5EF4-FFF2-40B4-BE49-F238E27FC236}">
              <a16:creationId xmlns:a16="http://schemas.microsoft.com/office/drawing/2014/main" id="{00000000-0008-0000-0200-00004B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32" name="正方形/長方形 331">
          <a:extLst>
            <a:ext uri="{FF2B5EF4-FFF2-40B4-BE49-F238E27FC236}">
              <a16:creationId xmlns:a16="http://schemas.microsoft.com/office/drawing/2014/main" id="{00000000-0008-0000-0200-00004C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3" name="正方形/長方形 332">
          <a:extLst>
            <a:ext uri="{FF2B5EF4-FFF2-40B4-BE49-F238E27FC236}">
              <a16:creationId xmlns:a16="http://schemas.microsoft.com/office/drawing/2014/main" id="{00000000-0008-0000-0200-00004D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4" name="正方形/長方形 333">
          <a:extLst>
            <a:ext uri="{FF2B5EF4-FFF2-40B4-BE49-F238E27FC236}">
              <a16:creationId xmlns:a16="http://schemas.microsoft.com/office/drawing/2014/main" id="{00000000-0008-0000-0200-00004E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5" name="正方形/長方形 334">
          <a:extLst>
            <a:ext uri="{FF2B5EF4-FFF2-40B4-BE49-F238E27FC236}">
              <a16:creationId xmlns:a16="http://schemas.microsoft.com/office/drawing/2014/main" id="{00000000-0008-0000-0200-00004F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6" name="正方形/長方形 335">
          <a:extLst>
            <a:ext uri="{FF2B5EF4-FFF2-40B4-BE49-F238E27FC236}">
              <a16:creationId xmlns:a16="http://schemas.microsoft.com/office/drawing/2014/main" id="{00000000-0008-0000-0200-000050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7" name="正方形/長方形 336">
          <a:extLst>
            <a:ext uri="{FF2B5EF4-FFF2-40B4-BE49-F238E27FC236}">
              <a16:creationId xmlns:a16="http://schemas.microsoft.com/office/drawing/2014/main" id="{00000000-0008-0000-0200-000051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0" name="【福祉施設】&#10;一人当たり面積グラフ枠">
          <a:extLst>
            <a:ext uri="{FF2B5EF4-FFF2-40B4-BE49-F238E27FC236}">
              <a16:creationId xmlns:a16="http://schemas.microsoft.com/office/drawing/2014/main" id="{00000000-0008-0000-0200-00005E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90678</xdr:rowOff>
    </xdr:from>
    <xdr:to>
      <xdr:col>54</xdr:col>
      <xdr:colOff>189865</xdr:colOff>
      <xdr:row>86</xdr:row>
      <xdr:rowOff>10668</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flipV="1">
          <a:off x="10476865" y="13292328"/>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14495</xdr:rowOff>
    </xdr:from>
    <xdr:ext cx="469744" cy="259045"/>
    <xdr:sp macro="" textlink="">
      <xdr:nvSpPr>
        <xdr:cNvPr id="352" name="【福祉施設】&#10;一人当たり面積最小値テキスト">
          <a:extLst>
            <a:ext uri="{FF2B5EF4-FFF2-40B4-BE49-F238E27FC236}">
              <a16:creationId xmlns:a16="http://schemas.microsoft.com/office/drawing/2014/main" id="{00000000-0008-0000-0200-000060010000}"/>
            </a:ext>
          </a:extLst>
        </xdr:cNvPr>
        <xdr:cNvSpPr txBox="1"/>
      </xdr:nvSpPr>
      <xdr:spPr>
        <a:xfrm>
          <a:off x="10515600" y="1475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10668</xdr:rowOff>
    </xdr:from>
    <xdr:to>
      <xdr:col>55</xdr:col>
      <xdr:colOff>88900</xdr:colOff>
      <xdr:row>86</xdr:row>
      <xdr:rowOff>10668</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10388600" y="1475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37355</xdr:rowOff>
    </xdr:from>
    <xdr:ext cx="469744" cy="259045"/>
    <xdr:sp macro="" textlink="">
      <xdr:nvSpPr>
        <xdr:cNvPr id="354" name="【福祉施設】&#10;一人当たり面積最大値テキスト">
          <a:extLst>
            <a:ext uri="{FF2B5EF4-FFF2-40B4-BE49-F238E27FC236}">
              <a16:creationId xmlns:a16="http://schemas.microsoft.com/office/drawing/2014/main" id="{00000000-0008-0000-0200-000062010000}"/>
            </a:ext>
          </a:extLst>
        </xdr:cNvPr>
        <xdr:cNvSpPr txBox="1"/>
      </xdr:nvSpPr>
      <xdr:spPr>
        <a:xfrm>
          <a:off x="10515600" y="1306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90678</xdr:rowOff>
    </xdr:from>
    <xdr:to>
      <xdr:col>55</xdr:col>
      <xdr:colOff>88900</xdr:colOff>
      <xdr:row>77</xdr:row>
      <xdr:rowOff>90678</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10388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91457</xdr:rowOff>
    </xdr:from>
    <xdr:ext cx="469744" cy="259045"/>
    <xdr:sp macro="" textlink="">
      <xdr:nvSpPr>
        <xdr:cNvPr id="356" name="【福祉施設】&#10;一人当たり面積平均値テキスト">
          <a:extLst>
            <a:ext uri="{FF2B5EF4-FFF2-40B4-BE49-F238E27FC236}">
              <a16:creationId xmlns:a16="http://schemas.microsoft.com/office/drawing/2014/main" id="{00000000-0008-0000-0200-000064010000}"/>
            </a:ext>
          </a:extLst>
        </xdr:cNvPr>
        <xdr:cNvSpPr txBox="1"/>
      </xdr:nvSpPr>
      <xdr:spPr>
        <a:xfrm>
          <a:off x="10515600" y="13978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113030</xdr:rowOff>
    </xdr:from>
    <xdr:to>
      <xdr:col>55</xdr:col>
      <xdr:colOff>50800</xdr:colOff>
      <xdr:row>82</xdr:row>
      <xdr:rowOff>43180</xdr:rowOff>
    </xdr:to>
    <xdr:sp macro="" textlink="">
      <xdr:nvSpPr>
        <xdr:cNvPr id="357" name="フローチャート: 判断 356">
          <a:extLst>
            <a:ext uri="{FF2B5EF4-FFF2-40B4-BE49-F238E27FC236}">
              <a16:creationId xmlns:a16="http://schemas.microsoft.com/office/drawing/2014/main" id="{00000000-0008-0000-0200-000065010000}"/>
            </a:ext>
          </a:extLst>
        </xdr:cNvPr>
        <xdr:cNvSpPr/>
      </xdr:nvSpPr>
      <xdr:spPr>
        <a:xfrm>
          <a:off x="104267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85598</xdr:rowOff>
    </xdr:from>
    <xdr:to>
      <xdr:col>50</xdr:col>
      <xdr:colOff>165100</xdr:colOff>
      <xdr:row>82</xdr:row>
      <xdr:rowOff>15748</xdr:rowOff>
    </xdr:to>
    <xdr:sp macro="" textlink="">
      <xdr:nvSpPr>
        <xdr:cNvPr id="358" name="フローチャート: 判断 357">
          <a:extLst>
            <a:ext uri="{FF2B5EF4-FFF2-40B4-BE49-F238E27FC236}">
              <a16:creationId xmlns:a16="http://schemas.microsoft.com/office/drawing/2014/main" id="{00000000-0008-0000-0200-000066010000}"/>
            </a:ext>
          </a:extLst>
        </xdr:cNvPr>
        <xdr:cNvSpPr/>
      </xdr:nvSpPr>
      <xdr:spPr>
        <a:xfrm>
          <a:off x="958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62737</xdr:rowOff>
    </xdr:from>
    <xdr:to>
      <xdr:col>46</xdr:col>
      <xdr:colOff>38100</xdr:colOff>
      <xdr:row>83</xdr:row>
      <xdr:rowOff>164337</xdr:rowOff>
    </xdr:to>
    <xdr:sp macro="" textlink="">
      <xdr:nvSpPr>
        <xdr:cNvPr id="359" name="フローチャート: 判断 358">
          <a:extLst>
            <a:ext uri="{FF2B5EF4-FFF2-40B4-BE49-F238E27FC236}">
              <a16:creationId xmlns:a16="http://schemas.microsoft.com/office/drawing/2014/main" id="{00000000-0008-0000-0200-000067010000}"/>
            </a:ext>
          </a:extLst>
        </xdr:cNvPr>
        <xdr:cNvSpPr/>
      </xdr:nvSpPr>
      <xdr:spPr>
        <a:xfrm>
          <a:off x="8699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33020</xdr:rowOff>
    </xdr:from>
    <xdr:to>
      <xdr:col>41</xdr:col>
      <xdr:colOff>101600</xdr:colOff>
      <xdr:row>82</xdr:row>
      <xdr:rowOff>134620</xdr:rowOff>
    </xdr:to>
    <xdr:sp macro="" textlink="">
      <xdr:nvSpPr>
        <xdr:cNvPr id="360" name="フローチャート: 判断 359">
          <a:extLst>
            <a:ext uri="{FF2B5EF4-FFF2-40B4-BE49-F238E27FC236}">
              <a16:creationId xmlns:a16="http://schemas.microsoft.com/office/drawing/2014/main" id="{00000000-0008-0000-0200-000068010000}"/>
            </a:ext>
          </a:extLst>
        </xdr:cNvPr>
        <xdr:cNvSpPr/>
      </xdr:nvSpPr>
      <xdr:spPr>
        <a:xfrm>
          <a:off x="7810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42163</xdr:rowOff>
    </xdr:from>
    <xdr:to>
      <xdr:col>36</xdr:col>
      <xdr:colOff>165100</xdr:colOff>
      <xdr:row>82</xdr:row>
      <xdr:rowOff>143763</xdr:rowOff>
    </xdr:to>
    <xdr:sp macro="" textlink="">
      <xdr:nvSpPr>
        <xdr:cNvPr id="361" name="フローチャート: 判断 360">
          <a:extLst>
            <a:ext uri="{FF2B5EF4-FFF2-40B4-BE49-F238E27FC236}">
              <a16:creationId xmlns:a16="http://schemas.microsoft.com/office/drawing/2014/main" id="{00000000-0008-0000-0200-000069010000}"/>
            </a:ext>
          </a:extLst>
        </xdr:cNvPr>
        <xdr:cNvSpPr/>
      </xdr:nvSpPr>
      <xdr:spPr>
        <a:xfrm>
          <a:off x="6921500" y="14101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0000000-0008-0000-0200-00006D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00000000-0008-0000-0200-00006E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106172</xdr:rowOff>
    </xdr:from>
    <xdr:to>
      <xdr:col>55</xdr:col>
      <xdr:colOff>50800</xdr:colOff>
      <xdr:row>79</xdr:row>
      <xdr:rowOff>36322</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10426700" y="1347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129049</xdr:rowOff>
    </xdr:from>
    <xdr:ext cx="469744" cy="259045"/>
    <xdr:sp macro="" textlink="">
      <xdr:nvSpPr>
        <xdr:cNvPr id="368" name="【福祉施設】&#10;一人当たり面積該当値テキスト">
          <a:extLst>
            <a:ext uri="{FF2B5EF4-FFF2-40B4-BE49-F238E27FC236}">
              <a16:creationId xmlns:a16="http://schemas.microsoft.com/office/drawing/2014/main" id="{00000000-0008-0000-0200-000070010000}"/>
            </a:ext>
          </a:extLst>
        </xdr:cNvPr>
        <xdr:cNvSpPr txBox="1"/>
      </xdr:nvSpPr>
      <xdr:spPr>
        <a:xfrm>
          <a:off x="10515600" y="1333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124461</xdr:rowOff>
    </xdr:from>
    <xdr:to>
      <xdr:col>50</xdr:col>
      <xdr:colOff>165100</xdr:colOff>
      <xdr:row>79</xdr:row>
      <xdr:rowOff>54611</xdr:rowOff>
    </xdr:to>
    <xdr:sp macro="" textlink="">
      <xdr:nvSpPr>
        <xdr:cNvPr id="369" name="楕円 368">
          <a:extLst>
            <a:ext uri="{FF2B5EF4-FFF2-40B4-BE49-F238E27FC236}">
              <a16:creationId xmlns:a16="http://schemas.microsoft.com/office/drawing/2014/main" id="{00000000-0008-0000-0200-000071010000}"/>
            </a:ext>
          </a:extLst>
        </xdr:cNvPr>
        <xdr:cNvSpPr/>
      </xdr:nvSpPr>
      <xdr:spPr>
        <a:xfrm>
          <a:off x="9588500" y="1349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156972</xdr:rowOff>
    </xdr:from>
    <xdr:to>
      <xdr:col>55</xdr:col>
      <xdr:colOff>0</xdr:colOff>
      <xdr:row>79</xdr:row>
      <xdr:rowOff>3811</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flipV="1">
          <a:off x="9639300" y="13530072"/>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142748</xdr:rowOff>
    </xdr:from>
    <xdr:to>
      <xdr:col>46</xdr:col>
      <xdr:colOff>38100</xdr:colOff>
      <xdr:row>79</xdr:row>
      <xdr:rowOff>72898</xdr:rowOff>
    </xdr:to>
    <xdr:sp macro="" textlink="">
      <xdr:nvSpPr>
        <xdr:cNvPr id="371" name="楕円 370">
          <a:extLst>
            <a:ext uri="{FF2B5EF4-FFF2-40B4-BE49-F238E27FC236}">
              <a16:creationId xmlns:a16="http://schemas.microsoft.com/office/drawing/2014/main" id="{00000000-0008-0000-0200-000073010000}"/>
            </a:ext>
          </a:extLst>
        </xdr:cNvPr>
        <xdr:cNvSpPr/>
      </xdr:nvSpPr>
      <xdr:spPr>
        <a:xfrm>
          <a:off x="8699500" y="135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3811</xdr:rowOff>
    </xdr:from>
    <xdr:to>
      <xdr:col>50</xdr:col>
      <xdr:colOff>114300</xdr:colOff>
      <xdr:row>79</xdr:row>
      <xdr:rowOff>22098</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flipV="1">
          <a:off x="8750300" y="13548361"/>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170180</xdr:rowOff>
    </xdr:from>
    <xdr:to>
      <xdr:col>41</xdr:col>
      <xdr:colOff>101600</xdr:colOff>
      <xdr:row>79</xdr:row>
      <xdr:rowOff>100330</xdr:rowOff>
    </xdr:to>
    <xdr:sp macro="" textlink="">
      <xdr:nvSpPr>
        <xdr:cNvPr id="373" name="楕円 372">
          <a:extLst>
            <a:ext uri="{FF2B5EF4-FFF2-40B4-BE49-F238E27FC236}">
              <a16:creationId xmlns:a16="http://schemas.microsoft.com/office/drawing/2014/main" id="{00000000-0008-0000-0200-000075010000}"/>
            </a:ext>
          </a:extLst>
        </xdr:cNvPr>
        <xdr:cNvSpPr/>
      </xdr:nvSpPr>
      <xdr:spPr>
        <a:xfrm>
          <a:off x="78105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22098</xdr:rowOff>
    </xdr:from>
    <xdr:to>
      <xdr:col>45</xdr:col>
      <xdr:colOff>177800</xdr:colOff>
      <xdr:row>79</xdr:row>
      <xdr:rowOff>49530</xdr:rowOff>
    </xdr:to>
    <xdr:cxnSp macro="">
      <xdr:nvCxnSpPr>
        <xdr:cNvPr id="374" name="直線コネクタ 373">
          <a:extLst>
            <a:ext uri="{FF2B5EF4-FFF2-40B4-BE49-F238E27FC236}">
              <a16:creationId xmlns:a16="http://schemas.microsoft.com/office/drawing/2014/main" id="{00000000-0008-0000-0200-000076010000}"/>
            </a:ext>
          </a:extLst>
        </xdr:cNvPr>
        <xdr:cNvCxnSpPr/>
      </xdr:nvCxnSpPr>
      <xdr:spPr>
        <a:xfrm flipV="1">
          <a:off x="7861300" y="135666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87885</xdr:rowOff>
    </xdr:from>
    <xdr:to>
      <xdr:col>36</xdr:col>
      <xdr:colOff>165100</xdr:colOff>
      <xdr:row>79</xdr:row>
      <xdr:rowOff>18035</xdr:rowOff>
    </xdr:to>
    <xdr:sp macro="" textlink="">
      <xdr:nvSpPr>
        <xdr:cNvPr id="375" name="楕円 374">
          <a:extLst>
            <a:ext uri="{FF2B5EF4-FFF2-40B4-BE49-F238E27FC236}">
              <a16:creationId xmlns:a16="http://schemas.microsoft.com/office/drawing/2014/main" id="{00000000-0008-0000-0200-000077010000}"/>
            </a:ext>
          </a:extLst>
        </xdr:cNvPr>
        <xdr:cNvSpPr/>
      </xdr:nvSpPr>
      <xdr:spPr>
        <a:xfrm>
          <a:off x="6921500" y="134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138685</xdr:rowOff>
    </xdr:from>
    <xdr:to>
      <xdr:col>41</xdr:col>
      <xdr:colOff>50800</xdr:colOff>
      <xdr:row>79</xdr:row>
      <xdr:rowOff>49530</xdr:rowOff>
    </xdr:to>
    <xdr:cxnSp macro="">
      <xdr:nvCxnSpPr>
        <xdr:cNvPr id="376" name="直線コネクタ 375">
          <a:extLst>
            <a:ext uri="{FF2B5EF4-FFF2-40B4-BE49-F238E27FC236}">
              <a16:creationId xmlns:a16="http://schemas.microsoft.com/office/drawing/2014/main" id="{00000000-0008-0000-0200-000078010000}"/>
            </a:ext>
          </a:extLst>
        </xdr:cNvPr>
        <xdr:cNvCxnSpPr/>
      </xdr:nvCxnSpPr>
      <xdr:spPr>
        <a:xfrm>
          <a:off x="6972300" y="13511785"/>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6875</xdr:rowOff>
    </xdr:from>
    <xdr:ext cx="469744" cy="259045"/>
    <xdr:sp macro="" textlink="">
      <xdr:nvSpPr>
        <xdr:cNvPr id="377" name="n_1aveValue【福祉施設】&#10;一人当たり面積">
          <a:extLst>
            <a:ext uri="{FF2B5EF4-FFF2-40B4-BE49-F238E27FC236}">
              <a16:creationId xmlns:a16="http://schemas.microsoft.com/office/drawing/2014/main" id="{00000000-0008-0000-0200-000079010000}"/>
            </a:ext>
          </a:extLst>
        </xdr:cNvPr>
        <xdr:cNvSpPr txBox="1"/>
      </xdr:nvSpPr>
      <xdr:spPr>
        <a:xfrm>
          <a:off x="9391727" y="14065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155464</xdr:rowOff>
    </xdr:from>
    <xdr:ext cx="469744" cy="259045"/>
    <xdr:sp macro="" textlink="">
      <xdr:nvSpPr>
        <xdr:cNvPr id="378" name="n_2aveValue【福祉施設】&#10;一人当たり面積">
          <a:extLst>
            <a:ext uri="{FF2B5EF4-FFF2-40B4-BE49-F238E27FC236}">
              <a16:creationId xmlns:a16="http://schemas.microsoft.com/office/drawing/2014/main" id="{00000000-0008-0000-0200-00007A010000}"/>
            </a:ext>
          </a:extLst>
        </xdr:cNvPr>
        <xdr:cNvSpPr txBox="1"/>
      </xdr:nvSpPr>
      <xdr:spPr>
        <a:xfrm>
          <a:off x="8515427"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125747</xdr:rowOff>
    </xdr:from>
    <xdr:ext cx="469744" cy="259045"/>
    <xdr:sp macro="" textlink="">
      <xdr:nvSpPr>
        <xdr:cNvPr id="379" name="n_3aveValue【福祉施設】&#10;一人当たり面積">
          <a:extLst>
            <a:ext uri="{FF2B5EF4-FFF2-40B4-BE49-F238E27FC236}">
              <a16:creationId xmlns:a16="http://schemas.microsoft.com/office/drawing/2014/main" id="{00000000-0008-0000-0200-00007B010000}"/>
            </a:ext>
          </a:extLst>
        </xdr:cNvPr>
        <xdr:cNvSpPr txBox="1"/>
      </xdr:nvSpPr>
      <xdr:spPr>
        <a:xfrm>
          <a:off x="7626427" y="1418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134890</xdr:rowOff>
    </xdr:from>
    <xdr:ext cx="469744" cy="259045"/>
    <xdr:sp macro="" textlink="">
      <xdr:nvSpPr>
        <xdr:cNvPr id="380" name="n_4aveValue【福祉施設】&#10;一人当たり面積">
          <a:extLst>
            <a:ext uri="{FF2B5EF4-FFF2-40B4-BE49-F238E27FC236}">
              <a16:creationId xmlns:a16="http://schemas.microsoft.com/office/drawing/2014/main" id="{00000000-0008-0000-0200-00007C010000}"/>
            </a:ext>
          </a:extLst>
        </xdr:cNvPr>
        <xdr:cNvSpPr txBox="1"/>
      </xdr:nvSpPr>
      <xdr:spPr>
        <a:xfrm>
          <a:off x="6737427" y="14193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71138</xdr:rowOff>
    </xdr:from>
    <xdr:ext cx="469744" cy="259045"/>
    <xdr:sp macro="" textlink="">
      <xdr:nvSpPr>
        <xdr:cNvPr id="381" name="n_1mainValue【福祉施設】&#10;一人当たり面積">
          <a:extLst>
            <a:ext uri="{FF2B5EF4-FFF2-40B4-BE49-F238E27FC236}">
              <a16:creationId xmlns:a16="http://schemas.microsoft.com/office/drawing/2014/main" id="{00000000-0008-0000-0200-00007D010000}"/>
            </a:ext>
          </a:extLst>
        </xdr:cNvPr>
        <xdr:cNvSpPr txBox="1"/>
      </xdr:nvSpPr>
      <xdr:spPr>
        <a:xfrm>
          <a:off x="9391727" y="1327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89425</xdr:rowOff>
    </xdr:from>
    <xdr:ext cx="469744" cy="259045"/>
    <xdr:sp macro="" textlink="">
      <xdr:nvSpPr>
        <xdr:cNvPr id="382" name="n_2mainValue【福祉施設】&#10;一人当たり面積">
          <a:extLst>
            <a:ext uri="{FF2B5EF4-FFF2-40B4-BE49-F238E27FC236}">
              <a16:creationId xmlns:a16="http://schemas.microsoft.com/office/drawing/2014/main" id="{00000000-0008-0000-0200-00007E010000}"/>
            </a:ext>
          </a:extLst>
        </xdr:cNvPr>
        <xdr:cNvSpPr txBox="1"/>
      </xdr:nvSpPr>
      <xdr:spPr>
        <a:xfrm>
          <a:off x="8515427" y="13291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116857</xdr:rowOff>
    </xdr:from>
    <xdr:ext cx="469744" cy="259045"/>
    <xdr:sp macro="" textlink="">
      <xdr:nvSpPr>
        <xdr:cNvPr id="383" name="n_3mainValue【福祉施設】&#10;一人当たり面積">
          <a:extLst>
            <a:ext uri="{FF2B5EF4-FFF2-40B4-BE49-F238E27FC236}">
              <a16:creationId xmlns:a16="http://schemas.microsoft.com/office/drawing/2014/main" id="{00000000-0008-0000-0200-00007F010000}"/>
            </a:ext>
          </a:extLst>
        </xdr:cNvPr>
        <xdr:cNvSpPr txBox="1"/>
      </xdr:nvSpPr>
      <xdr:spPr>
        <a:xfrm>
          <a:off x="7626427" y="1331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34562</xdr:rowOff>
    </xdr:from>
    <xdr:ext cx="469744" cy="259045"/>
    <xdr:sp macro="" textlink="">
      <xdr:nvSpPr>
        <xdr:cNvPr id="384" name="n_4mainValue【福祉施設】&#10;一人当たり面積">
          <a:extLst>
            <a:ext uri="{FF2B5EF4-FFF2-40B4-BE49-F238E27FC236}">
              <a16:creationId xmlns:a16="http://schemas.microsoft.com/office/drawing/2014/main" id="{00000000-0008-0000-0200-000080010000}"/>
            </a:ext>
          </a:extLst>
        </xdr:cNvPr>
        <xdr:cNvSpPr txBox="1"/>
      </xdr:nvSpPr>
      <xdr:spPr>
        <a:xfrm>
          <a:off x="6737427" y="1323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2" name="正方形/長方形 391">
          <a:extLst>
            <a:ext uri="{FF2B5EF4-FFF2-40B4-BE49-F238E27FC236}">
              <a16:creationId xmlns:a16="http://schemas.microsoft.com/office/drawing/2014/main" id="{00000000-0008-0000-0200-000088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00000000-0008-0000-0200-000097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165736</xdr:rowOff>
    </xdr:from>
    <xdr:to>
      <xdr:col>24</xdr:col>
      <xdr:colOff>62865</xdr:colOff>
      <xdr:row>107</xdr:row>
      <xdr:rowOff>129539</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flipV="1">
          <a:off x="4634865" y="17482186"/>
          <a:ext cx="0" cy="992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133366</xdr:rowOff>
    </xdr:from>
    <xdr:ext cx="405111" cy="259045"/>
    <xdr:sp macro="" textlink="">
      <xdr:nvSpPr>
        <xdr:cNvPr id="409" name="【市民会館】&#10;有形固定資産減価償却率最小値テキスト">
          <a:extLst>
            <a:ext uri="{FF2B5EF4-FFF2-40B4-BE49-F238E27FC236}">
              <a16:creationId xmlns:a16="http://schemas.microsoft.com/office/drawing/2014/main" id="{00000000-0008-0000-0200-000099010000}"/>
            </a:ext>
          </a:extLst>
        </xdr:cNvPr>
        <xdr:cNvSpPr txBox="1"/>
      </xdr:nvSpPr>
      <xdr:spPr>
        <a:xfrm>
          <a:off x="4673600" y="1847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129539</xdr:rowOff>
    </xdr:from>
    <xdr:to>
      <xdr:col>24</xdr:col>
      <xdr:colOff>152400</xdr:colOff>
      <xdr:row>107</xdr:row>
      <xdr:rowOff>129539</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4546600" y="1847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112413</xdr:rowOff>
    </xdr:from>
    <xdr:ext cx="405111" cy="259045"/>
    <xdr:sp macro="" textlink="">
      <xdr:nvSpPr>
        <xdr:cNvPr id="411" name="【市民会館】&#10;有形固定資産減価償却率最大値テキスト">
          <a:extLst>
            <a:ext uri="{FF2B5EF4-FFF2-40B4-BE49-F238E27FC236}">
              <a16:creationId xmlns:a16="http://schemas.microsoft.com/office/drawing/2014/main" id="{00000000-0008-0000-0200-00009B010000}"/>
            </a:ext>
          </a:extLst>
        </xdr:cNvPr>
        <xdr:cNvSpPr txBox="1"/>
      </xdr:nvSpPr>
      <xdr:spPr>
        <a:xfrm>
          <a:off x="4673600" y="17257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165736</xdr:rowOff>
    </xdr:from>
    <xdr:to>
      <xdr:col>24</xdr:col>
      <xdr:colOff>152400</xdr:colOff>
      <xdr:row>101</xdr:row>
      <xdr:rowOff>165736</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4546600" y="17482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129557</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00000000-0008-0000-0200-00009D010000}"/>
            </a:ext>
          </a:extLst>
        </xdr:cNvPr>
        <xdr:cNvSpPr txBox="1"/>
      </xdr:nvSpPr>
      <xdr:spPr>
        <a:xfrm>
          <a:off x="4673600" y="18131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151130</xdr:rowOff>
    </xdr:from>
    <xdr:to>
      <xdr:col>24</xdr:col>
      <xdr:colOff>114300</xdr:colOff>
      <xdr:row>106</xdr:row>
      <xdr:rowOff>81280</xdr:rowOff>
    </xdr:to>
    <xdr:sp macro="" textlink="">
      <xdr:nvSpPr>
        <xdr:cNvPr id="414" name="フローチャート: 判断 413">
          <a:extLst>
            <a:ext uri="{FF2B5EF4-FFF2-40B4-BE49-F238E27FC236}">
              <a16:creationId xmlns:a16="http://schemas.microsoft.com/office/drawing/2014/main" id="{00000000-0008-0000-0200-00009E010000}"/>
            </a:ext>
          </a:extLst>
        </xdr:cNvPr>
        <xdr:cNvSpPr/>
      </xdr:nvSpPr>
      <xdr:spPr>
        <a:xfrm>
          <a:off x="45847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109220</xdr:rowOff>
    </xdr:from>
    <xdr:to>
      <xdr:col>20</xdr:col>
      <xdr:colOff>38100</xdr:colOff>
      <xdr:row>106</xdr:row>
      <xdr:rowOff>39370</xdr:rowOff>
    </xdr:to>
    <xdr:sp macro="" textlink="">
      <xdr:nvSpPr>
        <xdr:cNvPr id="415" name="フローチャート: 判断 414">
          <a:extLst>
            <a:ext uri="{FF2B5EF4-FFF2-40B4-BE49-F238E27FC236}">
              <a16:creationId xmlns:a16="http://schemas.microsoft.com/office/drawing/2014/main" id="{00000000-0008-0000-0200-00009F010000}"/>
            </a:ext>
          </a:extLst>
        </xdr:cNvPr>
        <xdr:cNvSpPr/>
      </xdr:nvSpPr>
      <xdr:spPr>
        <a:xfrm>
          <a:off x="37465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86361</xdr:rowOff>
    </xdr:from>
    <xdr:to>
      <xdr:col>15</xdr:col>
      <xdr:colOff>101600</xdr:colOff>
      <xdr:row>106</xdr:row>
      <xdr:rowOff>16511</xdr:rowOff>
    </xdr:to>
    <xdr:sp macro="" textlink="">
      <xdr:nvSpPr>
        <xdr:cNvPr id="416" name="フローチャート: 判断 415">
          <a:extLst>
            <a:ext uri="{FF2B5EF4-FFF2-40B4-BE49-F238E27FC236}">
              <a16:creationId xmlns:a16="http://schemas.microsoft.com/office/drawing/2014/main" id="{00000000-0008-0000-0200-0000A0010000}"/>
            </a:ext>
          </a:extLst>
        </xdr:cNvPr>
        <xdr:cNvSpPr/>
      </xdr:nvSpPr>
      <xdr:spPr>
        <a:xfrm>
          <a:off x="2857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132080</xdr:rowOff>
    </xdr:from>
    <xdr:to>
      <xdr:col>10</xdr:col>
      <xdr:colOff>165100</xdr:colOff>
      <xdr:row>106</xdr:row>
      <xdr:rowOff>62230</xdr:rowOff>
    </xdr:to>
    <xdr:sp macro="" textlink="">
      <xdr:nvSpPr>
        <xdr:cNvPr id="417" name="フローチャート: 判断 416">
          <a:extLst>
            <a:ext uri="{FF2B5EF4-FFF2-40B4-BE49-F238E27FC236}">
              <a16:creationId xmlns:a16="http://schemas.microsoft.com/office/drawing/2014/main" id="{00000000-0008-0000-0200-0000A1010000}"/>
            </a:ext>
          </a:extLst>
        </xdr:cNvPr>
        <xdr:cNvSpPr/>
      </xdr:nvSpPr>
      <xdr:spPr>
        <a:xfrm>
          <a:off x="1968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116839</xdr:rowOff>
    </xdr:from>
    <xdr:to>
      <xdr:col>6</xdr:col>
      <xdr:colOff>38100</xdr:colOff>
      <xdr:row>106</xdr:row>
      <xdr:rowOff>46989</xdr:rowOff>
    </xdr:to>
    <xdr:sp macro="" textlink="">
      <xdr:nvSpPr>
        <xdr:cNvPr id="418" name="フローチャート: 判断 417">
          <a:extLst>
            <a:ext uri="{FF2B5EF4-FFF2-40B4-BE49-F238E27FC236}">
              <a16:creationId xmlns:a16="http://schemas.microsoft.com/office/drawing/2014/main" id="{00000000-0008-0000-0200-0000A2010000}"/>
            </a:ext>
          </a:extLst>
        </xdr:cNvPr>
        <xdr:cNvSpPr/>
      </xdr:nvSpPr>
      <xdr:spPr>
        <a:xfrm>
          <a:off x="1079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114936</xdr:rowOff>
    </xdr:from>
    <xdr:to>
      <xdr:col>24</xdr:col>
      <xdr:colOff>114300</xdr:colOff>
      <xdr:row>102</xdr:row>
      <xdr:rowOff>45086</xdr:rowOff>
    </xdr:to>
    <xdr:sp macro="" textlink="">
      <xdr:nvSpPr>
        <xdr:cNvPr id="424" name="楕円 423">
          <a:extLst>
            <a:ext uri="{FF2B5EF4-FFF2-40B4-BE49-F238E27FC236}">
              <a16:creationId xmlns:a16="http://schemas.microsoft.com/office/drawing/2014/main" id="{00000000-0008-0000-0200-0000A8010000}"/>
            </a:ext>
          </a:extLst>
        </xdr:cNvPr>
        <xdr:cNvSpPr/>
      </xdr:nvSpPr>
      <xdr:spPr>
        <a:xfrm>
          <a:off x="4584700" y="1743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67963</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00000000-0008-0000-0200-0000A9010000}"/>
            </a:ext>
          </a:extLst>
        </xdr:cNvPr>
        <xdr:cNvSpPr txBox="1"/>
      </xdr:nvSpPr>
      <xdr:spPr>
        <a:xfrm>
          <a:off x="4673600" y="17384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73025</xdr:rowOff>
    </xdr:from>
    <xdr:to>
      <xdr:col>20</xdr:col>
      <xdr:colOff>38100</xdr:colOff>
      <xdr:row>102</xdr:row>
      <xdr:rowOff>3175</xdr:rowOff>
    </xdr:to>
    <xdr:sp macro="" textlink="">
      <xdr:nvSpPr>
        <xdr:cNvPr id="426" name="楕円 425">
          <a:extLst>
            <a:ext uri="{FF2B5EF4-FFF2-40B4-BE49-F238E27FC236}">
              <a16:creationId xmlns:a16="http://schemas.microsoft.com/office/drawing/2014/main" id="{00000000-0008-0000-0200-0000AA010000}"/>
            </a:ext>
          </a:extLst>
        </xdr:cNvPr>
        <xdr:cNvSpPr/>
      </xdr:nvSpPr>
      <xdr:spPr>
        <a:xfrm>
          <a:off x="3746500" y="1738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123825</xdr:rowOff>
    </xdr:from>
    <xdr:to>
      <xdr:col>24</xdr:col>
      <xdr:colOff>63500</xdr:colOff>
      <xdr:row>101</xdr:row>
      <xdr:rowOff>165736</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3797300" y="17440275"/>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31114</xdr:rowOff>
    </xdr:from>
    <xdr:to>
      <xdr:col>15</xdr:col>
      <xdr:colOff>101600</xdr:colOff>
      <xdr:row>101</xdr:row>
      <xdr:rowOff>132714</xdr:rowOff>
    </xdr:to>
    <xdr:sp macro="" textlink="">
      <xdr:nvSpPr>
        <xdr:cNvPr id="428" name="楕円 427">
          <a:extLst>
            <a:ext uri="{FF2B5EF4-FFF2-40B4-BE49-F238E27FC236}">
              <a16:creationId xmlns:a16="http://schemas.microsoft.com/office/drawing/2014/main" id="{00000000-0008-0000-0200-0000AC010000}"/>
            </a:ext>
          </a:extLst>
        </xdr:cNvPr>
        <xdr:cNvSpPr/>
      </xdr:nvSpPr>
      <xdr:spPr>
        <a:xfrm>
          <a:off x="2857500" y="1734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81914</xdr:rowOff>
    </xdr:from>
    <xdr:to>
      <xdr:col>19</xdr:col>
      <xdr:colOff>177800</xdr:colOff>
      <xdr:row>101</xdr:row>
      <xdr:rowOff>123825</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a:off x="2908300" y="1739836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55880</xdr:rowOff>
    </xdr:from>
    <xdr:to>
      <xdr:col>10</xdr:col>
      <xdr:colOff>165100</xdr:colOff>
      <xdr:row>106</xdr:row>
      <xdr:rowOff>157480</xdr:rowOff>
    </xdr:to>
    <xdr:sp macro="" textlink="">
      <xdr:nvSpPr>
        <xdr:cNvPr id="430" name="楕円 429">
          <a:extLst>
            <a:ext uri="{FF2B5EF4-FFF2-40B4-BE49-F238E27FC236}">
              <a16:creationId xmlns:a16="http://schemas.microsoft.com/office/drawing/2014/main" id="{00000000-0008-0000-0200-0000AE010000}"/>
            </a:ext>
          </a:extLst>
        </xdr:cNvPr>
        <xdr:cNvSpPr/>
      </xdr:nvSpPr>
      <xdr:spPr>
        <a:xfrm>
          <a:off x="1968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81914</xdr:rowOff>
    </xdr:from>
    <xdr:to>
      <xdr:col>15</xdr:col>
      <xdr:colOff>50800</xdr:colOff>
      <xdr:row>106</xdr:row>
      <xdr:rowOff>106680</xdr:rowOff>
    </xdr:to>
    <xdr:cxnSp macro="">
      <xdr:nvCxnSpPr>
        <xdr:cNvPr id="431" name="直線コネクタ 430">
          <a:extLst>
            <a:ext uri="{FF2B5EF4-FFF2-40B4-BE49-F238E27FC236}">
              <a16:creationId xmlns:a16="http://schemas.microsoft.com/office/drawing/2014/main" id="{00000000-0008-0000-0200-0000AF010000}"/>
            </a:ext>
          </a:extLst>
        </xdr:cNvPr>
        <xdr:cNvCxnSpPr/>
      </xdr:nvCxnSpPr>
      <xdr:spPr>
        <a:xfrm flipV="1">
          <a:off x="2019300" y="17398364"/>
          <a:ext cx="889000" cy="88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141605</xdr:rowOff>
    </xdr:from>
    <xdr:to>
      <xdr:col>6</xdr:col>
      <xdr:colOff>38100</xdr:colOff>
      <xdr:row>106</xdr:row>
      <xdr:rowOff>71755</xdr:rowOff>
    </xdr:to>
    <xdr:sp macro="" textlink="">
      <xdr:nvSpPr>
        <xdr:cNvPr id="432" name="楕円 431">
          <a:extLst>
            <a:ext uri="{FF2B5EF4-FFF2-40B4-BE49-F238E27FC236}">
              <a16:creationId xmlns:a16="http://schemas.microsoft.com/office/drawing/2014/main" id="{00000000-0008-0000-0200-0000B0010000}"/>
            </a:ext>
          </a:extLst>
        </xdr:cNvPr>
        <xdr:cNvSpPr/>
      </xdr:nvSpPr>
      <xdr:spPr>
        <a:xfrm>
          <a:off x="1079500" y="1814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20955</xdr:rowOff>
    </xdr:from>
    <xdr:to>
      <xdr:col>10</xdr:col>
      <xdr:colOff>114300</xdr:colOff>
      <xdr:row>106</xdr:row>
      <xdr:rowOff>106680</xdr:rowOff>
    </xdr:to>
    <xdr:cxnSp macro="">
      <xdr:nvCxnSpPr>
        <xdr:cNvPr id="433" name="直線コネクタ 432">
          <a:extLst>
            <a:ext uri="{FF2B5EF4-FFF2-40B4-BE49-F238E27FC236}">
              <a16:creationId xmlns:a16="http://schemas.microsoft.com/office/drawing/2014/main" id="{00000000-0008-0000-0200-0000B1010000}"/>
            </a:ext>
          </a:extLst>
        </xdr:cNvPr>
        <xdr:cNvCxnSpPr/>
      </xdr:nvCxnSpPr>
      <xdr:spPr>
        <a:xfrm>
          <a:off x="1130300" y="1819465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30497</xdr:rowOff>
    </xdr:from>
    <xdr:ext cx="405111" cy="259045"/>
    <xdr:sp macro="" textlink="">
      <xdr:nvSpPr>
        <xdr:cNvPr id="434" name="n_1aveValue【市民会館】&#10;有形固定資産減価償却率">
          <a:extLst>
            <a:ext uri="{FF2B5EF4-FFF2-40B4-BE49-F238E27FC236}">
              <a16:creationId xmlns:a16="http://schemas.microsoft.com/office/drawing/2014/main" id="{00000000-0008-0000-0200-0000B2010000}"/>
            </a:ext>
          </a:extLst>
        </xdr:cNvPr>
        <xdr:cNvSpPr txBox="1"/>
      </xdr:nvSpPr>
      <xdr:spPr>
        <a:xfrm>
          <a:off x="3582044" y="1820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7638</xdr:rowOff>
    </xdr:from>
    <xdr:ext cx="405111" cy="259045"/>
    <xdr:sp macro="" textlink="">
      <xdr:nvSpPr>
        <xdr:cNvPr id="435" name="n_2aveValue【市民会館】&#10;有形固定資産減価償却率">
          <a:extLst>
            <a:ext uri="{FF2B5EF4-FFF2-40B4-BE49-F238E27FC236}">
              <a16:creationId xmlns:a16="http://schemas.microsoft.com/office/drawing/2014/main" id="{00000000-0008-0000-0200-0000B3010000}"/>
            </a:ext>
          </a:extLst>
        </xdr:cNvPr>
        <xdr:cNvSpPr txBox="1"/>
      </xdr:nvSpPr>
      <xdr:spPr>
        <a:xfrm>
          <a:off x="2705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78757</xdr:rowOff>
    </xdr:from>
    <xdr:ext cx="405111" cy="259045"/>
    <xdr:sp macro="" textlink="">
      <xdr:nvSpPr>
        <xdr:cNvPr id="436" name="n_3aveValue【市民会館】&#10;有形固定資産減価償却率">
          <a:extLst>
            <a:ext uri="{FF2B5EF4-FFF2-40B4-BE49-F238E27FC236}">
              <a16:creationId xmlns:a16="http://schemas.microsoft.com/office/drawing/2014/main" id="{00000000-0008-0000-0200-0000B4010000}"/>
            </a:ext>
          </a:extLst>
        </xdr:cNvPr>
        <xdr:cNvSpPr txBox="1"/>
      </xdr:nvSpPr>
      <xdr:spPr>
        <a:xfrm>
          <a:off x="1816744" y="1790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63516</xdr:rowOff>
    </xdr:from>
    <xdr:ext cx="405111" cy="259045"/>
    <xdr:sp macro="" textlink="">
      <xdr:nvSpPr>
        <xdr:cNvPr id="437" name="n_4aveValue【市民会館】&#10;有形固定資産減価償却率">
          <a:extLst>
            <a:ext uri="{FF2B5EF4-FFF2-40B4-BE49-F238E27FC236}">
              <a16:creationId xmlns:a16="http://schemas.microsoft.com/office/drawing/2014/main" id="{00000000-0008-0000-0200-0000B5010000}"/>
            </a:ext>
          </a:extLst>
        </xdr:cNvPr>
        <xdr:cNvSpPr txBox="1"/>
      </xdr:nvSpPr>
      <xdr:spPr>
        <a:xfrm>
          <a:off x="927744" y="178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19702</xdr:rowOff>
    </xdr:from>
    <xdr:ext cx="405111" cy="259045"/>
    <xdr:sp macro="" textlink="">
      <xdr:nvSpPr>
        <xdr:cNvPr id="438" name="n_1mainValue【市民会館】&#10;有形固定資産減価償却率">
          <a:extLst>
            <a:ext uri="{FF2B5EF4-FFF2-40B4-BE49-F238E27FC236}">
              <a16:creationId xmlns:a16="http://schemas.microsoft.com/office/drawing/2014/main" id="{00000000-0008-0000-0200-0000B6010000}"/>
            </a:ext>
          </a:extLst>
        </xdr:cNvPr>
        <xdr:cNvSpPr txBox="1"/>
      </xdr:nvSpPr>
      <xdr:spPr>
        <a:xfrm>
          <a:off x="3582044" y="1716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149241</xdr:rowOff>
    </xdr:from>
    <xdr:ext cx="405111" cy="259045"/>
    <xdr:sp macro="" textlink="">
      <xdr:nvSpPr>
        <xdr:cNvPr id="439" name="n_2mainValue【市民会館】&#10;有形固定資産減価償却率">
          <a:extLst>
            <a:ext uri="{FF2B5EF4-FFF2-40B4-BE49-F238E27FC236}">
              <a16:creationId xmlns:a16="http://schemas.microsoft.com/office/drawing/2014/main" id="{00000000-0008-0000-0200-0000B7010000}"/>
            </a:ext>
          </a:extLst>
        </xdr:cNvPr>
        <xdr:cNvSpPr txBox="1"/>
      </xdr:nvSpPr>
      <xdr:spPr>
        <a:xfrm>
          <a:off x="2705744" y="1712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148607</xdr:rowOff>
    </xdr:from>
    <xdr:ext cx="405111" cy="259045"/>
    <xdr:sp macro="" textlink="">
      <xdr:nvSpPr>
        <xdr:cNvPr id="440" name="n_3mainValue【市民会館】&#10;有形固定資産減価償却率">
          <a:extLst>
            <a:ext uri="{FF2B5EF4-FFF2-40B4-BE49-F238E27FC236}">
              <a16:creationId xmlns:a16="http://schemas.microsoft.com/office/drawing/2014/main" id="{00000000-0008-0000-0200-0000B8010000}"/>
            </a:ext>
          </a:extLst>
        </xdr:cNvPr>
        <xdr:cNvSpPr txBox="1"/>
      </xdr:nvSpPr>
      <xdr:spPr>
        <a:xfrm>
          <a:off x="1816744" y="183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62882</xdr:rowOff>
    </xdr:from>
    <xdr:ext cx="405111" cy="259045"/>
    <xdr:sp macro="" textlink="">
      <xdr:nvSpPr>
        <xdr:cNvPr id="441" name="n_4mainValue【市民会館】&#10;有形固定資産減価償却率">
          <a:extLst>
            <a:ext uri="{FF2B5EF4-FFF2-40B4-BE49-F238E27FC236}">
              <a16:creationId xmlns:a16="http://schemas.microsoft.com/office/drawing/2014/main" id="{00000000-0008-0000-0200-0000B9010000}"/>
            </a:ext>
          </a:extLst>
        </xdr:cNvPr>
        <xdr:cNvSpPr txBox="1"/>
      </xdr:nvSpPr>
      <xdr:spPr>
        <a:xfrm>
          <a:off x="927744" y="1823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00000000-0008-0000-0200-0000BD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00000000-0008-0000-0200-0000BE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00000000-0008-0000-0200-0000BF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00000000-0008-0000-0200-0000C0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00000000-0008-0000-0200-0000C1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00000000-0008-0000-0200-0000CB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00000000-0008-0000-0200-0000D0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104</xdr:row>
      <xdr:rowOff>53339</xdr:rowOff>
    </xdr:from>
    <xdr:to>
      <xdr:col>54</xdr:col>
      <xdr:colOff>189865</xdr:colOff>
      <xdr:row>108</xdr:row>
      <xdr:rowOff>41911</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flipV="1">
          <a:off x="10476865" y="17884139"/>
          <a:ext cx="0" cy="674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45738</xdr:rowOff>
    </xdr:from>
    <xdr:ext cx="469744" cy="259045"/>
    <xdr:sp macro="" textlink="">
      <xdr:nvSpPr>
        <xdr:cNvPr id="466" name="【市民会館】&#10;一人当たり面積最小値テキスト">
          <a:extLst>
            <a:ext uri="{FF2B5EF4-FFF2-40B4-BE49-F238E27FC236}">
              <a16:creationId xmlns:a16="http://schemas.microsoft.com/office/drawing/2014/main" id="{00000000-0008-0000-0200-0000D2010000}"/>
            </a:ext>
          </a:extLst>
        </xdr:cNvPr>
        <xdr:cNvSpPr txBox="1"/>
      </xdr:nvSpPr>
      <xdr:spPr>
        <a:xfrm>
          <a:off x="10515600" y="1856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41911</xdr:rowOff>
    </xdr:from>
    <xdr:to>
      <xdr:col>55</xdr:col>
      <xdr:colOff>88900</xdr:colOff>
      <xdr:row>108</xdr:row>
      <xdr:rowOff>41911</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0388600" y="18558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xdr:rowOff>
    </xdr:from>
    <xdr:ext cx="469744" cy="259045"/>
    <xdr:sp macro="" textlink="">
      <xdr:nvSpPr>
        <xdr:cNvPr id="468" name="【市民会館】&#10;一人当たり面積最大値テキスト">
          <a:extLst>
            <a:ext uri="{FF2B5EF4-FFF2-40B4-BE49-F238E27FC236}">
              <a16:creationId xmlns:a16="http://schemas.microsoft.com/office/drawing/2014/main" id="{00000000-0008-0000-0200-0000D4010000}"/>
            </a:ext>
          </a:extLst>
        </xdr:cNvPr>
        <xdr:cNvSpPr txBox="1"/>
      </xdr:nvSpPr>
      <xdr:spPr>
        <a:xfrm>
          <a:off x="10515600" y="17659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104</xdr:row>
      <xdr:rowOff>53339</xdr:rowOff>
    </xdr:from>
    <xdr:to>
      <xdr:col>55</xdr:col>
      <xdr:colOff>88900</xdr:colOff>
      <xdr:row>104</xdr:row>
      <xdr:rowOff>53339</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10388600" y="17884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52088</xdr:rowOff>
    </xdr:from>
    <xdr:ext cx="469744" cy="259045"/>
    <xdr:sp macro="" textlink="">
      <xdr:nvSpPr>
        <xdr:cNvPr id="470" name="【市民会館】&#10;一人当たり面積平均値テキスト">
          <a:extLst>
            <a:ext uri="{FF2B5EF4-FFF2-40B4-BE49-F238E27FC236}">
              <a16:creationId xmlns:a16="http://schemas.microsoft.com/office/drawing/2014/main" id="{00000000-0008-0000-0200-0000D6010000}"/>
            </a:ext>
          </a:extLst>
        </xdr:cNvPr>
        <xdr:cNvSpPr txBox="1"/>
      </xdr:nvSpPr>
      <xdr:spPr>
        <a:xfrm>
          <a:off x="10515600" y="180543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29211</xdr:rowOff>
    </xdr:from>
    <xdr:to>
      <xdr:col>55</xdr:col>
      <xdr:colOff>50800</xdr:colOff>
      <xdr:row>106</xdr:row>
      <xdr:rowOff>130811</xdr:rowOff>
    </xdr:to>
    <xdr:sp macro="" textlink="">
      <xdr:nvSpPr>
        <xdr:cNvPr id="471" name="フローチャート: 判断 470">
          <a:extLst>
            <a:ext uri="{FF2B5EF4-FFF2-40B4-BE49-F238E27FC236}">
              <a16:creationId xmlns:a16="http://schemas.microsoft.com/office/drawing/2014/main" id="{00000000-0008-0000-0200-0000D7010000}"/>
            </a:ext>
          </a:extLst>
        </xdr:cNvPr>
        <xdr:cNvSpPr/>
      </xdr:nvSpPr>
      <xdr:spPr>
        <a:xfrm>
          <a:off x="10426700" y="1820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xdr:rowOff>
    </xdr:from>
    <xdr:to>
      <xdr:col>50</xdr:col>
      <xdr:colOff>165100</xdr:colOff>
      <xdr:row>106</xdr:row>
      <xdr:rowOff>107950</xdr:rowOff>
    </xdr:to>
    <xdr:sp macro="" textlink="">
      <xdr:nvSpPr>
        <xdr:cNvPr id="472" name="フローチャート: 判断 471">
          <a:extLst>
            <a:ext uri="{FF2B5EF4-FFF2-40B4-BE49-F238E27FC236}">
              <a16:creationId xmlns:a16="http://schemas.microsoft.com/office/drawing/2014/main" id="{00000000-0008-0000-0200-0000D8010000}"/>
            </a:ext>
          </a:extLst>
        </xdr:cNvPr>
        <xdr:cNvSpPr/>
      </xdr:nvSpPr>
      <xdr:spPr>
        <a:xfrm>
          <a:off x="9588500" y="1818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67311</xdr:rowOff>
    </xdr:from>
    <xdr:to>
      <xdr:col>46</xdr:col>
      <xdr:colOff>38100</xdr:colOff>
      <xdr:row>106</xdr:row>
      <xdr:rowOff>168911</xdr:rowOff>
    </xdr:to>
    <xdr:sp macro="" textlink="">
      <xdr:nvSpPr>
        <xdr:cNvPr id="473" name="フローチャート: 判断 472">
          <a:extLst>
            <a:ext uri="{FF2B5EF4-FFF2-40B4-BE49-F238E27FC236}">
              <a16:creationId xmlns:a16="http://schemas.microsoft.com/office/drawing/2014/main" id="{00000000-0008-0000-0200-0000D9010000}"/>
            </a:ext>
          </a:extLst>
        </xdr:cNvPr>
        <xdr:cNvSpPr/>
      </xdr:nvSpPr>
      <xdr:spPr>
        <a:xfrm>
          <a:off x="8699500" y="1824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170180</xdr:rowOff>
    </xdr:from>
    <xdr:to>
      <xdr:col>41</xdr:col>
      <xdr:colOff>101600</xdr:colOff>
      <xdr:row>106</xdr:row>
      <xdr:rowOff>100330</xdr:rowOff>
    </xdr:to>
    <xdr:sp macro="" textlink="">
      <xdr:nvSpPr>
        <xdr:cNvPr id="474" name="フローチャート: 判断 473">
          <a:extLst>
            <a:ext uri="{FF2B5EF4-FFF2-40B4-BE49-F238E27FC236}">
              <a16:creationId xmlns:a16="http://schemas.microsoft.com/office/drawing/2014/main" id="{00000000-0008-0000-0200-0000DA010000}"/>
            </a:ext>
          </a:extLst>
        </xdr:cNvPr>
        <xdr:cNvSpPr/>
      </xdr:nvSpPr>
      <xdr:spPr>
        <a:xfrm>
          <a:off x="7810500" y="1817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109220</xdr:rowOff>
    </xdr:from>
    <xdr:to>
      <xdr:col>36</xdr:col>
      <xdr:colOff>165100</xdr:colOff>
      <xdr:row>106</xdr:row>
      <xdr:rowOff>39370</xdr:rowOff>
    </xdr:to>
    <xdr:sp macro="" textlink="">
      <xdr:nvSpPr>
        <xdr:cNvPr id="475" name="フローチャート: 判断 474">
          <a:extLst>
            <a:ext uri="{FF2B5EF4-FFF2-40B4-BE49-F238E27FC236}">
              <a16:creationId xmlns:a16="http://schemas.microsoft.com/office/drawing/2014/main" id="{00000000-0008-0000-0200-0000DB010000}"/>
            </a:ext>
          </a:extLst>
        </xdr:cNvPr>
        <xdr:cNvSpPr/>
      </xdr:nvSpPr>
      <xdr:spPr>
        <a:xfrm>
          <a:off x="69215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81" name="楕円 480">
          <a:extLst>
            <a:ext uri="{FF2B5EF4-FFF2-40B4-BE49-F238E27FC236}">
              <a16:creationId xmlns:a16="http://schemas.microsoft.com/office/drawing/2014/main" id="{00000000-0008-0000-0200-0000E1010000}"/>
            </a:ext>
          </a:extLst>
        </xdr:cNvPr>
        <xdr:cNvSpPr/>
      </xdr:nvSpPr>
      <xdr:spPr>
        <a:xfrm>
          <a:off x="104267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34307</xdr:rowOff>
    </xdr:from>
    <xdr:ext cx="469744" cy="259045"/>
    <xdr:sp macro="" textlink="">
      <xdr:nvSpPr>
        <xdr:cNvPr id="482" name="【市民会館】&#10;一人当たり面積該当値テキスト">
          <a:extLst>
            <a:ext uri="{FF2B5EF4-FFF2-40B4-BE49-F238E27FC236}">
              <a16:creationId xmlns:a16="http://schemas.microsoft.com/office/drawing/2014/main" id="{00000000-0008-0000-0200-0000E2010000}"/>
            </a:ext>
          </a:extLst>
        </xdr:cNvPr>
        <xdr:cNvSpPr txBox="1"/>
      </xdr:nvSpPr>
      <xdr:spPr>
        <a:xfrm>
          <a:off x="10515600" y="182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59689</xdr:rowOff>
    </xdr:from>
    <xdr:to>
      <xdr:col>50</xdr:col>
      <xdr:colOff>165100</xdr:colOff>
      <xdr:row>106</xdr:row>
      <xdr:rowOff>161289</xdr:rowOff>
    </xdr:to>
    <xdr:sp macro="" textlink="">
      <xdr:nvSpPr>
        <xdr:cNvPr id="483" name="楕円 482">
          <a:extLst>
            <a:ext uri="{FF2B5EF4-FFF2-40B4-BE49-F238E27FC236}">
              <a16:creationId xmlns:a16="http://schemas.microsoft.com/office/drawing/2014/main" id="{00000000-0008-0000-0200-0000E3010000}"/>
            </a:ext>
          </a:extLst>
        </xdr:cNvPr>
        <xdr:cNvSpPr/>
      </xdr:nvSpPr>
      <xdr:spPr>
        <a:xfrm>
          <a:off x="9588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106680</xdr:rowOff>
    </xdr:from>
    <xdr:to>
      <xdr:col>55</xdr:col>
      <xdr:colOff>0</xdr:colOff>
      <xdr:row>106</xdr:row>
      <xdr:rowOff>110489</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flipV="1">
          <a:off x="9639300" y="1828038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67311</xdr:rowOff>
    </xdr:from>
    <xdr:to>
      <xdr:col>46</xdr:col>
      <xdr:colOff>38100</xdr:colOff>
      <xdr:row>106</xdr:row>
      <xdr:rowOff>168911</xdr:rowOff>
    </xdr:to>
    <xdr:sp macro="" textlink="">
      <xdr:nvSpPr>
        <xdr:cNvPr id="485" name="楕円 484">
          <a:extLst>
            <a:ext uri="{FF2B5EF4-FFF2-40B4-BE49-F238E27FC236}">
              <a16:creationId xmlns:a16="http://schemas.microsoft.com/office/drawing/2014/main" id="{00000000-0008-0000-0200-0000E5010000}"/>
            </a:ext>
          </a:extLst>
        </xdr:cNvPr>
        <xdr:cNvSpPr/>
      </xdr:nvSpPr>
      <xdr:spPr>
        <a:xfrm>
          <a:off x="8699500" y="1824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110489</xdr:rowOff>
    </xdr:from>
    <xdr:to>
      <xdr:col>50</xdr:col>
      <xdr:colOff>114300</xdr:colOff>
      <xdr:row>106</xdr:row>
      <xdr:rowOff>118111</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flipV="1">
          <a:off x="8750300" y="182841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78739</xdr:rowOff>
    </xdr:from>
    <xdr:to>
      <xdr:col>41</xdr:col>
      <xdr:colOff>101600</xdr:colOff>
      <xdr:row>107</xdr:row>
      <xdr:rowOff>8889</xdr:rowOff>
    </xdr:to>
    <xdr:sp macro="" textlink="">
      <xdr:nvSpPr>
        <xdr:cNvPr id="487" name="楕円 486">
          <a:extLst>
            <a:ext uri="{FF2B5EF4-FFF2-40B4-BE49-F238E27FC236}">
              <a16:creationId xmlns:a16="http://schemas.microsoft.com/office/drawing/2014/main" id="{00000000-0008-0000-0200-0000E7010000}"/>
            </a:ext>
          </a:extLst>
        </xdr:cNvPr>
        <xdr:cNvSpPr/>
      </xdr:nvSpPr>
      <xdr:spPr>
        <a:xfrm>
          <a:off x="7810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118111</xdr:rowOff>
    </xdr:from>
    <xdr:to>
      <xdr:col>45</xdr:col>
      <xdr:colOff>177800</xdr:colOff>
      <xdr:row>106</xdr:row>
      <xdr:rowOff>129539</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flipV="1">
          <a:off x="7861300" y="182918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21589</xdr:rowOff>
    </xdr:from>
    <xdr:to>
      <xdr:col>36</xdr:col>
      <xdr:colOff>165100</xdr:colOff>
      <xdr:row>100</xdr:row>
      <xdr:rowOff>123189</xdr:rowOff>
    </xdr:to>
    <xdr:sp macro="" textlink="">
      <xdr:nvSpPr>
        <xdr:cNvPr id="489" name="楕円 488">
          <a:extLst>
            <a:ext uri="{FF2B5EF4-FFF2-40B4-BE49-F238E27FC236}">
              <a16:creationId xmlns:a16="http://schemas.microsoft.com/office/drawing/2014/main" id="{00000000-0008-0000-0200-0000E9010000}"/>
            </a:ext>
          </a:extLst>
        </xdr:cNvPr>
        <xdr:cNvSpPr/>
      </xdr:nvSpPr>
      <xdr:spPr>
        <a:xfrm>
          <a:off x="6921500" y="1716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72389</xdr:rowOff>
    </xdr:from>
    <xdr:to>
      <xdr:col>41</xdr:col>
      <xdr:colOff>50800</xdr:colOff>
      <xdr:row>106</xdr:row>
      <xdr:rowOff>129539</xdr:rowOff>
    </xdr:to>
    <xdr:cxnSp macro="">
      <xdr:nvCxnSpPr>
        <xdr:cNvPr id="490" name="直線コネクタ 489">
          <a:extLst>
            <a:ext uri="{FF2B5EF4-FFF2-40B4-BE49-F238E27FC236}">
              <a16:creationId xmlns:a16="http://schemas.microsoft.com/office/drawing/2014/main" id="{00000000-0008-0000-0200-0000EA010000}"/>
            </a:ext>
          </a:extLst>
        </xdr:cNvPr>
        <xdr:cNvCxnSpPr/>
      </xdr:nvCxnSpPr>
      <xdr:spPr>
        <a:xfrm>
          <a:off x="6972300" y="17217389"/>
          <a:ext cx="889000" cy="108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124477</xdr:rowOff>
    </xdr:from>
    <xdr:ext cx="469744" cy="259045"/>
    <xdr:sp macro="" textlink="">
      <xdr:nvSpPr>
        <xdr:cNvPr id="491" name="n_1aveValue【市民会館】&#10;一人当たり面積">
          <a:extLst>
            <a:ext uri="{FF2B5EF4-FFF2-40B4-BE49-F238E27FC236}">
              <a16:creationId xmlns:a16="http://schemas.microsoft.com/office/drawing/2014/main" id="{00000000-0008-0000-0200-0000EB010000}"/>
            </a:ext>
          </a:extLst>
        </xdr:cNvPr>
        <xdr:cNvSpPr txBox="1"/>
      </xdr:nvSpPr>
      <xdr:spPr>
        <a:xfrm>
          <a:off x="9391727" y="179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160038</xdr:rowOff>
    </xdr:from>
    <xdr:ext cx="469744" cy="259045"/>
    <xdr:sp macro="" textlink="">
      <xdr:nvSpPr>
        <xdr:cNvPr id="492" name="n_2aveValue【市民会館】&#10;一人当たり面積">
          <a:extLst>
            <a:ext uri="{FF2B5EF4-FFF2-40B4-BE49-F238E27FC236}">
              <a16:creationId xmlns:a16="http://schemas.microsoft.com/office/drawing/2014/main" id="{00000000-0008-0000-0200-0000EC010000}"/>
            </a:ext>
          </a:extLst>
        </xdr:cNvPr>
        <xdr:cNvSpPr txBox="1"/>
      </xdr:nvSpPr>
      <xdr:spPr>
        <a:xfrm>
          <a:off x="8515427" y="1833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116857</xdr:rowOff>
    </xdr:from>
    <xdr:ext cx="469744" cy="259045"/>
    <xdr:sp macro="" textlink="">
      <xdr:nvSpPr>
        <xdr:cNvPr id="493" name="n_3aveValue【市民会館】&#10;一人当たり面積">
          <a:extLst>
            <a:ext uri="{FF2B5EF4-FFF2-40B4-BE49-F238E27FC236}">
              <a16:creationId xmlns:a16="http://schemas.microsoft.com/office/drawing/2014/main" id="{00000000-0008-0000-0200-0000ED010000}"/>
            </a:ext>
          </a:extLst>
        </xdr:cNvPr>
        <xdr:cNvSpPr txBox="1"/>
      </xdr:nvSpPr>
      <xdr:spPr>
        <a:xfrm>
          <a:off x="7626427" y="1794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30497</xdr:rowOff>
    </xdr:from>
    <xdr:ext cx="469744" cy="259045"/>
    <xdr:sp macro="" textlink="">
      <xdr:nvSpPr>
        <xdr:cNvPr id="494" name="n_4aveValue【市民会館】&#10;一人当たり面積">
          <a:extLst>
            <a:ext uri="{FF2B5EF4-FFF2-40B4-BE49-F238E27FC236}">
              <a16:creationId xmlns:a16="http://schemas.microsoft.com/office/drawing/2014/main" id="{00000000-0008-0000-0200-0000EE010000}"/>
            </a:ext>
          </a:extLst>
        </xdr:cNvPr>
        <xdr:cNvSpPr txBox="1"/>
      </xdr:nvSpPr>
      <xdr:spPr>
        <a:xfrm>
          <a:off x="6737427" y="1820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152416</xdr:rowOff>
    </xdr:from>
    <xdr:ext cx="469744" cy="259045"/>
    <xdr:sp macro="" textlink="">
      <xdr:nvSpPr>
        <xdr:cNvPr id="495" name="n_1mainValue【市民会館】&#10;一人当たり面積">
          <a:extLst>
            <a:ext uri="{FF2B5EF4-FFF2-40B4-BE49-F238E27FC236}">
              <a16:creationId xmlns:a16="http://schemas.microsoft.com/office/drawing/2014/main" id="{00000000-0008-0000-0200-0000EF010000}"/>
            </a:ext>
          </a:extLst>
        </xdr:cNvPr>
        <xdr:cNvSpPr txBox="1"/>
      </xdr:nvSpPr>
      <xdr:spPr>
        <a:xfrm>
          <a:off x="93917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13988</xdr:rowOff>
    </xdr:from>
    <xdr:ext cx="469744" cy="259045"/>
    <xdr:sp macro="" textlink="">
      <xdr:nvSpPr>
        <xdr:cNvPr id="496" name="n_2mainValue【市民会館】&#10;一人当たり面積">
          <a:extLst>
            <a:ext uri="{FF2B5EF4-FFF2-40B4-BE49-F238E27FC236}">
              <a16:creationId xmlns:a16="http://schemas.microsoft.com/office/drawing/2014/main" id="{00000000-0008-0000-0200-0000F0010000}"/>
            </a:ext>
          </a:extLst>
        </xdr:cNvPr>
        <xdr:cNvSpPr txBox="1"/>
      </xdr:nvSpPr>
      <xdr:spPr>
        <a:xfrm>
          <a:off x="8515427" y="1801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xdr:rowOff>
    </xdr:from>
    <xdr:ext cx="469744" cy="259045"/>
    <xdr:sp macro="" textlink="">
      <xdr:nvSpPr>
        <xdr:cNvPr id="497" name="n_3mainValue【市民会館】&#10;一人当たり面積">
          <a:extLst>
            <a:ext uri="{FF2B5EF4-FFF2-40B4-BE49-F238E27FC236}">
              <a16:creationId xmlns:a16="http://schemas.microsoft.com/office/drawing/2014/main" id="{00000000-0008-0000-0200-0000F1010000}"/>
            </a:ext>
          </a:extLst>
        </xdr:cNvPr>
        <xdr:cNvSpPr txBox="1"/>
      </xdr:nvSpPr>
      <xdr:spPr>
        <a:xfrm>
          <a:off x="7626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98</xdr:row>
      <xdr:rowOff>139716</xdr:rowOff>
    </xdr:from>
    <xdr:ext cx="469744" cy="259045"/>
    <xdr:sp macro="" textlink="">
      <xdr:nvSpPr>
        <xdr:cNvPr id="498" name="n_4mainValue【市民会館】&#10;一人当たり面積">
          <a:extLst>
            <a:ext uri="{FF2B5EF4-FFF2-40B4-BE49-F238E27FC236}">
              <a16:creationId xmlns:a16="http://schemas.microsoft.com/office/drawing/2014/main" id="{00000000-0008-0000-0200-0000F2010000}"/>
            </a:ext>
          </a:extLst>
        </xdr:cNvPr>
        <xdr:cNvSpPr txBox="1"/>
      </xdr:nvSpPr>
      <xdr:spPr>
        <a:xfrm>
          <a:off x="6737427" y="1694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2" name="【一般廃棄物処理施設】&#10;有形固定資産減価償却率グラフ枠">
          <a:extLst>
            <a:ext uri="{FF2B5EF4-FFF2-40B4-BE49-F238E27FC236}">
              <a16:creationId xmlns:a16="http://schemas.microsoft.com/office/drawing/2014/main" id="{00000000-0008-0000-0200-00000A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95250</xdr:rowOff>
    </xdr:from>
    <xdr:to>
      <xdr:col>85</xdr:col>
      <xdr:colOff>126364</xdr:colOff>
      <xdr:row>42</xdr:row>
      <xdr:rowOff>34290</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flipV="1">
          <a:off x="16318864" y="575310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38117</xdr:rowOff>
    </xdr:from>
    <xdr:ext cx="405111" cy="259045"/>
    <xdr:sp macro="" textlink="">
      <xdr:nvSpPr>
        <xdr:cNvPr id="524" name="【一般廃棄物処理施設】&#10;有形固定資産減価償却率最小値テキスト">
          <a:extLst>
            <a:ext uri="{FF2B5EF4-FFF2-40B4-BE49-F238E27FC236}">
              <a16:creationId xmlns:a16="http://schemas.microsoft.com/office/drawing/2014/main" id="{00000000-0008-0000-0200-00000C020000}"/>
            </a:ext>
          </a:extLst>
        </xdr:cNvPr>
        <xdr:cNvSpPr txBox="1"/>
      </xdr:nvSpPr>
      <xdr:spPr>
        <a:xfrm>
          <a:off x="16357600"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34290</xdr:rowOff>
    </xdr:from>
    <xdr:to>
      <xdr:col>86</xdr:col>
      <xdr:colOff>25400</xdr:colOff>
      <xdr:row>42</xdr:row>
      <xdr:rowOff>34290</xdr:rowOff>
    </xdr:to>
    <xdr:cxnSp macro="">
      <xdr:nvCxnSpPr>
        <xdr:cNvPr id="525" name="直線コネクタ 524">
          <a:extLst>
            <a:ext uri="{FF2B5EF4-FFF2-40B4-BE49-F238E27FC236}">
              <a16:creationId xmlns:a16="http://schemas.microsoft.com/office/drawing/2014/main" id="{00000000-0008-0000-0200-00000D020000}"/>
            </a:ext>
          </a:extLst>
        </xdr:cNvPr>
        <xdr:cNvCxnSpPr/>
      </xdr:nvCxnSpPr>
      <xdr:spPr>
        <a:xfrm>
          <a:off x="16230600" y="723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41927</xdr:rowOff>
    </xdr:from>
    <xdr:ext cx="405111" cy="259045"/>
    <xdr:sp macro="" textlink="">
      <xdr:nvSpPr>
        <xdr:cNvPr id="526" name="【一般廃棄物処理施設】&#10;有形固定資産減価償却率最大値テキスト">
          <a:extLst>
            <a:ext uri="{FF2B5EF4-FFF2-40B4-BE49-F238E27FC236}">
              <a16:creationId xmlns:a16="http://schemas.microsoft.com/office/drawing/2014/main" id="{00000000-0008-0000-0200-00000E020000}"/>
            </a:ext>
          </a:extLst>
        </xdr:cNvPr>
        <xdr:cNvSpPr txBox="1"/>
      </xdr:nvSpPr>
      <xdr:spPr>
        <a:xfrm>
          <a:off x="16357600" y="552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95250</xdr:rowOff>
    </xdr:from>
    <xdr:to>
      <xdr:col>86</xdr:col>
      <xdr:colOff>25400</xdr:colOff>
      <xdr:row>33</xdr:row>
      <xdr:rowOff>95250</xdr:rowOff>
    </xdr:to>
    <xdr:cxnSp macro="">
      <xdr:nvCxnSpPr>
        <xdr:cNvPr id="527" name="直線コネクタ 526">
          <a:extLst>
            <a:ext uri="{FF2B5EF4-FFF2-40B4-BE49-F238E27FC236}">
              <a16:creationId xmlns:a16="http://schemas.microsoft.com/office/drawing/2014/main" id="{00000000-0008-0000-0200-00000F020000}"/>
            </a:ext>
          </a:extLst>
        </xdr:cNvPr>
        <xdr:cNvCxnSpPr/>
      </xdr:nvCxnSpPr>
      <xdr:spPr>
        <a:xfrm>
          <a:off x="16230600"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22877</xdr:rowOff>
    </xdr:from>
    <xdr:ext cx="405111" cy="259045"/>
    <xdr:sp macro="" textlink="">
      <xdr:nvSpPr>
        <xdr:cNvPr id="528" name="【一般廃棄物処理施設】&#10;有形固定資産減価償却率平均値テキスト">
          <a:extLst>
            <a:ext uri="{FF2B5EF4-FFF2-40B4-BE49-F238E27FC236}">
              <a16:creationId xmlns:a16="http://schemas.microsoft.com/office/drawing/2014/main" id="{00000000-0008-0000-0200-000010020000}"/>
            </a:ext>
          </a:extLst>
        </xdr:cNvPr>
        <xdr:cNvSpPr txBox="1"/>
      </xdr:nvSpPr>
      <xdr:spPr>
        <a:xfrm>
          <a:off x="16357600" y="6195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44450</xdr:rowOff>
    </xdr:from>
    <xdr:to>
      <xdr:col>85</xdr:col>
      <xdr:colOff>177800</xdr:colOff>
      <xdr:row>36</xdr:row>
      <xdr:rowOff>146050</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62687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162560</xdr:rowOff>
    </xdr:from>
    <xdr:to>
      <xdr:col>81</xdr:col>
      <xdr:colOff>101600</xdr:colOff>
      <xdr:row>36</xdr:row>
      <xdr:rowOff>92710</xdr:rowOff>
    </xdr:to>
    <xdr:sp macro="" textlink="">
      <xdr:nvSpPr>
        <xdr:cNvPr id="530" name="フローチャート: 判断 529">
          <a:extLst>
            <a:ext uri="{FF2B5EF4-FFF2-40B4-BE49-F238E27FC236}">
              <a16:creationId xmlns:a16="http://schemas.microsoft.com/office/drawing/2014/main" id="{00000000-0008-0000-0200-000012020000}"/>
            </a:ext>
          </a:extLst>
        </xdr:cNvPr>
        <xdr:cNvSpPr/>
      </xdr:nvSpPr>
      <xdr:spPr>
        <a:xfrm>
          <a:off x="15430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92075</xdr:rowOff>
    </xdr:from>
    <xdr:to>
      <xdr:col>76</xdr:col>
      <xdr:colOff>165100</xdr:colOff>
      <xdr:row>37</xdr:row>
      <xdr:rowOff>22225</xdr:rowOff>
    </xdr:to>
    <xdr:sp macro="" textlink="">
      <xdr:nvSpPr>
        <xdr:cNvPr id="531" name="フローチャート: 判断 530">
          <a:extLst>
            <a:ext uri="{FF2B5EF4-FFF2-40B4-BE49-F238E27FC236}">
              <a16:creationId xmlns:a16="http://schemas.microsoft.com/office/drawing/2014/main" id="{00000000-0008-0000-0200-000013020000}"/>
            </a:ext>
          </a:extLst>
        </xdr:cNvPr>
        <xdr:cNvSpPr/>
      </xdr:nvSpPr>
      <xdr:spPr>
        <a:xfrm>
          <a:off x="14541500" y="626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153035</xdr:rowOff>
    </xdr:from>
    <xdr:to>
      <xdr:col>72</xdr:col>
      <xdr:colOff>38100</xdr:colOff>
      <xdr:row>37</xdr:row>
      <xdr:rowOff>83185</xdr:rowOff>
    </xdr:to>
    <xdr:sp macro="" textlink="">
      <xdr:nvSpPr>
        <xdr:cNvPr id="532" name="フローチャート: 判断 531">
          <a:extLst>
            <a:ext uri="{FF2B5EF4-FFF2-40B4-BE49-F238E27FC236}">
              <a16:creationId xmlns:a16="http://schemas.microsoft.com/office/drawing/2014/main" id="{00000000-0008-0000-0200-000014020000}"/>
            </a:ext>
          </a:extLst>
        </xdr:cNvPr>
        <xdr:cNvSpPr/>
      </xdr:nvSpPr>
      <xdr:spPr>
        <a:xfrm>
          <a:off x="13652500" y="632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135890</xdr:rowOff>
    </xdr:from>
    <xdr:to>
      <xdr:col>67</xdr:col>
      <xdr:colOff>101600</xdr:colOff>
      <xdr:row>37</xdr:row>
      <xdr:rowOff>66040</xdr:rowOff>
    </xdr:to>
    <xdr:sp macro="" textlink="">
      <xdr:nvSpPr>
        <xdr:cNvPr id="533" name="フローチャート: 判断 532">
          <a:extLst>
            <a:ext uri="{FF2B5EF4-FFF2-40B4-BE49-F238E27FC236}">
              <a16:creationId xmlns:a16="http://schemas.microsoft.com/office/drawing/2014/main" id="{00000000-0008-0000-0200-000015020000}"/>
            </a:ext>
          </a:extLst>
        </xdr:cNvPr>
        <xdr:cNvSpPr/>
      </xdr:nvSpPr>
      <xdr:spPr>
        <a:xfrm>
          <a:off x="127635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69215</xdr:rowOff>
    </xdr:from>
    <xdr:to>
      <xdr:col>85</xdr:col>
      <xdr:colOff>177800</xdr:colOff>
      <xdr:row>34</xdr:row>
      <xdr:rowOff>170815</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6268700" y="58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92092</xdr:rowOff>
    </xdr:from>
    <xdr:ext cx="405111" cy="259045"/>
    <xdr:sp macro="" textlink="">
      <xdr:nvSpPr>
        <xdr:cNvPr id="540" name="【一般廃棄物処理施設】&#10;有形固定資産減価償却率該当値テキスト">
          <a:extLst>
            <a:ext uri="{FF2B5EF4-FFF2-40B4-BE49-F238E27FC236}">
              <a16:creationId xmlns:a16="http://schemas.microsoft.com/office/drawing/2014/main" id="{00000000-0008-0000-0200-00001C020000}"/>
            </a:ext>
          </a:extLst>
        </xdr:cNvPr>
        <xdr:cNvSpPr txBox="1"/>
      </xdr:nvSpPr>
      <xdr:spPr>
        <a:xfrm>
          <a:off x="16357600" y="57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17780</xdr:rowOff>
    </xdr:from>
    <xdr:to>
      <xdr:col>81</xdr:col>
      <xdr:colOff>101600</xdr:colOff>
      <xdr:row>34</xdr:row>
      <xdr:rowOff>119380</xdr:rowOff>
    </xdr:to>
    <xdr:sp macro="" textlink="">
      <xdr:nvSpPr>
        <xdr:cNvPr id="541" name="楕円 540">
          <a:extLst>
            <a:ext uri="{FF2B5EF4-FFF2-40B4-BE49-F238E27FC236}">
              <a16:creationId xmlns:a16="http://schemas.microsoft.com/office/drawing/2014/main" id="{00000000-0008-0000-0200-00001D020000}"/>
            </a:ext>
          </a:extLst>
        </xdr:cNvPr>
        <xdr:cNvSpPr/>
      </xdr:nvSpPr>
      <xdr:spPr>
        <a:xfrm>
          <a:off x="15430500" y="584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68580</xdr:rowOff>
    </xdr:from>
    <xdr:to>
      <xdr:col>85</xdr:col>
      <xdr:colOff>127000</xdr:colOff>
      <xdr:row>34</xdr:row>
      <xdr:rowOff>120015</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5481300" y="589788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32</xdr:row>
      <xdr:rowOff>73025</xdr:rowOff>
    </xdr:from>
    <xdr:to>
      <xdr:col>76</xdr:col>
      <xdr:colOff>165100</xdr:colOff>
      <xdr:row>33</xdr:row>
      <xdr:rowOff>3175</xdr:rowOff>
    </xdr:to>
    <xdr:sp macro="" textlink="">
      <xdr:nvSpPr>
        <xdr:cNvPr id="543" name="楕円 542">
          <a:extLst>
            <a:ext uri="{FF2B5EF4-FFF2-40B4-BE49-F238E27FC236}">
              <a16:creationId xmlns:a16="http://schemas.microsoft.com/office/drawing/2014/main" id="{00000000-0008-0000-0200-00001F020000}"/>
            </a:ext>
          </a:extLst>
        </xdr:cNvPr>
        <xdr:cNvSpPr/>
      </xdr:nvSpPr>
      <xdr:spPr>
        <a:xfrm>
          <a:off x="14541500" y="555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123825</xdr:rowOff>
    </xdr:from>
    <xdr:to>
      <xdr:col>81</xdr:col>
      <xdr:colOff>50800</xdr:colOff>
      <xdr:row>34</xdr:row>
      <xdr:rowOff>68580</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4592300" y="5610225"/>
          <a:ext cx="889000" cy="28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15875</xdr:rowOff>
    </xdr:from>
    <xdr:to>
      <xdr:col>72</xdr:col>
      <xdr:colOff>38100</xdr:colOff>
      <xdr:row>38</xdr:row>
      <xdr:rowOff>117475</xdr:rowOff>
    </xdr:to>
    <xdr:sp macro="" textlink="">
      <xdr:nvSpPr>
        <xdr:cNvPr id="545" name="楕円 544">
          <a:extLst>
            <a:ext uri="{FF2B5EF4-FFF2-40B4-BE49-F238E27FC236}">
              <a16:creationId xmlns:a16="http://schemas.microsoft.com/office/drawing/2014/main" id="{00000000-0008-0000-0200-000021020000}"/>
            </a:ext>
          </a:extLst>
        </xdr:cNvPr>
        <xdr:cNvSpPr/>
      </xdr:nvSpPr>
      <xdr:spPr>
        <a:xfrm>
          <a:off x="13652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32</xdr:row>
      <xdr:rowOff>123825</xdr:rowOff>
    </xdr:from>
    <xdr:to>
      <xdr:col>76</xdr:col>
      <xdr:colOff>114300</xdr:colOff>
      <xdr:row>38</xdr:row>
      <xdr:rowOff>66675</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flipV="1">
          <a:off x="13703300" y="5610225"/>
          <a:ext cx="889000" cy="97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141605</xdr:rowOff>
    </xdr:from>
    <xdr:to>
      <xdr:col>67</xdr:col>
      <xdr:colOff>101600</xdr:colOff>
      <xdr:row>37</xdr:row>
      <xdr:rowOff>71755</xdr:rowOff>
    </xdr:to>
    <xdr:sp macro="" textlink="">
      <xdr:nvSpPr>
        <xdr:cNvPr id="547" name="楕円 546">
          <a:extLst>
            <a:ext uri="{FF2B5EF4-FFF2-40B4-BE49-F238E27FC236}">
              <a16:creationId xmlns:a16="http://schemas.microsoft.com/office/drawing/2014/main" id="{00000000-0008-0000-0200-000023020000}"/>
            </a:ext>
          </a:extLst>
        </xdr:cNvPr>
        <xdr:cNvSpPr/>
      </xdr:nvSpPr>
      <xdr:spPr>
        <a:xfrm>
          <a:off x="12763500" y="631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20955</xdr:rowOff>
    </xdr:from>
    <xdr:to>
      <xdr:col>71</xdr:col>
      <xdr:colOff>177800</xdr:colOff>
      <xdr:row>38</xdr:row>
      <xdr:rowOff>66675</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a:off x="12814300" y="6364605"/>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83837</xdr:rowOff>
    </xdr:from>
    <xdr:ext cx="405111" cy="259045"/>
    <xdr:sp macro="" textlink="">
      <xdr:nvSpPr>
        <xdr:cNvPr id="549" name="n_1ave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5266044" y="625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13352</xdr:rowOff>
    </xdr:from>
    <xdr:ext cx="405111" cy="259045"/>
    <xdr:sp macro="" textlink="">
      <xdr:nvSpPr>
        <xdr:cNvPr id="550" name="n_2ave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4389744" y="635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99712</xdr:rowOff>
    </xdr:from>
    <xdr:ext cx="405111" cy="259045"/>
    <xdr:sp macro="" textlink="">
      <xdr:nvSpPr>
        <xdr:cNvPr id="551" name="n_3ave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3500744" y="610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82567</xdr:rowOff>
    </xdr:from>
    <xdr:ext cx="405111" cy="259045"/>
    <xdr:sp macro="" textlink="">
      <xdr:nvSpPr>
        <xdr:cNvPr id="552" name="n_4ave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26117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135907</xdr:rowOff>
    </xdr:from>
    <xdr:ext cx="405111" cy="259045"/>
    <xdr:sp macro="" textlink="">
      <xdr:nvSpPr>
        <xdr:cNvPr id="553" name="n_1mainValue【一般廃棄物処理施設】&#10;有形固定資産減価償却率">
          <a:extLst>
            <a:ext uri="{FF2B5EF4-FFF2-40B4-BE49-F238E27FC236}">
              <a16:creationId xmlns:a16="http://schemas.microsoft.com/office/drawing/2014/main" id="{00000000-0008-0000-0200-000029020000}"/>
            </a:ext>
          </a:extLst>
        </xdr:cNvPr>
        <xdr:cNvSpPr txBox="1"/>
      </xdr:nvSpPr>
      <xdr:spPr>
        <a:xfrm>
          <a:off x="15266044" y="56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19702</xdr:rowOff>
    </xdr:from>
    <xdr:ext cx="405111" cy="259045"/>
    <xdr:sp macro="" textlink="">
      <xdr:nvSpPr>
        <xdr:cNvPr id="554" name="n_2mainValue【一般廃棄物処理施設】&#10;有形固定資産減価償却率">
          <a:extLst>
            <a:ext uri="{FF2B5EF4-FFF2-40B4-BE49-F238E27FC236}">
              <a16:creationId xmlns:a16="http://schemas.microsoft.com/office/drawing/2014/main" id="{00000000-0008-0000-0200-00002A020000}"/>
            </a:ext>
          </a:extLst>
        </xdr:cNvPr>
        <xdr:cNvSpPr txBox="1"/>
      </xdr:nvSpPr>
      <xdr:spPr>
        <a:xfrm>
          <a:off x="14389744" y="53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108602</xdr:rowOff>
    </xdr:from>
    <xdr:ext cx="405111" cy="259045"/>
    <xdr:sp macro="" textlink="">
      <xdr:nvSpPr>
        <xdr:cNvPr id="555" name="n_3mainValue【一般廃棄物処理施設】&#10;有形固定資産減価償却率">
          <a:extLst>
            <a:ext uri="{FF2B5EF4-FFF2-40B4-BE49-F238E27FC236}">
              <a16:creationId xmlns:a16="http://schemas.microsoft.com/office/drawing/2014/main" id="{00000000-0008-0000-0200-00002B020000}"/>
            </a:ext>
          </a:extLst>
        </xdr:cNvPr>
        <xdr:cNvSpPr txBox="1"/>
      </xdr:nvSpPr>
      <xdr:spPr>
        <a:xfrm>
          <a:off x="13500744"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62882</xdr:rowOff>
    </xdr:from>
    <xdr:ext cx="405111" cy="259045"/>
    <xdr:sp macro="" textlink="">
      <xdr:nvSpPr>
        <xdr:cNvPr id="556" name="n_4mainValue【一般廃棄物処理施設】&#10;有形固定資産減価償却率">
          <a:extLst>
            <a:ext uri="{FF2B5EF4-FFF2-40B4-BE49-F238E27FC236}">
              <a16:creationId xmlns:a16="http://schemas.microsoft.com/office/drawing/2014/main" id="{00000000-0008-0000-0200-00002C020000}"/>
            </a:ext>
          </a:extLst>
        </xdr:cNvPr>
        <xdr:cNvSpPr txBox="1"/>
      </xdr:nvSpPr>
      <xdr:spPr>
        <a:xfrm>
          <a:off x="12611744" y="640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1" name="正方形/長方形 560">
          <a:extLst>
            <a:ext uri="{FF2B5EF4-FFF2-40B4-BE49-F238E27FC236}">
              <a16:creationId xmlns:a16="http://schemas.microsoft.com/office/drawing/2014/main" id="{00000000-0008-0000-0200-000031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2" name="正方形/長方形 561">
          <a:extLst>
            <a:ext uri="{FF2B5EF4-FFF2-40B4-BE49-F238E27FC236}">
              <a16:creationId xmlns:a16="http://schemas.microsoft.com/office/drawing/2014/main" id="{00000000-0008-0000-0200-000032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3" name="正方形/長方形 562">
          <a:extLst>
            <a:ext uri="{FF2B5EF4-FFF2-40B4-BE49-F238E27FC236}">
              <a16:creationId xmlns:a16="http://schemas.microsoft.com/office/drawing/2014/main" id="{00000000-0008-0000-0200-000033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4" name="正方形/長方形 563">
          <a:extLst>
            <a:ext uri="{FF2B5EF4-FFF2-40B4-BE49-F238E27FC236}">
              <a16:creationId xmlns:a16="http://schemas.microsoft.com/office/drawing/2014/main" id="{00000000-0008-0000-0200-000034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a:extLst>
            <a:ext uri="{FF2B5EF4-FFF2-40B4-BE49-F238E27FC236}">
              <a16:creationId xmlns:a16="http://schemas.microsoft.com/office/drawing/2014/main" id="{00000000-0008-0000-0200-000041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79615</xdr:rowOff>
    </xdr:from>
    <xdr:to>
      <xdr:col>116</xdr:col>
      <xdr:colOff>62864</xdr:colOff>
      <xdr:row>41</xdr:row>
      <xdr:rowOff>66672</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flipV="1">
          <a:off x="22160864" y="6080365"/>
          <a:ext cx="0" cy="1015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70499</xdr:rowOff>
    </xdr:from>
    <xdr:ext cx="534377" cy="259045"/>
    <xdr:sp macro="" textlink="">
      <xdr:nvSpPr>
        <xdr:cNvPr id="579" name="【一般廃棄物処理施設】&#10;一人当たり有形固定資産（償却資産）額最小値テキスト">
          <a:extLst>
            <a:ext uri="{FF2B5EF4-FFF2-40B4-BE49-F238E27FC236}">
              <a16:creationId xmlns:a16="http://schemas.microsoft.com/office/drawing/2014/main" id="{00000000-0008-0000-0200-000043020000}"/>
            </a:ext>
          </a:extLst>
        </xdr:cNvPr>
        <xdr:cNvSpPr txBox="1"/>
      </xdr:nvSpPr>
      <xdr:spPr>
        <a:xfrm>
          <a:off x="22199600" y="7099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66672</xdr:rowOff>
    </xdr:from>
    <xdr:to>
      <xdr:col>116</xdr:col>
      <xdr:colOff>152400</xdr:colOff>
      <xdr:row>41</xdr:row>
      <xdr:rowOff>66672</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22072600" y="7096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26292</xdr:rowOff>
    </xdr:from>
    <xdr:ext cx="599010" cy="259045"/>
    <xdr:sp macro="" textlink="">
      <xdr:nvSpPr>
        <xdr:cNvPr id="581" name="【一般廃棄物処理施設】&#10;一人当たり有形固定資産（償却資産）額最大値テキスト">
          <a:extLst>
            <a:ext uri="{FF2B5EF4-FFF2-40B4-BE49-F238E27FC236}">
              <a16:creationId xmlns:a16="http://schemas.microsoft.com/office/drawing/2014/main" id="{00000000-0008-0000-0200-000045020000}"/>
            </a:ext>
          </a:extLst>
        </xdr:cNvPr>
        <xdr:cNvSpPr txBox="1"/>
      </xdr:nvSpPr>
      <xdr:spPr>
        <a:xfrm>
          <a:off x="22199600" y="5855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79615</xdr:rowOff>
    </xdr:from>
    <xdr:to>
      <xdr:col>116</xdr:col>
      <xdr:colOff>152400</xdr:colOff>
      <xdr:row>35</xdr:row>
      <xdr:rowOff>79615</xdr:rowOff>
    </xdr:to>
    <xdr:cxnSp macro="">
      <xdr:nvCxnSpPr>
        <xdr:cNvPr id="582" name="直線コネクタ 581">
          <a:extLst>
            <a:ext uri="{FF2B5EF4-FFF2-40B4-BE49-F238E27FC236}">
              <a16:creationId xmlns:a16="http://schemas.microsoft.com/office/drawing/2014/main" id="{00000000-0008-0000-0200-000046020000}"/>
            </a:ext>
          </a:extLst>
        </xdr:cNvPr>
        <xdr:cNvCxnSpPr/>
      </xdr:nvCxnSpPr>
      <xdr:spPr>
        <a:xfrm>
          <a:off x="22072600" y="608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164236</xdr:rowOff>
    </xdr:from>
    <xdr:ext cx="534377" cy="259045"/>
    <xdr:sp macro="" textlink="">
      <xdr:nvSpPr>
        <xdr:cNvPr id="583" name="【一般廃棄物処理施設】&#10;一人当たり有形固定資産（償却資産）額平均値テキスト">
          <a:extLst>
            <a:ext uri="{FF2B5EF4-FFF2-40B4-BE49-F238E27FC236}">
              <a16:creationId xmlns:a16="http://schemas.microsoft.com/office/drawing/2014/main" id="{00000000-0008-0000-0200-000047020000}"/>
            </a:ext>
          </a:extLst>
        </xdr:cNvPr>
        <xdr:cNvSpPr txBox="1"/>
      </xdr:nvSpPr>
      <xdr:spPr>
        <a:xfrm>
          <a:off x="22199600" y="6679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14359</xdr:rowOff>
    </xdr:from>
    <xdr:to>
      <xdr:col>116</xdr:col>
      <xdr:colOff>114300</xdr:colOff>
      <xdr:row>39</xdr:row>
      <xdr:rowOff>115959</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22110700" y="6700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19950</xdr:rowOff>
    </xdr:from>
    <xdr:to>
      <xdr:col>112</xdr:col>
      <xdr:colOff>38100</xdr:colOff>
      <xdr:row>39</xdr:row>
      <xdr:rowOff>121550</xdr:rowOff>
    </xdr:to>
    <xdr:sp macro="" textlink="">
      <xdr:nvSpPr>
        <xdr:cNvPr id="585" name="フローチャート: 判断 584">
          <a:extLst>
            <a:ext uri="{FF2B5EF4-FFF2-40B4-BE49-F238E27FC236}">
              <a16:creationId xmlns:a16="http://schemas.microsoft.com/office/drawing/2014/main" id="{00000000-0008-0000-0200-000049020000}"/>
            </a:ext>
          </a:extLst>
        </xdr:cNvPr>
        <xdr:cNvSpPr/>
      </xdr:nvSpPr>
      <xdr:spPr>
        <a:xfrm>
          <a:off x="21272500" y="670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92087</xdr:rowOff>
    </xdr:from>
    <xdr:to>
      <xdr:col>107</xdr:col>
      <xdr:colOff>101600</xdr:colOff>
      <xdr:row>40</xdr:row>
      <xdr:rowOff>22237</xdr:rowOff>
    </xdr:to>
    <xdr:sp macro="" textlink="">
      <xdr:nvSpPr>
        <xdr:cNvPr id="586" name="フローチャート: 判断 585">
          <a:extLst>
            <a:ext uri="{FF2B5EF4-FFF2-40B4-BE49-F238E27FC236}">
              <a16:creationId xmlns:a16="http://schemas.microsoft.com/office/drawing/2014/main" id="{00000000-0008-0000-0200-00004A020000}"/>
            </a:ext>
          </a:extLst>
        </xdr:cNvPr>
        <xdr:cNvSpPr/>
      </xdr:nvSpPr>
      <xdr:spPr>
        <a:xfrm>
          <a:off x="20383500" y="677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92594</xdr:rowOff>
    </xdr:from>
    <xdr:to>
      <xdr:col>102</xdr:col>
      <xdr:colOff>165100</xdr:colOff>
      <xdr:row>40</xdr:row>
      <xdr:rowOff>22744</xdr:rowOff>
    </xdr:to>
    <xdr:sp macro="" textlink="">
      <xdr:nvSpPr>
        <xdr:cNvPr id="587" name="フローチャート: 判断 586">
          <a:extLst>
            <a:ext uri="{FF2B5EF4-FFF2-40B4-BE49-F238E27FC236}">
              <a16:creationId xmlns:a16="http://schemas.microsoft.com/office/drawing/2014/main" id="{00000000-0008-0000-0200-00004B020000}"/>
            </a:ext>
          </a:extLst>
        </xdr:cNvPr>
        <xdr:cNvSpPr/>
      </xdr:nvSpPr>
      <xdr:spPr>
        <a:xfrm>
          <a:off x="19494500" y="6779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106380</xdr:rowOff>
    </xdr:from>
    <xdr:to>
      <xdr:col>98</xdr:col>
      <xdr:colOff>38100</xdr:colOff>
      <xdr:row>40</xdr:row>
      <xdr:rowOff>36530</xdr:rowOff>
    </xdr:to>
    <xdr:sp macro="" textlink="">
      <xdr:nvSpPr>
        <xdr:cNvPr id="588" name="フローチャート: 判断 587">
          <a:extLst>
            <a:ext uri="{FF2B5EF4-FFF2-40B4-BE49-F238E27FC236}">
              <a16:creationId xmlns:a16="http://schemas.microsoft.com/office/drawing/2014/main" id="{00000000-0008-0000-0200-00004C020000}"/>
            </a:ext>
          </a:extLst>
        </xdr:cNvPr>
        <xdr:cNvSpPr/>
      </xdr:nvSpPr>
      <xdr:spPr>
        <a:xfrm>
          <a:off x="18605500" y="679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0000000-0008-0000-0200-000051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28815</xdr:rowOff>
    </xdr:from>
    <xdr:to>
      <xdr:col>116</xdr:col>
      <xdr:colOff>114300</xdr:colOff>
      <xdr:row>35</xdr:row>
      <xdr:rowOff>130415</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22110700" y="602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153292</xdr:rowOff>
    </xdr:from>
    <xdr:ext cx="599010" cy="259045"/>
    <xdr:sp macro="" textlink="">
      <xdr:nvSpPr>
        <xdr:cNvPr id="595" name="【一般廃棄物処理施設】&#10;一人当たり有形固定資産（償却資産）額該当値テキスト">
          <a:extLst>
            <a:ext uri="{FF2B5EF4-FFF2-40B4-BE49-F238E27FC236}">
              <a16:creationId xmlns:a16="http://schemas.microsoft.com/office/drawing/2014/main" id="{00000000-0008-0000-0200-000053020000}"/>
            </a:ext>
          </a:extLst>
        </xdr:cNvPr>
        <xdr:cNvSpPr txBox="1"/>
      </xdr:nvSpPr>
      <xdr:spPr>
        <a:xfrm>
          <a:off x="22199600" y="5982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51575</xdr:rowOff>
    </xdr:from>
    <xdr:to>
      <xdr:col>112</xdr:col>
      <xdr:colOff>38100</xdr:colOff>
      <xdr:row>35</xdr:row>
      <xdr:rowOff>153175</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21272500" y="605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79615</xdr:rowOff>
    </xdr:from>
    <xdr:to>
      <xdr:col>116</xdr:col>
      <xdr:colOff>63500</xdr:colOff>
      <xdr:row>35</xdr:row>
      <xdr:rowOff>102375</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flipV="1">
          <a:off x="21323300" y="6080365"/>
          <a:ext cx="838200" cy="22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76231</xdr:rowOff>
    </xdr:from>
    <xdr:to>
      <xdr:col>107</xdr:col>
      <xdr:colOff>101600</xdr:colOff>
      <xdr:row>37</xdr:row>
      <xdr:rowOff>6381</xdr:rowOff>
    </xdr:to>
    <xdr:sp macro="" textlink="">
      <xdr:nvSpPr>
        <xdr:cNvPr id="598" name="楕円 597">
          <a:extLst>
            <a:ext uri="{FF2B5EF4-FFF2-40B4-BE49-F238E27FC236}">
              <a16:creationId xmlns:a16="http://schemas.microsoft.com/office/drawing/2014/main" id="{00000000-0008-0000-0200-000056020000}"/>
            </a:ext>
          </a:extLst>
        </xdr:cNvPr>
        <xdr:cNvSpPr/>
      </xdr:nvSpPr>
      <xdr:spPr>
        <a:xfrm>
          <a:off x="20383500" y="624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102375</xdr:rowOff>
    </xdr:from>
    <xdr:to>
      <xdr:col>111</xdr:col>
      <xdr:colOff>177800</xdr:colOff>
      <xdr:row>36</xdr:row>
      <xdr:rowOff>127031</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flipV="1">
          <a:off x="20434300" y="6103125"/>
          <a:ext cx="889000" cy="19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40108</xdr:rowOff>
    </xdr:from>
    <xdr:to>
      <xdr:col>102</xdr:col>
      <xdr:colOff>165100</xdr:colOff>
      <xdr:row>39</xdr:row>
      <xdr:rowOff>141708</xdr:rowOff>
    </xdr:to>
    <xdr:sp macro="" textlink="">
      <xdr:nvSpPr>
        <xdr:cNvPr id="600" name="楕円 599">
          <a:extLst>
            <a:ext uri="{FF2B5EF4-FFF2-40B4-BE49-F238E27FC236}">
              <a16:creationId xmlns:a16="http://schemas.microsoft.com/office/drawing/2014/main" id="{00000000-0008-0000-0200-000058020000}"/>
            </a:ext>
          </a:extLst>
        </xdr:cNvPr>
        <xdr:cNvSpPr/>
      </xdr:nvSpPr>
      <xdr:spPr>
        <a:xfrm>
          <a:off x="19494500" y="672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127031</xdr:rowOff>
    </xdr:from>
    <xdr:to>
      <xdr:col>107</xdr:col>
      <xdr:colOff>50800</xdr:colOff>
      <xdr:row>39</xdr:row>
      <xdr:rowOff>90908</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flipV="1">
          <a:off x="19545300" y="6299231"/>
          <a:ext cx="889000" cy="47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156214</xdr:rowOff>
    </xdr:from>
    <xdr:to>
      <xdr:col>98</xdr:col>
      <xdr:colOff>38100</xdr:colOff>
      <xdr:row>39</xdr:row>
      <xdr:rowOff>86364</xdr:rowOff>
    </xdr:to>
    <xdr:sp macro="" textlink="">
      <xdr:nvSpPr>
        <xdr:cNvPr id="602" name="楕円 601">
          <a:extLst>
            <a:ext uri="{FF2B5EF4-FFF2-40B4-BE49-F238E27FC236}">
              <a16:creationId xmlns:a16="http://schemas.microsoft.com/office/drawing/2014/main" id="{00000000-0008-0000-0200-00005A020000}"/>
            </a:ext>
          </a:extLst>
        </xdr:cNvPr>
        <xdr:cNvSpPr/>
      </xdr:nvSpPr>
      <xdr:spPr>
        <a:xfrm>
          <a:off x="18605500" y="667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35564</xdr:rowOff>
    </xdr:from>
    <xdr:to>
      <xdr:col>102</xdr:col>
      <xdr:colOff>114300</xdr:colOff>
      <xdr:row>39</xdr:row>
      <xdr:rowOff>90908</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a:off x="18656300" y="6722114"/>
          <a:ext cx="889000" cy="5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112677</xdr:rowOff>
    </xdr:from>
    <xdr:ext cx="534377" cy="259045"/>
    <xdr:sp macro="" textlink="">
      <xdr:nvSpPr>
        <xdr:cNvPr id="604" name="n_1ave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21043411" y="6799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13364</xdr:rowOff>
    </xdr:from>
    <xdr:ext cx="534377" cy="259045"/>
    <xdr:sp macro="" textlink="">
      <xdr:nvSpPr>
        <xdr:cNvPr id="605" name="n_2ave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20167111" y="687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13871</xdr:rowOff>
    </xdr:from>
    <xdr:ext cx="534377" cy="259045"/>
    <xdr:sp macro="" textlink="">
      <xdr:nvSpPr>
        <xdr:cNvPr id="606" name="n_3ave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19278111" y="6871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27657</xdr:rowOff>
    </xdr:from>
    <xdr:ext cx="534377" cy="259045"/>
    <xdr:sp macro="" textlink="">
      <xdr:nvSpPr>
        <xdr:cNvPr id="607" name="n_4ave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18389111" y="6885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169702</xdr:rowOff>
    </xdr:from>
    <xdr:ext cx="599010" cy="259045"/>
    <xdr:sp macro="" textlink="">
      <xdr:nvSpPr>
        <xdr:cNvPr id="608" name="n_1mainValue【一般廃棄物処理施設】&#10;一人当たり有形固定資産（償却資産）額">
          <a:extLst>
            <a:ext uri="{FF2B5EF4-FFF2-40B4-BE49-F238E27FC236}">
              <a16:creationId xmlns:a16="http://schemas.microsoft.com/office/drawing/2014/main" id="{00000000-0008-0000-0200-000060020000}"/>
            </a:ext>
          </a:extLst>
        </xdr:cNvPr>
        <xdr:cNvSpPr txBox="1"/>
      </xdr:nvSpPr>
      <xdr:spPr>
        <a:xfrm>
          <a:off x="21011095" y="5827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22908</xdr:rowOff>
    </xdr:from>
    <xdr:ext cx="599010" cy="259045"/>
    <xdr:sp macro="" textlink="">
      <xdr:nvSpPr>
        <xdr:cNvPr id="609" name="n_2mainValue【一般廃棄物処理施設】&#10;一人当たり有形固定資産（償却資産）額">
          <a:extLst>
            <a:ext uri="{FF2B5EF4-FFF2-40B4-BE49-F238E27FC236}">
              <a16:creationId xmlns:a16="http://schemas.microsoft.com/office/drawing/2014/main" id="{00000000-0008-0000-0200-000061020000}"/>
            </a:ext>
          </a:extLst>
        </xdr:cNvPr>
        <xdr:cNvSpPr txBox="1"/>
      </xdr:nvSpPr>
      <xdr:spPr>
        <a:xfrm>
          <a:off x="20134795" y="6023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158235</xdr:rowOff>
    </xdr:from>
    <xdr:ext cx="534377" cy="259045"/>
    <xdr:sp macro="" textlink="">
      <xdr:nvSpPr>
        <xdr:cNvPr id="610" name="n_3mainValue【一般廃棄物処理施設】&#10;一人当たり有形固定資産（償却資産）額">
          <a:extLst>
            <a:ext uri="{FF2B5EF4-FFF2-40B4-BE49-F238E27FC236}">
              <a16:creationId xmlns:a16="http://schemas.microsoft.com/office/drawing/2014/main" id="{00000000-0008-0000-0200-000062020000}"/>
            </a:ext>
          </a:extLst>
        </xdr:cNvPr>
        <xdr:cNvSpPr txBox="1"/>
      </xdr:nvSpPr>
      <xdr:spPr>
        <a:xfrm>
          <a:off x="19278111" y="6501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102891</xdr:rowOff>
    </xdr:from>
    <xdr:ext cx="534377" cy="259045"/>
    <xdr:sp macro="" textlink="">
      <xdr:nvSpPr>
        <xdr:cNvPr id="611" name="n_4mainValue【一般廃棄物処理施設】&#10;一人当たり有形固定資産（償却資産）額">
          <a:extLst>
            <a:ext uri="{FF2B5EF4-FFF2-40B4-BE49-F238E27FC236}">
              <a16:creationId xmlns:a16="http://schemas.microsoft.com/office/drawing/2014/main" id="{00000000-0008-0000-0200-000063020000}"/>
            </a:ext>
          </a:extLst>
        </xdr:cNvPr>
        <xdr:cNvSpPr txBox="1"/>
      </xdr:nvSpPr>
      <xdr:spPr>
        <a:xfrm>
          <a:off x="18389111" y="644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a:extLst>
            <a:ext uri="{FF2B5EF4-FFF2-40B4-BE49-F238E27FC236}">
              <a16:creationId xmlns:a16="http://schemas.microsoft.com/office/drawing/2014/main" id="{00000000-0008-0000-0200-00006B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00000000-0008-0000-0200-00007B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114300</xdr:rowOff>
    </xdr:from>
    <xdr:to>
      <xdr:col>85</xdr:col>
      <xdr:colOff>126364</xdr:colOff>
      <xdr:row>63</xdr:row>
      <xdr:rowOff>19050</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flipV="1">
          <a:off x="16318864" y="9886950"/>
          <a:ext cx="0" cy="933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22877</xdr:rowOff>
    </xdr:from>
    <xdr:ext cx="405111" cy="259045"/>
    <xdr:sp macro="" textlink="">
      <xdr:nvSpPr>
        <xdr:cNvPr id="637" name="【保健センター・保健所】&#10;有形固定資産減価償却率最小値テキスト">
          <a:extLst>
            <a:ext uri="{FF2B5EF4-FFF2-40B4-BE49-F238E27FC236}">
              <a16:creationId xmlns:a16="http://schemas.microsoft.com/office/drawing/2014/main" id="{00000000-0008-0000-0200-00007D020000}"/>
            </a:ext>
          </a:extLst>
        </xdr:cNvPr>
        <xdr:cNvSpPr txBox="1"/>
      </xdr:nvSpPr>
      <xdr:spPr>
        <a:xfrm>
          <a:off x="16357600"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19050</xdr:rowOff>
    </xdr:from>
    <xdr:to>
      <xdr:col>86</xdr:col>
      <xdr:colOff>25400</xdr:colOff>
      <xdr:row>63</xdr:row>
      <xdr:rowOff>19050</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a:off x="16230600" y="1082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60977</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00000000-0008-0000-0200-00007F020000}"/>
            </a:ext>
          </a:extLst>
        </xdr:cNvPr>
        <xdr:cNvSpPr txBox="1"/>
      </xdr:nvSpPr>
      <xdr:spPr>
        <a:xfrm>
          <a:off x="16357600" y="966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114300</xdr:rowOff>
    </xdr:from>
    <xdr:to>
      <xdr:col>86</xdr:col>
      <xdr:colOff>25400</xdr:colOff>
      <xdr:row>57</xdr:row>
      <xdr:rowOff>114300</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a:off x="16230600" y="9886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34307</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00000000-0008-0000-0200-000081020000}"/>
            </a:ext>
          </a:extLst>
        </xdr:cNvPr>
        <xdr:cNvSpPr txBox="1"/>
      </xdr:nvSpPr>
      <xdr:spPr>
        <a:xfrm>
          <a:off x="16357600" y="10149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55880</xdr:rowOff>
    </xdr:from>
    <xdr:to>
      <xdr:col>85</xdr:col>
      <xdr:colOff>177800</xdr:colOff>
      <xdr:row>59</xdr:row>
      <xdr:rowOff>157480</xdr:rowOff>
    </xdr:to>
    <xdr:sp macro="" textlink="">
      <xdr:nvSpPr>
        <xdr:cNvPr id="642" name="フローチャート: 判断 641">
          <a:extLst>
            <a:ext uri="{FF2B5EF4-FFF2-40B4-BE49-F238E27FC236}">
              <a16:creationId xmlns:a16="http://schemas.microsoft.com/office/drawing/2014/main" id="{00000000-0008-0000-0200-000082020000}"/>
            </a:ext>
          </a:extLst>
        </xdr:cNvPr>
        <xdr:cNvSpPr/>
      </xdr:nvSpPr>
      <xdr:spPr>
        <a:xfrm>
          <a:off x="16268700" y="1017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6350</xdr:rowOff>
    </xdr:from>
    <xdr:to>
      <xdr:col>81</xdr:col>
      <xdr:colOff>101600</xdr:colOff>
      <xdr:row>59</xdr:row>
      <xdr:rowOff>107950</xdr:rowOff>
    </xdr:to>
    <xdr:sp macro="" textlink="">
      <xdr:nvSpPr>
        <xdr:cNvPr id="643" name="フローチャート: 判断 642">
          <a:extLst>
            <a:ext uri="{FF2B5EF4-FFF2-40B4-BE49-F238E27FC236}">
              <a16:creationId xmlns:a16="http://schemas.microsoft.com/office/drawing/2014/main" id="{00000000-0008-0000-0200-000083020000}"/>
            </a:ext>
          </a:extLst>
        </xdr:cNvPr>
        <xdr:cNvSpPr/>
      </xdr:nvSpPr>
      <xdr:spPr>
        <a:xfrm>
          <a:off x="15430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114935</xdr:rowOff>
    </xdr:from>
    <xdr:to>
      <xdr:col>76</xdr:col>
      <xdr:colOff>165100</xdr:colOff>
      <xdr:row>59</xdr:row>
      <xdr:rowOff>45085</xdr:rowOff>
    </xdr:to>
    <xdr:sp macro="" textlink="">
      <xdr:nvSpPr>
        <xdr:cNvPr id="644" name="フローチャート: 判断 643">
          <a:extLst>
            <a:ext uri="{FF2B5EF4-FFF2-40B4-BE49-F238E27FC236}">
              <a16:creationId xmlns:a16="http://schemas.microsoft.com/office/drawing/2014/main" id="{00000000-0008-0000-0200-000084020000}"/>
            </a:ext>
          </a:extLst>
        </xdr:cNvPr>
        <xdr:cNvSpPr/>
      </xdr:nvSpPr>
      <xdr:spPr>
        <a:xfrm>
          <a:off x="14541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82550</xdr:rowOff>
    </xdr:from>
    <xdr:to>
      <xdr:col>72</xdr:col>
      <xdr:colOff>38100</xdr:colOff>
      <xdr:row>59</xdr:row>
      <xdr:rowOff>12700</xdr:rowOff>
    </xdr:to>
    <xdr:sp macro="" textlink="">
      <xdr:nvSpPr>
        <xdr:cNvPr id="645" name="フローチャート: 判断 644">
          <a:extLst>
            <a:ext uri="{FF2B5EF4-FFF2-40B4-BE49-F238E27FC236}">
              <a16:creationId xmlns:a16="http://schemas.microsoft.com/office/drawing/2014/main" id="{00000000-0008-0000-0200-000085020000}"/>
            </a:ext>
          </a:extLst>
        </xdr:cNvPr>
        <xdr:cNvSpPr/>
      </xdr:nvSpPr>
      <xdr:spPr>
        <a:xfrm>
          <a:off x="13652500" y="1002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46" name="フローチャート: 判断 645">
          <a:extLst>
            <a:ext uri="{FF2B5EF4-FFF2-40B4-BE49-F238E27FC236}">
              <a16:creationId xmlns:a16="http://schemas.microsoft.com/office/drawing/2014/main" id="{00000000-0008-0000-0200-000086020000}"/>
            </a:ext>
          </a:extLst>
        </xdr:cNvPr>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63500</xdr:rowOff>
    </xdr:from>
    <xdr:to>
      <xdr:col>85</xdr:col>
      <xdr:colOff>177800</xdr:colOff>
      <xdr:row>57</xdr:row>
      <xdr:rowOff>165100</xdr:rowOff>
    </xdr:to>
    <xdr:sp macro="" textlink="">
      <xdr:nvSpPr>
        <xdr:cNvPr id="652" name="楕円 651">
          <a:extLst>
            <a:ext uri="{FF2B5EF4-FFF2-40B4-BE49-F238E27FC236}">
              <a16:creationId xmlns:a16="http://schemas.microsoft.com/office/drawing/2014/main" id="{00000000-0008-0000-0200-00008C020000}"/>
            </a:ext>
          </a:extLst>
        </xdr:cNvPr>
        <xdr:cNvSpPr/>
      </xdr:nvSpPr>
      <xdr:spPr>
        <a:xfrm>
          <a:off x="16268700" y="98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16527</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00000000-0008-0000-0200-00008D020000}"/>
            </a:ext>
          </a:extLst>
        </xdr:cNvPr>
        <xdr:cNvSpPr txBox="1"/>
      </xdr:nvSpPr>
      <xdr:spPr>
        <a:xfrm>
          <a:off x="16357600" y="9789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6350</xdr:rowOff>
    </xdr:from>
    <xdr:to>
      <xdr:col>81</xdr:col>
      <xdr:colOff>101600</xdr:colOff>
      <xdr:row>57</xdr:row>
      <xdr:rowOff>107950</xdr:rowOff>
    </xdr:to>
    <xdr:sp macro="" textlink="">
      <xdr:nvSpPr>
        <xdr:cNvPr id="654" name="楕円 653">
          <a:extLst>
            <a:ext uri="{FF2B5EF4-FFF2-40B4-BE49-F238E27FC236}">
              <a16:creationId xmlns:a16="http://schemas.microsoft.com/office/drawing/2014/main" id="{00000000-0008-0000-0200-00008E020000}"/>
            </a:ext>
          </a:extLst>
        </xdr:cNvPr>
        <xdr:cNvSpPr/>
      </xdr:nvSpPr>
      <xdr:spPr>
        <a:xfrm>
          <a:off x="154305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57150</xdr:rowOff>
    </xdr:from>
    <xdr:to>
      <xdr:col>85</xdr:col>
      <xdr:colOff>127000</xdr:colOff>
      <xdr:row>57</xdr:row>
      <xdr:rowOff>114300</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5481300" y="98298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120650</xdr:rowOff>
    </xdr:from>
    <xdr:to>
      <xdr:col>76</xdr:col>
      <xdr:colOff>165100</xdr:colOff>
      <xdr:row>57</xdr:row>
      <xdr:rowOff>50800</xdr:rowOff>
    </xdr:to>
    <xdr:sp macro="" textlink="">
      <xdr:nvSpPr>
        <xdr:cNvPr id="656" name="楕円 655">
          <a:extLst>
            <a:ext uri="{FF2B5EF4-FFF2-40B4-BE49-F238E27FC236}">
              <a16:creationId xmlns:a16="http://schemas.microsoft.com/office/drawing/2014/main" id="{00000000-0008-0000-0200-000090020000}"/>
            </a:ext>
          </a:extLst>
        </xdr:cNvPr>
        <xdr:cNvSpPr/>
      </xdr:nvSpPr>
      <xdr:spPr>
        <a:xfrm>
          <a:off x="14541500" y="9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0</xdr:rowOff>
    </xdr:from>
    <xdr:to>
      <xdr:col>81</xdr:col>
      <xdr:colOff>50800</xdr:colOff>
      <xdr:row>57</xdr:row>
      <xdr:rowOff>57150</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4592300" y="9772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63500</xdr:rowOff>
    </xdr:from>
    <xdr:to>
      <xdr:col>72</xdr:col>
      <xdr:colOff>38100</xdr:colOff>
      <xdr:row>56</xdr:row>
      <xdr:rowOff>165100</xdr:rowOff>
    </xdr:to>
    <xdr:sp macro="" textlink="">
      <xdr:nvSpPr>
        <xdr:cNvPr id="658" name="楕円 657">
          <a:extLst>
            <a:ext uri="{FF2B5EF4-FFF2-40B4-BE49-F238E27FC236}">
              <a16:creationId xmlns:a16="http://schemas.microsoft.com/office/drawing/2014/main" id="{00000000-0008-0000-0200-000092020000}"/>
            </a:ext>
          </a:extLst>
        </xdr:cNvPr>
        <xdr:cNvSpPr/>
      </xdr:nvSpPr>
      <xdr:spPr>
        <a:xfrm>
          <a:off x="136525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114300</xdr:rowOff>
    </xdr:from>
    <xdr:to>
      <xdr:col>76</xdr:col>
      <xdr:colOff>114300</xdr:colOff>
      <xdr:row>57</xdr:row>
      <xdr:rowOff>0</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3703300" y="97155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147320</xdr:rowOff>
    </xdr:from>
    <xdr:to>
      <xdr:col>67</xdr:col>
      <xdr:colOff>101600</xdr:colOff>
      <xdr:row>56</xdr:row>
      <xdr:rowOff>77470</xdr:rowOff>
    </xdr:to>
    <xdr:sp macro="" textlink="">
      <xdr:nvSpPr>
        <xdr:cNvPr id="660" name="楕円 659">
          <a:extLst>
            <a:ext uri="{FF2B5EF4-FFF2-40B4-BE49-F238E27FC236}">
              <a16:creationId xmlns:a16="http://schemas.microsoft.com/office/drawing/2014/main" id="{00000000-0008-0000-0200-000094020000}"/>
            </a:ext>
          </a:extLst>
        </xdr:cNvPr>
        <xdr:cNvSpPr/>
      </xdr:nvSpPr>
      <xdr:spPr>
        <a:xfrm>
          <a:off x="12763500" y="957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26670</xdr:rowOff>
    </xdr:from>
    <xdr:to>
      <xdr:col>71</xdr:col>
      <xdr:colOff>177800</xdr:colOff>
      <xdr:row>56</xdr:row>
      <xdr:rowOff>114300</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2814300" y="962787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99077</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00000000-0008-0000-0200-000096020000}"/>
            </a:ext>
          </a:extLst>
        </xdr:cNvPr>
        <xdr:cNvSpPr txBox="1"/>
      </xdr:nvSpPr>
      <xdr:spPr>
        <a:xfrm>
          <a:off x="152660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36212</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00000000-0008-0000-0200-000097020000}"/>
            </a:ext>
          </a:extLst>
        </xdr:cNvPr>
        <xdr:cNvSpPr txBox="1"/>
      </xdr:nvSpPr>
      <xdr:spPr>
        <a:xfrm>
          <a:off x="14389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3827</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3500744" y="1011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131462</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2611744" y="1007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124477</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00000000-0008-0000-0200-00009A020000}"/>
            </a:ext>
          </a:extLst>
        </xdr:cNvPr>
        <xdr:cNvSpPr txBox="1"/>
      </xdr:nvSpPr>
      <xdr:spPr>
        <a:xfrm>
          <a:off x="15266044" y="955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67327</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00000000-0008-0000-0200-00009B020000}"/>
            </a:ext>
          </a:extLst>
        </xdr:cNvPr>
        <xdr:cNvSpPr txBox="1"/>
      </xdr:nvSpPr>
      <xdr:spPr>
        <a:xfrm>
          <a:off x="14389744" y="949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10177</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00000000-0008-0000-0200-00009C020000}"/>
            </a:ext>
          </a:extLst>
        </xdr:cNvPr>
        <xdr:cNvSpPr txBox="1"/>
      </xdr:nvSpPr>
      <xdr:spPr>
        <a:xfrm>
          <a:off x="13500744" y="943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93997</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00000000-0008-0000-0200-00009D020000}"/>
            </a:ext>
          </a:extLst>
        </xdr:cNvPr>
        <xdr:cNvSpPr txBox="1"/>
      </xdr:nvSpPr>
      <xdr:spPr>
        <a:xfrm>
          <a:off x="12611744" y="935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00000000-0008-0000-0200-0000A3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00000000-0008-0000-0200-0000A5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00000000-0008-0000-0200-0000B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38100</xdr:rowOff>
    </xdr:from>
    <xdr:to>
      <xdr:col>116</xdr:col>
      <xdr:colOff>62864</xdr:colOff>
      <xdr:row>64</xdr:row>
      <xdr:rowOff>95250</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flipV="1">
          <a:off x="22160864" y="96393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99077</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00000000-0008-0000-0200-0000B7020000}"/>
            </a:ext>
          </a:extLst>
        </xdr:cNvPr>
        <xdr:cNvSpPr txBox="1"/>
      </xdr:nvSpPr>
      <xdr:spPr>
        <a:xfrm>
          <a:off x="22199600" y="1107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95250</xdr:rowOff>
    </xdr:from>
    <xdr:to>
      <xdr:col>116</xdr:col>
      <xdr:colOff>152400</xdr:colOff>
      <xdr:row>64</xdr:row>
      <xdr:rowOff>95250</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22072600" y="11068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156227</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00000000-0008-0000-0200-0000B9020000}"/>
            </a:ext>
          </a:extLst>
        </xdr:cNvPr>
        <xdr:cNvSpPr txBox="1"/>
      </xdr:nvSpPr>
      <xdr:spPr>
        <a:xfrm>
          <a:off x="22199600" y="941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38100</xdr:rowOff>
    </xdr:from>
    <xdr:to>
      <xdr:col>116</xdr:col>
      <xdr:colOff>152400</xdr:colOff>
      <xdr:row>56</xdr:row>
      <xdr:rowOff>38100</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22072600" y="963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99077</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00000000-0008-0000-0200-0000BB020000}"/>
            </a:ext>
          </a:extLst>
        </xdr:cNvPr>
        <xdr:cNvSpPr txBox="1"/>
      </xdr:nvSpPr>
      <xdr:spPr>
        <a:xfrm>
          <a:off x="22199600" y="1055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120650</xdr:rowOff>
    </xdr:from>
    <xdr:to>
      <xdr:col>116</xdr:col>
      <xdr:colOff>114300</xdr:colOff>
      <xdr:row>62</xdr:row>
      <xdr:rowOff>50800</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221107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701" name="フローチャート: 判断 700">
          <a:extLst>
            <a:ext uri="{FF2B5EF4-FFF2-40B4-BE49-F238E27FC236}">
              <a16:creationId xmlns:a16="http://schemas.microsoft.com/office/drawing/2014/main" id="{00000000-0008-0000-0200-0000BD020000}"/>
            </a:ext>
          </a:extLst>
        </xdr:cNvPr>
        <xdr:cNvSpPr/>
      </xdr:nvSpPr>
      <xdr:spPr>
        <a:xfrm>
          <a:off x="21272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63500</xdr:rowOff>
    </xdr:from>
    <xdr:to>
      <xdr:col>107</xdr:col>
      <xdr:colOff>101600</xdr:colOff>
      <xdr:row>61</xdr:row>
      <xdr:rowOff>165100</xdr:rowOff>
    </xdr:to>
    <xdr:sp macro="" textlink="">
      <xdr:nvSpPr>
        <xdr:cNvPr id="702" name="フローチャート: 判断 701">
          <a:extLst>
            <a:ext uri="{FF2B5EF4-FFF2-40B4-BE49-F238E27FC236}">
              <a16:creationId xmlns:a16="http://schemas.microsoft.com/office/drawing/2014/main" id="{00000000-0008-0000-0200-0000BE020000}"/>
            </a:ext>
          </a:extLst>
        </xdr:cNvPr>
        <xdr:cNvSpPr/>
      </xdr:nvSpPr>
      <xdr:spPr>
        <a:xfrm>
          <a:off x="203835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101600</xdr:rowOff>
    </xdr:from>
    <xdr:to>
      <xdr:col>102</xdr:col>
      <xdr:colOff>165100</xdr:colOff>
      <xdr:row>62</xdr:row>
      <xdr:rowOff>31750</xdr:rowOff>
    </xdr:to>
    <xdr:sp macro="" textlink="">
      <xdr:nvSpPr>
        <xdr:cNvPr id="703" name="フローチャート: 判断 702">
          <a:extLst>
            <a:ext uri="{FF2B5EF4-FFF2-40B4-BE49-F238E27FC236}">
              <a16:creationId xmlns:a16="http://schemas.microsoft.com/office/drawing/2014/main" id="{00000000-0008-0000-0200-0000BF020000}"/>
            </a:ext>
          </a:extLst>
        </xdr:cNvPr>
        <xdr:cNvSpPr/>
      </xdr:nvSpPr>
      <xdr:spPr>
        <a:xfrm>
          <a:off x="194945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101600</xdr:rowOff>
    </xdr:from>
    <xdr:to>
      <xdr:col>98</xdr:col>
      <xdr:colOff>38100</xdr:colOff>
      <xdr:row>62</xdr:row>
      <xdr:rowOff>31750</xdr:rowOff>
    </xdr:to>
    <xdr:sp macro="" textlink="">
      <xdr:nvSpPr>
        <xdr:cNvPr id="704" name="フローチャート: 判断 703">
          <a:extLst>
            <a:ext uri="{FF2B5EF4-FFF2-40B4-BE49-F238E27FC236}">
              <a16:creationId xmlns:a16="http://schemas.microsoft.com/office/drawing/2014/main" id="{00000000-0008-0000-0200-0000C0020000}"/>
            </a:ext>
          </a:extLst>
        </xdr:cNvPr>
        <xdr:cNvSpPr/>
      </xdr:nvSpPr>
      <xdr:spPr>
        <a:xfrm>
          <a:off x="186055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120650</xdr:rowOff>
    </xdr:from>
    <xdr:to>
      <xdr:col>116</xdr:col>
      <xdr:colOff>114300</xdr:colOff>
      <xdr:row>61</xdr:row>
      <xdr:rowOff>50800</xdr:rowOff>
    </xdr:to>
    <xdr:sp macro="" textlink="">
      <xdr:nvSpPr>
        <xdr:cNvPr id="710" name="楕円 709">
          <a:extLst>
            <a:ext uri="{FF2B5EF4-FFF2-40B4-BE49-F238E27FC236}">
              <a16:creationId xmlns:a16="http://schemas.microsoft.com/office/drawing/2014/main" id="{00000000-0008-0000-0200-0000C6020000}"/>
            </a:ext>
          </a:extLst>
        </xdr:cNvPr>
        <xdr:cNvSpPr/>
      </xdr:nvSpPr>
      <xdr:spPr>
        <a:xfrm>
          <a:off x="221107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143527</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00000000-0008-0000-0200-0000C7020000}"/>
            </a:ext>
          </a:extLst>
        </xdr:cNvPr>
        <xdr:cNvSpPr txBox="1"/>
      </xdr:nvSpPr>
      <xdr:spPr>
        <a:xfrm>
          <a:off x="22199600"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139700</xdr:rowOff>
    </xdr:from>
    <xdr:to>
      <xdr:col>112</xdr:col>
      <xdr:colOff>38100</xdr:colOff>
      <xdr:row>61</xdr:row>
      <xdr:rowOff>69850</xdr:rowOff>
    </xdr:to>
    <xdr:sp macro="" textlink="">
      <xdr:nvSpPr>
        <xdr:cNvPr id="712" name="楕円 711">
          <a:extLst>
            <a:ext uri="{FF2B5EF4-FFF2-40B4-BE49-F238E27FC236}">
              <a16:creationId xmlns:a16="http://schemas.microsoft.com/office/drawing/2014/main" id="{00000000-0008-0000-0200-0000C8020000}"/>
            </a:ext>
          </a:extLst>
        </xdr:cNvPr>
        <xdr:cNvSpPr/>
      </xdr:nvSpPr>
      <xdr:spPr>
        <a:xfrm>
          <a:off x="21272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0</xdr:rowOff>
    </xdr:from>
    <xdr:to>
      <xdr:col>116</xdr:col>
      <xdr:colOff>63500</xdr:colOff>
      <xdr:row>61</xdr:row>
      <xdr:rowOff>19050</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flipV="1">
          <a:off x="21323300" y="104584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139700</xdr:rowOff>
    </xdr:from>
    <xdr:to>
      <xdr:col>107</xdr:col>
      <xdr:colOff>101600</xdr:colOff>
      <xdr:row>61</xdr:row>
      <xdr:rowOff>69850</xdr:rowOff>
    </xdr:to>
    <xdr:sp macro="" textlink="">
      <xdr:nvSpPr>
        <xdr:cNvPr id="714" name="楕円 713">
          <a:extLst>
            <a:ext uri="{FF2B5EF4-FFF2-40B4-BE49-F238E27FC236}">
              <a16:creationId xmlns:a16="http://schemas.microsoft.com/office/drawing/2014/main" id="{00000000-0008-0000-0200-0000CA020000}"/>
            </a:ext>
          </a:extLst>
        </xdr:cNvPr>
        <xdr:cNvSpPr/>
      </xdr:nvSpPr>
      <xdr:spPr>
        <a:xfrm>
          <a:off x="20383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19050</xdr:rowOff>
    </xdr:from>
    <xdr:to>
      <xdr:col>111</xdr:col>
      <xdr:colOff>177800</xdr:colOff>
      <xdr:row>61</xdr:row>
      <xdr:rowOff>19050</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a:off x="20434300" y="1047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82550</xdr:rowOff>
    </xdr:from>
    <xdr:to>
      <xdr:col>102</xdr:col>
      <xdr:colOff>165100</xdr:colOff>
      <xdr:row>61</xdr:row>
      <xdr:rowOff>12700</xdr:rowOff>
    </xdr:to>
    <xdr:sp macro="" textlink="">
      <xdr:nvSpPr>
        <xdr:cNvPr id="716" name="楕円 715">
          <a:extLst>
            <a:ext uri="{FF2B5EF4-FFF2-40B4-BE49-F238E27FC236}">
              <a16:creationId xmlns:a16="http://schemas.microsoft.com/office/drawing/2014/main" id="{00000000-0008-0000-0200-0000CC020000}"/>
            </a:ext>
          </a:extLst>
        </xdr:cNvPr>
        <xdr:cNvSpPr/>
      </xdr:nvSpPr>
      <xdr:spPr>
        <a:xfrm>
          <a:off x="19494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133350</xdr:rowOff>
    </xdr:from>
    <xdr:to>
      <xdr:col>107</xdr:col>
      <xdr:colOff>50800</xdr:colOff>
      <xdr:row>61</xdr:row>
      <xdr:rowOff>19050</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a:off x="19545300" y="104203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101600</xdr:rowOff>
    </xdr:from>
    <xdr:to>
      <xdr:col>98</xdr:col>
      <xdr:colOff>38100</xdr:colOff>
      <xdr:row>61</xdr:row>
      <xdr:rowOff>31750</xdr:rowOff>
    </xdr:to>
    <xdr:sp macro="" textlink="">
      <xdr:nvSpPr>
        <xdr:cNvPr id="718" name="楕円 717">
          <a:extLst>
            <a:ext uri="{FF2B5EF4-FFF2-40B4-BE49-F238E27FC236}">
              <a16:creationId xmlns:a16="http://schemas.microsoft.com/office/drawing/2014/main" id="{00000000-0008-0000-0200-0000CE020000}"/>
            </a:ext>
          </a:extLst>
        </xdr:cNvPr>
        <xdr:cNvSpPr/>
      </xdr:nvSpPr>
      <xdr:spPr>
        <a:xfrm>
          <a:off x="18605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133350</xdr:rowOff>
    </xdr:from>
    <xdr:to>
      <xdr:col>102</xdr:col>
      <xdr:colOff>114300</xdr:colOff>
      <xdr:row>60</xdr:row>
      <xdr:rowOff>152400</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flipV="1">
          <a:off x="18656300" y="10420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41927</xdr:rowOff>
    </xdr:from>
    <xdr:ext cx="469744" cy="259045"/>
    <xdr:sp macro="" textlink="">
      <xdr:nvSpPr>
        <xdr:cNvPr id="720" name="n_1aveValue【保健センター・保健所】&#10;一人当たり面積">
          <a:extLst>
            <a:ext uri="{FF2B5EF4-FFF2-40B4-BE49-F238E27FC236}">
              <a16:creationId xmlns:a16="http://schemas.microsoft.com/office/drawing/2014/main" id="{00000000-0008-0000-0200-0000D0020000}"/>
            </a:ext>
          </a:extLst>
        </xdr:cNvPr>
        <xdr:cNvSpPr txBox="1"/>
      </xdr:nvSpPr>
      <xdr:spPr>
        <a:xfrm>
          <a:off x="21075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156227</xdr:rowOff>
    </xdr:from>
    <xdr:ext cx="469744" cy="259045"/>
    <xdr:sp macro="" textlink="">
      <xdr:nvSpPr>
        <xdr:cNvPr id="721" name="n_2aveValue【保健センター・保健所】&#10;一人当たり面積">
          <a:extLst>
            <a:ext uri="{FF2B5EF4-FFF2-40B4-BE49-F238E27FC236}">
              <a16:creationId xmlns:a16="http://schemas.microsoft.com/office/drawing/2014/main" id="{00000000-0008-0000-0200-0000D1020000}"/>
            </a:ext>
          </a:extLst>
        </xdr:cNvPr>
        <xdr:cNvSpPr txBox="1"/>
      </xdr:nvSpPr>
      <xdr:spPr>
        <a:xfrm>
          <a:off x="2019942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22877</xdr:rowOff>
    </xdr:from>
    <xdr:ext cx="469744" cy="259045"/>
    <xdr:sp macro="" textlink="">
      <xdr:nvSpPr>
        <xdr:cNvPr id="722" name="n_3aveValue【保健センター・保健所】&#10;一人当たり面積">
          <a:extLst>
            <a:ext uri="{FF2B5EF4-FFF2-40B4-BE49-F238E27FC236}">
              <a16:creationId xmlns:a16="http://schemas.microsoft.com/office/drawing/2014/main" id="{00000000-0008-0000-0200-0000D2020000}"/>
            </a:ext>
          </a:extLst>
        </xdr:cNvPr>
        <xdr:cNvSpPr txBox="1"/>
      </xdr:nvSpPr>
      <xdr:spPr>
        <a:xfrm>
          <a:off x="19310427"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22877</xdr:rowOff>
    </xdr:from>
    <xdr:ext cx="469744" cy="259045"/>
    <xdr:sp macro="" textlink="">
      <xdr:nvSpPr>
        <xdr:cNvPr id="723" name="n_4aveValue【保健センター・保健所】&#10;一人当たり面積">
          <a:extLst>
            <a:ext uri="{FF2B5EF4-FFF2-40B4-BE49-F238E27FC236}">
              <a16:creationId xmlns:a16="http://schemas.microsoft.com/office/drawing/2014/main" id="{00000000-0008-0000-0200-0000D3020000}"/>
            </a:ext>
          </a:extLst>
        </xdr:cNvPr>
        <xdr:cNvSpPr txBox="1"/>
      </xdr:nvSpPr>
      <xdr:spPr>
        <a:xfrm>
          <a:off x="18421427"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86377</xdr:rowOff>
    </xdr:from>
    <xdr:ext cx="469744" cy="259045"/>
    <xdr:sp macro="" textlink="">
      <xdr:nvSpPr>
        <xdr:cNvPr id="724" name="n_1mainValue【保健センター・保健所】&#10;一人当たり面積">
          <a:extLst>
            <a:ext uri="{FF2B5EF4-FFF2-40B4-BE49-F238E27FC236}">
              <a16:creationId xmlns:a16="http://schemas.microsoft.com/office/drawing/2014/main" id="{00000000-0008-0000-0200-0000D4020000}"/>
            </a:ext>
          </a:extLst>
        </xdr:cNvPr>
        <xdr:cNvSpPr txBox="1"/>
      </xdr:nvSpPr>
      <xdr:spPr>
        <a:xfrm>
          <a:off x="2107572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86377</xdr:rowOff>
    </xdr:from>
    <xdr:ext cx="469744" cy="259045"/>
    <xdr:sp macro="" textlink="">
      <xdr:nvSpPr>
        <xdr:cNvPr id="725" name="n_2mainValue【保健センター・保健所】&#10;一人当たり面積">
          <a:extLst>
            <a:ext uri="{FF2B5EF4-FFF2-40B4-BE49-F238E27FC236}">
              <a16:creationId xmlns:a16="http://schemas.microsoft.com/office/drawing/2014/main" id="{00000000-0008-0000-0200-0000D5020000}"/>
            </a:ext>
          </a:extLst>
        </xdr:cNvPr>
        <xdr:cNvSpPr txBox="1"/>
      </xdr:nvSpPr>
      <xdr:spPr>
        <a:xfrm>
          <a:off x="2019942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29227</xdr:rowOff>
    </xdr:from>
    <xdr:ext cx="469744" cy="259045"/>
    <xdr:sp macro="" textlink="">
      <xdr:nvSpPr>
        <xdr:cNvPr id="726" name="n_3mainValue【保健センター・保健所】&#10;一人当たり面積">
          <a:extLst>
            <a:ext uri="{FF2B5EF4-FFF2-40B4-BE49-F238E27FC236}">
              <a16:creationId xmlns:a16="http://schemas.microsoft.com/office/drawing/2014/main" id="{00000000-0008-0000-0200-0000D6020000}"/>
            </a:ext>
          </a:extLst>
        </xdr:cNvPr>
        <xdr:cNvSpPr txBox="1"/>
      </xdr:nvSpPr>
      <xdr:spPr>
        <a:xfrm>
          <a:off x="19310427"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48277</xdr:rowOff>
    </xdr:from>
    <xdr:ext cx="469744" cy="259045"/>
    <xdr:sp macro="" textlink="">
      <xdr:nvSpPr>
        <xdr:cNvPr id="727" name="n_4mainValue【保健センター・保健所】&#10;一人当たり面積">
          <a:extLst>
            <a:ext uri="{FF2B5EF4-FFF2-40B4-BE49-F238E27FC236}">
              <a16:creationId xmlns:a16="http://schemas.microsoft.com/office/drawing/2014/main" id="{00000000-0008-0000-0200-0000D7020000}"/>
            </a:ext>
          </a:extLst>
        </xdr:cNvPr>
        <xdr:cNvSpPr txBox="1"/>
      </xdr:nvSpPr>
      <xdr:spPr>
        <a:xfrm>
          <a:off x="18421427" y="1016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00000000-0008-0000-0200-0000DF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00000000-0008-0000-0200-0000EF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7620</xdr:rowOff>
    </xdr:from>
    <xdr:to>
      <xdr:col>85</xdr:col>
      <xdr:colOff>126364</xdr:colOff>
      <xdr:row>85</xdr:row>
      <xdr:rowOff>156211</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flipV="1">
          <a:off x="16318864" y="13552170"/>
          <a:ext cx="0" cy="1177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160038</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00000000-0008-0000-0200-0000F1020000}"/>
            </a:ext>
          </a:extLst>
        </xdr:cNvPr>
        <xdr:cNvSpPr txBox="1"/>
      </xdr:nvSpPr>
      <xdr:spPr>
        <a:xfrm>
          <a:off x="16357600" y="1473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156211</xdr:rowOff>
    </xdr:from>
    <xdr:to>
      <xdr:col>86</xdr:col>
      <xdr:colOff>25400</xdr:colOff>
      <xdr:row>85</xdr:row>
      <xdr:rowOff>156211</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6230600" y="14729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125747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00000000-0008-0000-0200-0000F3020000}"/>
            </a:ext>
          </a:extLst>
        </xdr:cNvPr>
        <xdr:cNvSpPr txBox="1"/>
      </xdr:nvSpPr>
      <xdr:spPr>
        <a:xfrm>
          <a:off x="16357600" y="1332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7620</xdr:rowOff>
    </xdr:from>
    <xdr:to>
      <xdr:col>86</xdr:col>
      <xdr:colOff>25400</xdr:colOff>
      <xdr:row>79</xdr:row>
      <xdr:rowOff>7620</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6230600" y="135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165752</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00000000-0008-0000-0200-0000F5020000}"/>
            </a:ext>
          </a:extLst>
        </xdr:cNvPr>
        <xdr:cNvSpPr txBox="1"/>
      </xdr:nvSpPr>
      <xdr:spPr>
        <a:xfrm>
          <a:off x="16357600" y="14053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15875</xdr:rowOff>
    </xdr:from>
    <xdr:to>
      <xdr:col>85</xdr:col>
      <xdr:colOff>177800</xdr:colOff>
      <xdr:row>82</xdr:row>
      <xdr:rowOff>117475</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62687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5430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42545</xdr:rowOff>
    </xdr:from>
    <xdr:to>
      <xdr:col>76</xdr:col>
      <xdr:colOff>165100</xdr:colOff>
      <xdr:row>82</xdr:row>
      <xdr:rowOff>144145</xdr:rowOff>
    </xdr:to>
    <xdr:sp macro="" textlink="">
      <xdr:nvSpPr>
        <xdr:cNvPr id="760" name="フローチャート: 判断 759">
          <a:extLst>
            <a:ext uri="{FF2B5EF4-FFF2-40B4-BE49-F238E27FC236}">
              <a16:creationId xmlns:a16="http://schemas.microsoft.com/office/drawing/2014/main" id="{00000000-0008-0000-0200-0000F8020000}"/>
            </a:ext>
          </a:extLst>
        </xdr:cNvPr>
        <xdr:cNvSpPr/>
      </xdr:nvSpPr>
      <xdr:spPr>
        <a:xfrm>
          <a:off x="14541500" y="1410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166370</xdr:rowOff>
    </xdr:from>
    <xdr:to>
      <xdr:col>72</xdr:col>
      <xdr:colOff>38100</xdr:colOff>
      <xdr:row>82</xdr:row>
      <xdr:rowOff>96520</xdr:rowOff>
    </xdr:to>
    <xdr:sp macro="" textlink="">
      <xdr:nvSpPr>
        <xdr:cNvPr id="761" name="フローチャート: 判断 760">
          <a:extLst>
            <a:ext uri="{FF2B5EF4-FFF2-40B4-BE49-F238E27FC236}">
              <a16:creationId xmlns:a16="http://schemas.microsoft.com/office/drawing/2014/main" id="{00000000-0008-0000-0200-0000F9020000}"/>
            </a:ext>
          </a:extLst>
        </xdr:cNvPr>
        <xdr:cNvSpPr/>
      </xdr:nvSpPr>
      <xdr:spPr>
        <a:xfrm>
          <a:off x="13652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12064</xdr:rowOff>
    </xdr:from>
    <xdr:to>
      <xdr:col>67</xdr:col>
      <xdr:colOff>101600</xdr:colOff>
      <xdr:row>82</xdr:row>
      <xdr:rowOff>113664</xdr:rowOff>
    </xdr:to>
    <xdr:sp macro="" textlink="">
      <xdr:nvSpPr>
        <xdr:cNvPr id="762" name="フローチャート: 判断 761">
          <a:extLst>
            <a:ext uri="{FF2B5EF4-FFF2-40B4-BE49-F238E27FC236}">
              <a16:creationId xmlns:a16="http://schemas.microsoft.com/office/drawing/2014/main" id="{00000000-0008-0000-0200-0000FA020000}"/>
            </a:ext>
          </a:extLst>
        </xdr:cNvPr>
        <xdr:cNvSpPr/>
      </xdr:nvSpPr>
      <xdr:spPr>
        <a:xfrm>
          <a:off x="12763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0000000-0008-0000-0200-0000FE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00000000-0008-0000-0200-0000FF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21589</xdr:rowOff>
    </xdr:from>
    <xdr:to>
      <xdr:col>85</xdr:col>
      <xdr:colOff>177800</xdr:colOff>
      <xdr:row>79</xdr:row>
      <xdr:rowOff>123189</xdr:rowOff>
    </xdr:to>
    <xdr:sp macro="" textlink="">
      <xdr:nvSpPr>
        <xdr:cNvPr id="768" name="楕円 767">
          <a:extLst>
            <a:ext uri="{FF2B5EF4-FFF2-40B4-BE49-F238E27FC236}">
              <a16:creationId xmlns:a16="http://schemas.microsoft.com/office/drawing/2014/main" id="{00000000-0008-0000-0200-000000030000}"/>
            </a:ext>
          </a:extLst>
        </xdr:cNvPr>
        <xdr:cNvSpPr/>
      </xdr:nvSpPr>
      <xdr:spPr>
        <a:xfrm>
          <a:off x="16268700" y="1356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107966</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00000000-0008-0000-0200-000001030000}"/>
            </a:ext>
          </a:extLst>
        </xdr:cNvPr>
        <xdr:cNvSpPr txBox="1"/>
      </xdr:nvSpPr>
      <xdr:spPr>
        <a:xfrm>
          <a:off x="16357600" y="13481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8255</xdr:rowOff>
    </xdr:from>
    <xdr:to>
      <xdr:col>81</xdr:col>
      <xdr:colOff>101600</xdr:colOff>
      <xdr:row>79</xdr:row>
      <xdr:rowOff>109855</xdr:rowOff>
    </xdr:to>
    <xdr:sp macro="" textlink="">
      <xdr:nvSpPr>
        <xdr:cNvPr id="770" name="楕円 769">
          <a:extLst>
            <a:ext uri="{FF2B5EF4-FFF2-40B4-BE49-F238E27FC236}">
              <a16:creationId xmlns:a16="http://schemas.microsoft.com/office/drawing/2014/main" id="{00000000-0008-0000-0200-000002030000}"/>
            </a:ext>
          </a:extLst>
        </xdr:cNvPr>
        <xdr:cNvSpPr/>
      </xdr:nvSpPr>
      <xdr:spPr>
        <a:xfrm>
          <a:off x="15430500" y="1355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59055</xdr:rowOff>
    </xdr:from>
    <xdr:to>
      <xdr:col>85</xdr:col>
      <xdr:colOff>127000</xdr:colOff>
      <xdr:row>79</xdr:row>
      <xdr:rowOff>72389</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a:off x="15481300" y="13603605"/>
          <a:ext cx="8382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12064</xdr:rowOff>
    </xdr:from>
    <xdr:to>
      <xdr:col>76</xdr:col>
      <xdr:colOff>165100</xdr:colOff>
      <xdr:row>79</xdr:row>
      <xdr:rowOff>113664</xdr:rowOff>
    </xdr:to>
    <xdr:sp macro="" textlink="">
      <xdr:nvSpPr>
        <xdr:cNvPr id="772" name="楕円 771">
          <a:extLst>
            <a:ext uri="{FF2B5EF4-FFF2-40B4-BE49-F238E27FC236}">
              <a16:creationId xmlns:a16="http://schemas.microsoft.com/office/drawing/2014/main" id="{00000000-0008-0000-0200-000004030000}"/>
            </a:ext>
          </a:extLst>
        </xdr:cNvPr>
        <xdr:cNvSpPr/>
      </xdr:nvSpPr>
      <xdr:spPr>
        <a:xfrm>
          <a:off x="14541500" y="1355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59055</xdr:rowOff>
    </xdr:from>
    <xdr:to>
      <xdr:col>81</xdr:col>
      <xdr:colOff>50800</xdr:colOff>
      <xdr:row>79</xdr:row>
      <xdr:rowOff>62864</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flipV="1">
          <a:off x="14592300" y="136036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59689</xdr:rowOff>
    </xdr:from>
    <xdr:to>
      <xdr:col>72</xdr:col>
      <xdr:colOff>38100</xdr:colOff>
      <xdr:row>77</xdr:row>
      <xdr:rowOff>161289</xdr:rowOff>
    </xdr:to>
    <xdr:sp macro="" textlink="">
      <xdr:nvSpPr>
        <xdr:cNvPr id="774" name="楕円 773">
          <a:extLst>
            <a:ext uri="{FF2B5EF4-FFF2-40B4-BE49-F238E27FC236}">
              <a16:creationId xmlns:a16="http://schemas.microsoft.com/office/drawing/2014/main" id="{00000000-0008-0000-0200-000006030000}"/>
            </a:ext>
          </a:extLst>
        </xdr:cNvPr>
        <xdr:cNvSpPr/>
      </xdr:nvSpPr>
      <xdr:spPr>
        <a:xfrm>
          <a:off x="13652500" y="1326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110489</xdr:rowOff>
    </xdr:from>
    <xdr:to>
      <xdr:col>76</xdr:col>
      <xdr:colOff>114300</xdr:colOff>
      <xdr:row>79</xdr:row>
      <xdr:rowOff>62864</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13703300" y="13312139"/>
          <a:ext cx="889000" cy="29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73025</xdr:rowOff>
    </xdr:from>
    <xdr:to>
      <xdr:col>67</xdr:col>
      <xdr:colOff>101600</xdr:colOff>
      <xdr:row>79</xdr:row>
      <xdr:rowOff>3175</xdr:rowOff>
    </xdr:to>
    <xdr:sp macro="" textlink="">
      <xdr:nvSpPr>
        <xdr:cNvPr id="776" name="楕円 775">
          <a:extLst>
            <a:ext uri="{FF2B5EF4-FFF2-40B4-BE49-F238E27FC236}">
              <a16:creationId xmlns:a16="http://schemas.microsoft.com/office/drawing/2014/main" id="{00000000-0008-0000-0200-000008030000}"/>
            </a:ext>
          </a:extLst>
        </xdr:cNvPr>
        <xdr:cNvSpPr/>
      </xdr:nvSpPr>
      <xdr:spPr>
        <a:xfrm>
          <a:off x="12763500" y="1344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110489</xdr:rowOff>
    </xdr:from>
    <xdr:to>
      <xdr:col>71</xdr:col>
      <xdr:colOff>177800</xdr:colOff>
      <xdr:row>78</xdr:row>
      <xdr:rowOff>123825</xdr:rowOff>
    </xdr:to>
    <xdr:cxnSp macro="">
      <xdr:nvCxnSpPr>
        <xdr:cNvPr id="777" name="直線コネクタ 776">
          <a:extLst>
            <a:ext uri="{FF2B5EF4-FFF2-40B4-BE49-F238E27FC236}">
              <a16:creationId xmlns:a16="http://schemas.microsoft.com/office/drawing/2014/main" id="{00000000-0008-0000-0200-000009030000}"/>
            </a:ext>
          </a:extLst>
        </xdr:cNvPr>
        <xdr:cNvCxnSpPr/>
      </xdr:nvCxnSpPr>
      <xdr:spPr>
        <a:xfrm flipV="1">
          <a:off x="12814300" y="13312139"/>
          <a:ext cx="889000" cy="184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81932</xdr:rowOff>
    </xdr:from>
    <xdr:ext cx="405111" cy="259045"/>
    <xdr:sp macro="" textlink="">
      <xdr:nvSpPr>
        <xdr:cNvPr id="778" name="n_1aveValue【消防施設】&#10;有形固定資産減価償却率">
          <a:extLst>
            <a:ext uri="{FF2B5EF4-FFF2-40B4-BE49-F238E27FC236}">
              <a16:creationId xmlns:a16="http://schemas.microsoft.com/office/drawing/2014/main" id="{00000000-0008-0000-0200-00000A030000}"/>
            </a:ext>
          </a:extLst>
        </xdr:cNvPr>
        <xdr:cNvSpPr txBox="1"/>
      </xdr:nvSpPr>
      <xdr:spPr>
        <a:xfrm>
          <a:off x="152660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135272</xdr:rowOff>
    </xdr:from>
    <xdr:ext cx="405111" cy="259045"/>
    <xdr:sp macro="" textlink="">
      <xdr:nvSpPr>
        <xdr:cNvPr id="779" name="n_2aveValue【消防施設】&#10;有形固定資産減価償却率">
          <a:extLst>
            <a:ext uri="{FF2B5EF4-FFF2-40B4-BE49-F238E27FC236}">
              <a16:creationId xmlns:a16="http://schemas.microsoft.com/office/drawing/2014/main" id="{00000000-0008-0000-0200-00000B030000}"/>
            </a:ext>
          </a:extLst>
        </xdr:cNvPr>
        <xdr:cNvSpPr txBox="1"/>
      </xdr:nvSpPr>
      <xdr:spPr>
        <a:xfrm>
          <a:off x="14389744"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87647</xdr:rowOff>
    </xdr:from>
    <xdr:ext cx="405111" cy="259045"/>
    <xdr:sp macro="" textlink="">
      <xdr:nvSpPr>
        <xdr:cNvPr id="780" name="n_3aveValue【消防施設】&#10;有形固定資産減価償却率">
          <a:extLst>
            <a:ext uri="{FF2B5EF4-FFF2-40B4-BE49-F238E27FC236}">
              <a16:creationId xmlns:a16="http://schemas.microsoft.com/office/drawing/2014/main" id="{00000000-0008-0000-0200-00000C030000}"/>
            </a:ext>
          </a:extLst>
        </xdr:cNvPr>
        <xdr:cNvSpPr txBox="1"/>
      </xdr:nvSpPr>
      <xdr:spPr>
        <a:xfrm>
          <a:off x="13500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104791</xdr:rowOff>
    </xdr:from>
    <xdr:ext cx="405111" cy="259045"/>
    <xdr:sp macro="" textlink="">
      <xdr:nvSpPr>
        <xdr:cNvPr id="781" name="n_4aveValue【消防施設】&#10;有形固定資産減価償却率">
          <a:extLst>
            <a:ext uri="{FF2B5EF4-FFF2-40B4-BE49-F238E27FC236}">
              <a16:creationId xmlns:a16="http://schemas.microsoft.com/office/drawing/2014/main" id="{00000000-0008-0000-0200-00000D030000}"/>
            </a:ext>
          </a:extLst>
        </xdr:cNvPr>
        <xdr:cNvSpPr txBox="1"/>
      </xdr:nvSpPr>
      <xdr:spPr>
        <a:xfrm>
          <a:off x="12611744" y="1416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126382</xdr:rowOff>
    </xdr:from>
    <xdr:ext cx="405111" cy="259045"/>
    <xdr:sp macro="" textlink="">
      <xdr:nvSpPr>
        <xdr:cNvPr id="782" name="n_1mainValue【消防施設】&#10;有形固定資産減価償却率">
          <a:extLst>
            <a:ext uri="{FF2B5EF4-FFF2-40B4-BE49-F238E27FC236}">
              <a16:creationId xmlns:a16="http://schemas.microsoft.com/office/drawing/2014/main" id="{00000000-0008-0000-0200-00000E030000}"/>
            </a:ext>
          </a:extLst>
        </xdr:cNvPr>
        <xdr:cNvSpPr txBox="1"/>
      </xdr:nvSpPr>
      <xdr:spPr>
        <a:xfrm>
          <a:off x="15266044" y="1332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130191</xdr:rowOff>
    </xdr:from>
    <xdr:ext cx="405111" cy="259045"/>
    <xdr:sp macro="" textlink="">
      <xdr:nvSpPr>
        <xdr:cNvPr id="783" name="n_2mainValue【消防施設】&#10;有形固定資産減価償却率">
          <a:extLst>
            <a:ext uri="{FF2B5EF4-FFF2-40B4-BE49-F238E27FC236}">
              <a16:creationId xmlns:a16="http://schemas.microsoft.com/office/drawing/2014/main" id="{00000000-0008-0000-0200-00000F030000}"/>
            </a:ext>
          </a:extLst>
        </xdr:cNvPr>
        <xdr:cNvSpPr txBox="1"/>
      </xdr:nvSpPr>
      <xdr:spPr>
        <a:xfrm>
          <a:off x="14389744" y="1333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6366</xdr:rowOff>
    </xdr:from>
    <xdr:ext cx="405111" cy="259045"/>
    <xdr:sp macro="" textlink="">
      <xdr:nvSpPr>
        <xdr:cNvPr id="784" name="n_3mainValue【消防施設】&#10;有形固定資産減価償却率">
          <a:extLst>
            <a:ext uri="{FF2B5EF4-FFF2-40B4-BE49-F238E27FC236}">
              <a16:creationId xmlns:a16="http://schemas.microsoft.com/office/drawing/2014/main" id="{00000000-0008-0000-0200-000010030000}"/>
            </a:ext>
          </a:extLst>
        </xdr:cNvPr>
        <xdr:cNvSpPr txBox="1"/>
      </xdr:nvSpPr>
      <xdr:spPr>
        <a:xfrm>
          <a:off x="13500744" y="1303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19702</xdr:rowOff>
    </xdr:from>
    <xdr:ext cx="405111" cy="259045"/>
    <xdr:sp macro="" textlink="">
      <xdr:nvSpPr>
        <xdr:cNvPr id="785" name="n_4mainValue【消防施設】&#10;有形固定資産減価償却率">
          <a:extLst>
            <a:ext uri="{FF2B5EF4-FFF2-40B4-BE49-F238E27FC236}">
              <a16:creationId xmlns:a16="http://schemas.microsoft.com/office/drawing/2014/main" id="{00000000-0008-0000-0200-000011030000}"/>
            </a:ext>
          </a:extLst>
        </xdr:cNvPr>
        <xdr:cNvSpPr txBox="1"/>
      </xdr:nvSpPr>
      <xdr:spPr>
        <a:xfrm>
          <a:off x="12611744" y="1322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00000000-0008-0000-0200-000018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00000000-0008-0000-0200-000019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6" name="テキスト ボックス 795">
          <a:extLst>
            <a:ext uri="{FF2B5EF4-FFF2-40B4-BE49-F238E27FC236}">
              <a16:creationId xmlns:a16="http://schemas.microsoft.com/office/drawing/2014/main" id="{00000000-0008-0000-0200-00001C030000}"/>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38100</xdr:rowOff>
    </xdr:from>
    <xdr:to>
      <xdr:col>120</xdr:col>
      <xdr:colOff>114300</xdr:colOff>
      <xdr:row>86</xdr:row>
      <xdr:rowOff>38100</xdr:rowOff>
    </xdr:to>
    <xdr:cxnSp macro="">
      <xdr:nvCxnSpPr>
        <xdr:cNvPr id="797" name="直線コネクタ 796">
          <a:extLst>
            <a:ext uri="{FF2B5EF4-FFF2-40B4-BE49-F238E27FC236}">
              <a16:creationId xmlns:a16="http://schemas.microsoft.com/office/drawing/2014/main" id="{00000000-0008-0000-0200-00001D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8" name="テキスト ボックス 797">
          <a:extLst>
            <a:ext uri="{FF2B5EF4-FFF2-40B4-BE49-F238E27FC236}">
              <a16:creationId xmlns:a16="http://schemas.microsoft.com/office/drawing/2014/main" id="{00000000-0008-0000-0200-00001E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9" name="直線コネクタ 798">
          <a:extLst>
            <a:ext uri="{FF2B5EF4-FFF2-40B4-BE49-F238E27FC236}">
              <a16:creationId xmlns:a16="http://schemas.microsoft.com/office/drawing/2014/main" id="{00000000-0008-0000-0200-00001F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0" name="テキスト ボックス 799">
          <a:extLst>
            <a:ext uri="{FF2B5EF4-FFF2-40B4-BE49-F238E27FC236}">
              <a16:creationId xmlns:a16="http://schemas.microsoft.com/office/drawing/2014/main" id="{00000000-0008-0000-0200-000020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3" name="直線コネクタ 802">
          <a:extLst>
            <a:ext uri="{FF2B5EF4-FFF2-40B4-BE49-F238E27FC236}">
              <a16:creationId xmlns:a16="http://schemas.microsoft.com/office/drawing/2014/main" id="{00000000-0008-0000-0200-000023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00000000-0008-0000-0200-000025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00000000-0008-0000-0200-000027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143256</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flipV="1">
          <a:off x="22160864" y="13438632"/>
          <a:ext cx="0" cy="1449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147083</xdr:rowOff>
    </xdr:from>
    <xdr:ext cx="469744" cy="259045"/>
    <xdr:sp macro="" textlink="">
      <xdr:nvSpPr>
        <xdr:cNvPr id="809" name="【消防施設】&#10;一人当たり面積最小値テキスト">
          <a:extLst>
            <a:ext uri="{FF2B5EF4-FFF2-40B4-BE49-F238E27FC236}">
              <a16:creationId xmlns:a16="http://schemas.microsoft.com/office/drawing/2014/main" id="{00000000-0008-0000-0200-000029030000}"/>
            </a:ext>
          </a:extLst>
        </xdr:cNvPr>
        <xdr:cNvSpPr txBox="1"/>
      </xdr:nvSpPr>
      <xdr:spPr>
        <a:xfrm>
          <a:off x="22199600" y="1489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143256</xdr:rowOff>
    </xdr:from>
    <xdr:to>
      <xdr:col>116</xdr:col>
      <xdr:colOff>152400</xdr:colOff>
      <xdr:row>86</xdr:row>
      <xdr:rowOff>143256</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22072600" y="1488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811" name="【消防施設】&#10;一人当たり面積最大値テキスト">
          <a:extLst>
            <a:ext uri="{FF2B5EF4-FFF2-40B4-BE49-F238E27FC236}">
              <a16:creationId xmlns:a16="http://schemas.microsoft.com/office/drawing/2014/main" id="{00000000-0008-0000-0200-00002B03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23892</xdr:rowOff>
    </xdr:from>
    <xdr:ext cx="469744" cy="259045"/>
    <xdr:sp macro="" textlink="">
      <xdr:nvSpPr>
        <xdr:cNvPr id="813" name="【消防施設】&#10;一人当たり面積平均値テキスト">
          <a:extLst>
            <a:ext uri="{FF2B5EF4-FFF2-40B4-BE49-F238E27FC236}">
              <a16:creationId xmlns:a16="http://schemas.microsoft.com/office/drawing/2014/main" id="{00000000-0008-0000-0200-00002D030000}"/>
            </a:ext>
          </a:extLst>
        </xdr:cNvPr>
        <xdr:cNvSpPr txBox="1"/>
      </xdr:nvSpPr>
      <xdr:spPr>
        <a:xfrm>
          <a:off x="22199600" y="14254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1015</xdr:rowOff>
    </xdr:from>
    <xdr:to>
      <xdr:col>116</xdr:col>
      <xdr:colOff>114300</xdr:colOff>
      <xdr:row>84</xdr:row>
      <xdr:rowOff>102615</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221107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5" name="フローチャート: 判断 814">
          <a:extLst>
            <a:ext uri="{FF2B5EF4-FFF2-40B4-BE49-F238E27FC236}">
              <a16:creationId xmlns:a16="http://schemas.microsoft.com/office/drawing/2014/main" id="{00000000-0008-0000-0200-00002F030000}"/>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108458</xdr:rowOff>
    </xdr:from>
    <xdr:to>
      <xdr:col>107</xdr:col>
      <xdr:colOff>101600</xdr:colOff>
      <xdr:row>86</xdr:row>
      <xdr:rowOff>38608</xdr:rowOff>
    </xdr:to>
    <xdr:sp macro="" textlink="">
      <xdr:nvSpPr>
        <xdr:cNvPr id="816" name="フローチャート: 判断 815">
          <a:extLst>
            <a:ext uri="{FF2B5EF4-FFF2-40B4-BE49-F238E27FC236}">
              <a16:creationId xmlns:a16="http://schemas.microsoft.com/office/drawing/2014/main" id="{00000000-0008-0000-0200-000030030000}"/>
            </a:ext>
          </a:extLst>
        </xdr:cNvPr>
        <xdr:cNvSpPr/>
      </xdr:nvSpPr>
      <xdr:spPr>
        <a:xfrm>
          <a:off x="20383500" y="1468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71882</xdr:rowOff>
    </xdr:from>
    <xdr:to>
      <xdr:col>102</xdr:col>
      <xdr:colOff>165100</xdr:colOff>
      <xdr:row>86</xdr:row>
      <xdr:rowOff>2032</xdr:rowOff>
    </xdr:to>
    <xdr:sp macro="" textlink="">
      <xdr:nvSpPr>
        <xdr:cNvPr id="817" name="フローチャート: 判断 816">
          <a:extLst>
            <a:ext uri="{FF2B5EF4-FFF2-40B4-BE49-F238E27FC236}">
              <a16:creationId xmlns:a16="http://schemas.microsoft.com/office/drawing/2014/main" id="{00000000-0008-0000-0200-000031030000}"/>
            </a:ext>
          </a:extLst>
        </xdr:cNvPr>
        <xdr:cNvSpPr/>
      </xdr:nvSpPr>
      <xdr:spPr>
        <a:xfrm>
          <a:off x="19494500" y="14645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85598</xdr:rowOff>
    </xdr:from>
    <xdr:to>
      <xdr:col>98</xdr:col>
      <xdr:colOff>38100</xdr:colOff>
      <xdr:row>86</xdr:row>
      <xdr:rowOff>15748</xdr:rowOff>
    </xdr:to>
    <xdr:sp macro="" textlink="">
      <xdr:nvSpPr>
        <xdr:cNvPr id="818" name="フローチャート: 判断 817">
          <a:extLst>
            <a:ext uri="{FF2B5EF4-FFF2-40B4-BE49-F238E27FC236}">
              <a16:creationId xmlns:a16="http://schemas.microsoft.com/office/drawing/2014/main" id="{00000000-0008-0000-0200-000032030000}"/>
            </a:ext>
          </a:extLst>
        </xdr:cNvPr>
        <xdr:cNvSpPr/>
      </xdr:nvSpPr>
      <xdr:spPr>
        <a:xfrm>
          <a:off x="18605500" y="1465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00000000-0008-0000-0200-000037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5587</xdr:rowOff>
    </xdr:from>
    <xdr:to>
      <xdr:col>116</xdr:col>
      <xdr:colOff>114300</xdr:colOff>
      <xdr:row>84</xdr:row>
      <xdr:rowOff>107187</xdr:rowOff>
    </xdr:to>
    <xdr:sp macro="" textlink="">
      <xdr:nvSpPr>
        <xdr:cNvPr id="824" name="楕円 823">
          <a:extLst>
            <a:ext uri="{FF2B5EF4-FFF2-40B4-BE49-F238E27FC236}">
              <a16:creationId xmlns:a16="http://schemas.microsoft.com/office/drawing/2014/main" id="{00000000-0008-0000-0200-000038030000}"/>
            </a:ext>
          </a:extLst>
        </xdr:cNvPr>
        <xdr:cNvSpPr/>
      </xdr:nvSpPr>
      <xdr:spPr>
        <a:xfrm>
          <a:off x="221107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155464</xdr:rowOff>
    </xdr:from>
    <xdr:ext cx="469744" cy="259045"/>
    <xdr:sp macro="" textlink="">
      <xdr:nvSpPr>
        <xdr:cNvPr id="825" name="【消防施設】&#10;一人当たり面積該当値テキスト">
          <a:extLst>
            <a:ext uri="{FF2B5EF4-FFF2-40B4-BE49-F238E27FC236}">
              <a16:creationId xmlns:a16="http://schemas.microsoft.com/office/drawing/2014/main" id="{00000000-0008-0000-0200-000039030000}"/>
            </a:ext>
          </a:extLst>
        </xdr:cNvPr>
        <xdr:cNvSpPr txBox="1"/>
      </xdr:nvSpPr>
      <xdr:spPr>
        <a:xfrm>
          <a:off x="22199600"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19304</xdr:rowOff>
    </xdr:from>
    <xdr:to>
      <xdr:col>112</xdr:col>
      <xdr:colOff>38100</xdr:colOff>
      <xdr:row>84</xdr:row>
      <xdr:rowOff>120904</xdr:rowOff>
    </xdr:to>
    <xdr:sp macro="" textlink="">
      <xdr:nvSpPr>
        <xdr:cNvPr id="826" name="楕円 825">
          <a:extLst>
            <a:ext uri="{FF2B5EF4-FFF2-40B4-BE49-F238E27FC236}">
              <a16:creationId xmlns:a16="http://schemas.microsoft.com/office/drawing/2014/main" id="{00000000-0008-0000-0200-00003A030000}"/>
            </a:ext>
          </a:extLst>
        </xdr:cNvPr>
        <xdr:cNvSpPr/>
      </xdr:nvSpPr>
      <xdr:spPr>
        <a:xfrm>
          <a:off x="21272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56387</xdr:rowOff>
    </xdr:from>
    <xdr:to>
      <xdr:col>116</xdr:col>
      <xdr:colOff>63500</xdr:colOff>
      <xdr:row>84</xdr:row>
      <xdr:rowOff>70104</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flipV="1">
          <a:off x="21323300" y="14458187"/>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23876</xdr:rowOff>
    </xdr:from>
    <xdr:to>
      <xdr:col>107</xdr:col>
      <xdr:colOff>101600</xdr:colOff>
      <xdr:row>84</xdr:row>
      <xdr:rowOff>125476</xdr:rowOff>
    </xdr:to>
    <xdr:sp macro="" textlink="">
      <xdr:nvSpPr>
        <xdr:cNvPr id="828" name="楕円 827">
          <a:extLst>
            <a:ext uri="{FF2B5EF4-FFF2-40B4-BE49-F238E27FC236}">
              <a16:creationId xmlns:a16="http://schemas.microsoft.com/office/drawing/2014/main" id="{00000000-0008-0000-0200-00003C030000}"/>
            </a:ext>
          </a:extLst>
        </xdr:cNvPr>
        <xdr:cNvSpPr/>
      </xdr:nvSpPr>
      <xdr:spPr>
        <a:xfrm>
          <a:off x="20383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70104</xdr:rowOff>
    </xdr:from>
    <xdr:to>
      <xdr:col>111</xdr:col>
      <xdr:colOff>177800</xdr:colOff>
      <xdr:row>84</xdr:row>
      <xdr:rowOff>74676</xdr:rowOff>
    </xdr:to>
    <xdr:cxnSp macro="">
      <xdr:nvCxnSpPr>
        <xdr:cNvPr id="829" name="直線コネクタ 828">
          <a:extLst>
            <a:ext uri="{FF2B5EF4-FFF2-40B4-BE49-F238E27FC236}">
              <a16:creationId xmlns:a16="http://schemas.microsoft.com/office/drawing/2014/main" id="{00000000-0008-0000-0200-00003D030000}"/>
            </a:ext>
          </a:extLst>
        </xdr:cNvPr>
        <xdr:cNvCxnSpPr/>
      </xdr:nvCxnSpPr>
      <xdr:spPr>
        <a:xfrm flipV="1">
          <a:off x="20434300" y="1447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830" name="楕円 829">
          <a:extLst>
            <a:ext uri="{FF2B5EF4-FFF2-40B4-BE49-F238E27FC236}">
              <a16:creationId xmlns:a16="http://schemas.microsoft.com/office/drawing/2014/main" id="{00000000-0008-0000-0200-00003E030000}"/>
            </a:ext>
          </a:extLst>
        </xdr:cNvPr>
        <xdr:cNvSpPr/>
      </xdr:nvSpPr>
      <xdr:spPr>
        <a:xfrm>
          <a:off x="19494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74676</xdr:rowOff>
    </xdr:from>
    <xdr:to>
      <xdr:col>107</xdr:col>
      <xdr:colOff>50800</xdr:colOff>
      <xdr:row>85</xdr:row>
      <xdr:rowOff>49530</xdr:rowOff>
    </xdr:to>
    <xdr:cxnSp macro="">
      <xdr:nvCxnSpPr>
        <xdr:cNvPr id="831" name="直線コネクタ 830">
          <a:extLst>
            <a:ext uri="{FF2B5EF4-FFF2-40B4-BE49-F238E27FC236}">
              <a16:creationId xmlns:a16="http://schemas.microsoft.com/office/drawing/2014/main" id="{00000000-0008-0000-0200-00003F030000}"/>
            </a:ext>
          </a:extLst>
        </xdr:cNvPr>
        <xdr:cNvCxnSpPr/>
      </xdr:nvCxnSpPr>
      <xdr:spPr>
        <a:xfrm flipV="1">
          <a:off x="19545300" y="14476476"/>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7874</xdr:rowOff>
    </xdr:from>
    <xdr:to>
      <xdr:col>98</xdr:col>
      <xdr:colOff>38100</xdr:colOff>
      <xdr:row>85</xdr:row>
      <xdr:rowOff>109474</xdr:rowOff>
    </xdr:to>
    <xdr:sp macro="" textlink="">
      <xdr:nvSpPr>
        <xdr:cNvPr id="832" name="楕円 831">
          <a:extLst>
            <a:ext uri="{FF2B5EF4-FFF2-40B4-BE49-F238E27FC236}">
              <a16:creationId xmlns:a16="http://schemas.microsoft.com/office/drawing/2014/main" id="{00000000-0008-0000-0200-000040030000}"/>
            </a:ext>
          </a:extLst>
        </xdr:cNvPr>
        <xdr:cNvSpPr/>
      </xdr:nvSpPr>
      <xdr:spPr>
        <a:xfrm>
          <a:off x="18605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49530</xdr:rowOff>
    </xdr:from>
    <xdr:to>
      <xdr:col>102</xdr:col>
      <xdr:colOff>114300</xdr:colOff>
      <xdr:row>85</xdr:row>
      <xdr:rowOff>58674</xdr:rowOff>
    </xdr:to>
    <xdr:cxnSp macro="">
      <xdr:nvCxnSpPr>
        <xdr:cNvPr id="833" name="直線コネクタ 832">
          <a:extLst>
            <a:ext uri="{FF2B5EF4-FFF2-40B4-BE49-F238E27FC236}">
              <a16:creationId xmlns:a16="http://schemas.microsoft.com/office/drawing/2014/main" id="{00000000-0008-0000-0200-000041030000}"/>
            </a:ext>
          </a:extLst>
        </xdr:cNvPr>
        <xdr:cNvCxnSpPr/>
      </xdr:nvCxnSpPr>
      <xdr:spPr>
        <a:xfrm flipV="1">
          <a:off x="18656300" y="146227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834" name="n_1aveValue【消防施設】&#10;一人当たり面積">
          <a:extLst>
            <a:ext uri="{FF2B5EF4-FFF2-40B4-BE49-F238E27FC236}">
              <a16:creationId xmlns:a16="http://schemas.microsoft.com/office/drawing/2014/main" id="{00000000-0008-0000-0200-000042030000}"/>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29735</xdr:rowOff>
    </xdr:from>
    <xdr:ext cx="469744" cy="259045"/>
    <xdr:sp macro="" textlink="">
      <xdr:nvSpPr>
        <xdr:cNvPr id="835" name="n_2aveValue【消防施設】&#10;一人当たり面積">
          <a:extLst>
            <a:ext uri="{FF2B5EF4-FFF2-40B4-BE49-F238E27FC236}">
              <a16:creationId xmlns:a16="http://schemas.microsoft.com/office/drawing/2014/main" id="{00000000-0008-0000-0200-000043030000}"/>
            </a:ext>
          </a:extLst>
        </xdr:cNvPr>
        <xdr:cNvSpPr txBox="1"/>
      </xdr:nvSpPr>
      <xdr:spPr>
        <a:xfrm>
          <a:off x="20199427" y="1477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164609</xdr:rowOff>
    </xdr:from>
    <xdr:ext cx="469744" cy="259045"/>
    <xdr:sp macro="" textlink="">
      <xdr:nvSpPr>
        <xdr:cNvPr id="836" name="n_3aveValue【消防施設】&#10;一人当たり面積">
          <a:extLst>
            <a:ext uri="{FF2B5EF4-FFF2-40B4-BE49-F238E27FC236}">
              <a16:creationId xmlns:a16="http://schemas.microsoft.com/office/drawing/2014/main" id="{00000000-0008-0000-0200-000044030000}"/>
            </a:ext>
          </a:extLst>
        </xdr:cNvPr>
        <xdr:cNvSpPr txBox="1"/>
      </xdr:nvSpPr>
      <xdr:spPr>
        <a:xfrm>
          <a:off x="19310427" y="1473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6875</xdr:rowOff>
    </xdr:from>
    <xdr:ext cx="469744" cy="259045"/>
    <xdr:sp macro="" textlink="">
      <xdr:nvSpPr>
        <xdr:cNvPr id="837" name="n_4aveValue【消防施設】&#10;一人当たり面積">
          <a:extLst>
            <a:ext uri="{FF2B5EF4-FFF2-40B4-BE49-F238E27FC236}">
              <a16:creationId xmlns:a16="http://schemas.microsoft.com/office/drawing/2014/main" id="{00000000-0008-0000-0200-000045030000}"/>
            </a:ext>
          </a:extLst>
        </xdr:cNvPr>
        <xdr:cNvSpPr txBox="1"/>
      </xdr:nvSpPr>
      <xdr:spPr>
        <a:xfrm>
          <a:off x="18421427" y="1475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112031</xdr:rowOff>
    </xdr:from>
    <xdr:ext cx="469744" cy="259045"/>
    <xdr:sp macro="" textlink="">
      <xdr:nvSpPr>
        <xdr:cNvPr id="838" name="n_1mainValue【消防施設】&#10;一人当たり面積">
          <a:extLst>
            <a:ext uri="{FF2B5EF4-FFF2-40B4-BE49-F238E27FC236}">
              <a16:creationId xmlns:a16="http://schemas.microsoft.com/office/drawing/2014/main" id="{00000000-0008-0000-0200-000046030000}"/>
            </a:ext>
          </a:extLst>
        </xdr:cNvPr>
        <xdr:cNvSpPr txBox="1"/>
      </xdr:nvSpPr>
      <xdr:spPr>
        <a:xfrm>
          <a:off x="21075727"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142003</xdr:rowOff>
    </xdr:from>
    <xdr:ext cx="469744" cy="259045"/>
    <xdr:sp macro="" textlink="">
      <xdr:nvSpPr>
        <xdr:cNvPr id="839" name="n_2mainValue【消防施設】&#10;一人当たり面積">
          <a:extLst>
            <a:ext uri="{FF2B5EF4-FFF2-40B4-BE49-F238E27FC236}">
              <a16:creationId xmlns:a16="http://schemas.microsoft.com/office/drawing/2014/main" id="{00000000-0008-0000-0200-000047030000}"/>
            </a:ext>
          </a:extLst>
        </xdr:cNvPr>
        <xdr:cNvSpPr txBox="1"/>
      </xdr:nvSpPr>
      <xdr:spPr>
        <a:xfrm>
          <a:off x="20199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840" name="n_3mainValue【消防施設】&#10;一人当たり面積">
          <a:extLst>
            <a:ext uri="{FF2B5EF4-FFF2-40B4-BE49-F238E27FC236}">
              <a16:creationId xmlns:a16="http://schemas.microsoft.com/office/drawing/2014/main" id="{00000000-0008-0000-0200-000048030000}"/>
            </a:ext>
          </a:extLst>
        </xdr:cNvPr>
        <xdr:cNvSpPr txBox="1"/>
      </xdr:nvSpPr>
      <xdr:spPr>
        <a:xfrm>
          <a:off x="19310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126001</xdr:rowOff>
    </xdr:from>
    <xdr:ext cx="469744" cy="259045"/>
    <xdr:sp macro="" textlink="">
      <xdr:nvSpPr>
        <xdr:cNvPr id="841" name="n_4mainValue【消防施設】&#10;一人当たり面積">
          <a:extLst>
            <a:ext uri="{FF2B5EF4-FFF2-40B4-BE49-F238E27FC236}">
              <a16:creationId xmlns:a16="http://schemas.microsoft.com/office/drawing/2014/main" id="{00000000-0008-0000-0200-000049030000}"/>
            </a:ext>
          </a:extLst>
        </xdr:cNvPr>
        <xdr:cNvSpPr txBox="1"/>
      </xdr:nvSpPr>
      <xdr:spPr>
        <a:xfrm>
          <a:off x="18421427" y="14356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00000000-0008-0000-0200-00004F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00000000-0008-0000-0200-000050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00000000-0008-0000-0200-000051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854" name="テキスト ボックス 853">
          <a:extLst>
            <a:ext uri="{FF2B5EF4-FFF2-40B4-BE49-F238E27FC236}">
              <a16:creationId xmlns:a16="http://schemas.microsoft.com/office/drawing/2014/main" id="{00000000-0008-0000-0200-000056030000}"/>
            </a:ext>
          </a:extLst>
        </xdr:cNvPr>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5" name="直線コネクタ 854">
          <a:extLst>
            <a:ext uri="{FF2B5EF4-FFF2-40B4-BE49-F238E27FC236}">
              <a16:creationId xmlns:a16="http://schemas.microsoft.com/office/drawing/2014/main" id="{00000000-0008-0000-0200-000057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6" name="テキスト ボックス 855">
          <a:extLst>
            <a:ext uri="{FF2B5EF4-FFF2-40B4-BE49-F238E27FC236}">
              <a16:creationId xmlns:a16="http://schemas.microsoft.com/office/drawing/2014/main" id="{00000000-0008-0000-0200-000058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7" name="直線コネクタ 856">
          <a:extLst>
            <a:ext uri="{FF2B5EF4-FFF2-40B4-BE49-F238E27FC236}">
              <a16:creationId xmlns:a16="http://schemas.microsoft.com/office/drawing/2014/main" id="{00000000-0008-0000-0200-000059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8" name="テキスト ボックス 857">
          <a:extLst>
            <a:ext uri="{FF2B5EF4-FFF2-40B4-BE49-F238E27FC236}">
              <a16:creationId xmlns:a16="http://schemas.microsoft.com/office/drawing/2014/main" id="{00000000-0008-0000-0200-00005A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9" name="直線コネクタ 858">
          <a:extLst>
            <a:ext uri="{FF2B5EF4-FFF2-40B4-BE49-F238E27FC236}">
              <a16:creationId xmlns:a16="http://schemas.microsoft.com/office/drawing/2014/main" id="{00000000-0008-0000-0200-00005B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0" name="テキスト ボックス 859">
          <a:extLst>
            <a:ext uri="{FF2B5EF4-FFF2-40B4-BE49-F238E27FC236}">
              <a16:creationId xmlns:a16="http://schemas.microsoft.com/office/drawing/2014/main" id="{00000000-0008-0000-0200-00005C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1" name="直線コネクタ 860">
          <a:extLst>
            <a:ext uri="{FF2B5EF4-FFF2-40B4-BE49-F238E27FC236}">
              <a16:creationId xmlns:a16="http://schemas.microsoft.com/office/drawing/2014/main" id="{00000000-0008-0000-0200-00005D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62" name="テキスト ボックス 861">
          <a:extLst>
            <a:ext uri="{FF2B5EF4-FFF2-40B4-BE49-F238E27FC236}">
              <a16:creationId xmlns:a16="http://schemas.microsoft.com/office/drawing/2014/main" id="{00000000-0008-0000-0200-00005E03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00000000-0008-0000-0200-00005F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00000000-0008-0000-0200-000060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53339</xdr:rowOff>
    </xdr:from>
    <xdr:to>
      <xdr:col>85</xdr:col>
      <xdr:colOff>126364</xdr:colOff>
      <xdr:row>108</xdr:row>
      <xdr:rowOff>64770</xdr:rowOff>
    </xdr:to>
    <xdr:cxnSp macro="">
      <xdr:nvCxnSpPr>
        <xdr:cNvPr id="865" name="直線コネクタ 864">
          <a:extLst>
            <a:ext uri="{FF2B5EF4-FFF2-40B4-BE49-F238E27FC236}">
              <a16:creationId xmlns:a16="http://schemas.microsoft.com/office/drawing/2014/main" id="{00000000-0008-0000-0200-000061030000}"/>
            </a:ext>
          </a:extLst>
        </xdr:cNvPr>
        <xdr:cNvCxnSpPr/>
      </xdr:nvCxnSpPr>
      <xdr:spPr>
        <a:xfrm flipV="1">
          <a:off x="16318864" y="17369789"/>
          <a:ext cx="0" cy="1211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68597</xdr:rowOff>
    </xdr:from>
    <xdr:ext cx="405111" cy="259045"/>
    <xdr:sp macro="" textlink="">
      <xdr:nvSpPr>
        <xdr:cNvPr id="866" name="【庁舎】&#10;有形固定資産減価償却率最小値テキスト">
          <a:extLst>
            <a:ext uri="{FF2B5EF4-FFF2-40B4-BE49-F238E27FC236}">
              <a16:creationId xmlns:a16="http://schemas.microsoft.com/office/drawing/2014/main" id="{00000000-0008-0000-0200-000062030000}"/>
            </a:ext>
          </a:extLst>
        </xdr:cNvPr>
        <xdr:cNvSpPr txBox="1"/>
      </xdr:nvSpPr>
      <xdr:spPr>
        <a:xfrm>
          <a:off x="16357600" y="185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64770</xdr:rowOff>
    </xdr:from>
    <xdr:to>
      <xdr:col>86</xdr:col>
      <xdr:colOff>25400</xdr:colOff>
      <xdr:row>108</xdr:row>
      <xdr:rowOff>64770</xdr:rowOff>
    </xdr:to>
    <xdr:cxnSp macro="">
      <xdr:nvCxnSpPr>
        <xdr:cNvPr id="867" name="直線コネクタ 866">
          <a:extLst>
            <a:ext uri="{FF2B5EF4-FFF2-40B4-BE49-F238E27FC236}">
              <a16:creationId xmlns:a16="http://schemas.microsoft.com/office/drawing/2014/main" id="{00000000-0008-0000-0200-000063030000}"/>
            </a:ext>
          </a:extLst>
        </xdr:cNvPr>
        <xdr:cNvCxnSpPr/>
      </xdr:nvCxnSpPr>
      <xdr:spPr>
        <a:xfrm>
          <a:off x="16230600" y="1858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16</xdr:rowOff>
    </xdr:from>
    <xdr:ext cx="405111" cy="259045"/>
    <xdr:sp macro="" textlink="">
      <xdr:nvSpPr>
        <xdr:cNvPr id="868" name="【庁舎】&#10;有形固定資産減価償却率最大値テキスト">
          <a:extLst>
            <a:ext uri="{FF2B5EF4-FFF2-40B4-BE49-F238E27FC236}">
              <a16:creationId xmlns:a16="http://schemas.microsoft.com/office/drawing/2014/main" id="{00000000-0008-0000-0200-000064030000}"/>
            </a:ext>
          </a:extLst>
        </xdr:cNvPr>
        <xdr:cNvSpPr txBox="1"/>
      </xdr:nvSpPr>
      <xdr:spPr>
        <a:xfrm>
          <a:off x="16357600" y="1714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53339</xdr:rowOff>
    </xdr:from>
    <xdr:to>
      <xdr:col>86</xdr:col>
      <xdr:colOff>25400</xdr:colOff>
      <xdr:row>101</xdr:row>
      <xdr:rowOff>53339</xdr:rowOff>
    </xdr:to>
    <xdr:cxnSp macro="">
      <xdr:nvCxnSpPr>
        <xdr:cNvPr id="869" name="直線コネクタ 868">
          <a:extLst>
            <a:ext uri="{FF2B5EF4-FFF2-40B4-BE49-F238E27FC236}">
              <a16:creationId xmlns:a16="http://schemas.microsoft.com/office/drawing/2014/main" id="{00000000-0008-0000-0200-000065030000}"/>
            </a:ext>
          </a:extLst>
        </xdr:cNvPr>
        <xdr:cNvCxnSpPr/>
      </xdr:nvCxnSpPr>
      <xdr:spPr>
        <a:xfrm>
          <a:off x="16230600" y="1736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118763</xdr:rowOff>
    </xdr:from>
    <xdr:ext cx="405111" cy="259045"/>
    <xdr:sp macro="" textlink="">
      <xdr:nvSpPr>
        <xdr:cNvPr id="870" name="【庁舎】&#10;有形固定資産減価償却率平均値テキスト">
          <a:extLst>
            <a:ext uri="{FF2B5EF4-FFF2-40B4-BE49-F238E27FC236}">
              <a16:creationId xmlns:a16="http://schemas.microsoft.com/office/drawing/2014/main" id="{00000000-0008-0000-0200-000066030000}"/>
            </a:ext>
          </a:extLst>
        </xdr:cNvPr>
        <xdr:cNvSpPr txBox="1"/>
      </xdr:nvSpPr>
      <xdr:spPr>
        <a:xfrm>
          <a:off x="16357600" y="177781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95886</xdr:rowOff>
    </xdr:from>
    <xdr:to>
      <xdr:col>85</xdr:col>
      <xdr:colOff>177800</xdr:colOff>
      <xdr:row>105</xdr:row>
      <xdr:rowOff>26036</xdr:rowOff>
    </xdr:to>
    <xdr:sp macro="" textlink="">
      <xdr:nvSpPr>
        <xdr:cNvPr id="871" name="フローチャート: 判断 870">
          <a:extLst>
            <a:ext uri="{FF2B5EF4-FFF2-40B4-BE49-F238E27FC236}">
              <a16:creationId xmlns:a16="http://schemas.microsoft.com/office/drawing/2014/main" id="{00000000-0008-0000-0200-000067030000}"/>
            </a:ext>
          </a:extLst>
        </xdr:cNvPr>
        <xdr:cNvSpPr/>
      </xdr:nvSpPr>
      <xdr:spPr>
        <a:xfrm>
          <a:off x="16268700" y="1792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48261</xdr:rowOff>
    </xdr:from>
    <xdr:to>
      <xdr:col>81</xdr:col>
      <xdr:colOff>101600</xdr:colOff>
      <xdr:row>104</xdr:row>
      <xdr:rowOff>149861</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5430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55880</xdr:rowOff>
    </xdr:from>
    <xdr:to>
      <xdr:col>76</xdr:col>
      <xdr:colOff>165100</xdr:colOff>
      <xdr:row>105</xdr:row>
      <xdr:rowOff>157480</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4541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55880</xdr:rowOff>
    </xdr:from>
    <xdr:to>
      <xdr:col>72</xdr:col>
      <xdr:colOff>38100</xdr:colOff>
      <xdr:row>106</xdr:row>
      <xdr:rowOff>157480</xdr:rowOff>
    </xdr:to>
    <xdr:sp macro="" textlink="">
      <xdr:nvSpPr>
        <xdr:cNvPr id="874" name="フローチャート: 判断 873">
          <a:extLst>
            <a:ext uri="{FF2B5EF4-FFF2-40B4-BE49-F238E27FC236}">
              <a16:creationId xmlns:a16="http://schemas.microsoft.com/office/drawing/2014/main" id="{00000000-0008-0000-0200-00006A030000}"/>
            </a:ext>
          </a:extLst>
        </xdr:cNvPr>
        <xdr:cNvSpPr/>
      </xdr:nvSpPr>
      <xdr:spPr>
        <a:xfrm>
          <a:off x="136525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19686</xdr:rowOff>
    </xdr:from>
    <xdr:to>
      <xdr:col>67</xdr:col>
      <xdr:colOff>101600</xdr:colOff>
      <xdr:row>106</xdr:row>
      <xdr:rowOff>121286</xdr:rowOff>
    </xdr:to>
    <xdr:sp macro="" textlink="">
      <xdr:nvSpPr>
        <xdr:cNvPr id="875" name="フローチャート: 判断 874">
          <a:extLst>
            <a:ext uri="{FF2B5EF4-FFF2-40B4-BE49-F238E27FC236}">
              <a16:creationId xmlns:a16="http://schemas.microsoft.com/office/drawing/2014/main" id="{00000000-0008-0000-0200-00006B030000}"/>
            </a:ext>
          </a:extLst>
        </xdr:cNvPr>
        <xdr:cNvSpPr/>
      </xdr:nvSpPr>
      <xdr:spPr>
        <a:xfrm>
          <a:off x="12763500" y="1819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200-00006C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200-000070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103505</xdr:rowOff>
    </xdr:from>
    <xdr:to>
      <xdr:col>85</xdr:col>
      <xdr:colOff>177800</xdr:colOff>
      <xdr:row>107</xdr:row>
      <xdr:rowOff>33655</xdr:rowOff>
    </xdr:to>
    <xdr:sp macro="" textlink="">
      <xdr:nvSpPr>
        <xdr:cNvPr id="881" name="楕円 880">
          <a:extLst>
            <a:ext uri="{FF2B5EF4-FFF2-40B4-BE49-F238E27FC236}">
              <a16:creationId xmlns:a16="http://schemas.microsoft.com/office/drawing/2014/main" id="{00000000-0008-0000-0200-000071030000}"/>
            </a:ext>
          </a:extLst>
        </xdr:cNvPr>
        <xdr:cNvSpPr/>
      </xdr:nvSpPr>
      <xdr:spPr>
        <a:xfrm>
          <a:off x="16268700" y="182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81932</xdr:rowOff>
    </xdr:from>
    <xdr:ext cx="405111" cy="259045"/>
    <xdr:sp macro="" textlink="">
      <xdr:nvSpPr>
        <xdr:cNvPr id="882" name="【庁舎】&#10;有形固定資産減価償却率該当値テキスト">
          <a:extLst>
            <a:ext uri="{FF2B5EF4-FFF2-40B4-BE49-F238E27FC236}">
              <a16:creationId xmlns:a16="http://schemas.microsoft.com/office/drawing/2014/main" id="{00000000-0008-0000-0200-000072030000}"/>
            </a:ext>
          </a:extLst>
        </xdr:cNvPr>
        <xdr:cNvSpPr txBox="1"/>
      </xdr:nvSpPr>
      <xdr:spPr>
        <a:xfrm>
          <a:off x="16357600" y="1825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166370</xdr:rowOff>
    </xdr:from>
    <xdr:to>
      <xdr:col>81</xdr:col>
      <xdr:colOff>101600</xdr:colOff>
      <xdr:row>106</xdr:row>
      <xdr:rowOff>96520</xdr:rowOff>
    </xdr:to>
    <xdr:sp macro="" textlink="">
      <xdr:nvSpPr>
        <xdr:cNvPr id="883" name="楕円 882">
          <a:extLst>
            <a:ext uri="{FF2B5EF4-FFF2-40B4-BE49-F238E27FC236}">
              <a16:creationId xmlns:a16="http://schemas.microsoft.com/office/drawing/2014/main" id="{00000000-0008-0000-0200-000073030000}"/>
            </a:ext>
          </a:extLst>
        </xdr:cNvPr>
        <xdr:cNvSpPr/>
      </xdr:nvSpPr>
      <xdr:spPr>
        <a:xfrm>
          <a:off x="15430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45720</xdr:rowOff>
    </xdr:from>
    <xdr:to>
      <xdr:col>85</xdr:col>
      <xdr:colOff>127000</xdr:colOff>
      <xdr:row>106</xdr:row>
      <xdr:rowOff>154305</xdr:rowOff>
    </xdr:to>
    <xdr:cxnSp macro="">
      <xdr:nvCxnSpPr>
        <xdr:cNvPr id="884" name="直線コネクタ 883">
          <a:extLst>
            <a:ext uri="{FF2B5EF4-FFF2-40B4-BE49-F238E27FC236}">
              <a16:creationId xmlns:a16="http://schemas.microsoft.com/office/drawing/2014/main" id="{00000000-0008-0000-0200-000074030000}"/>
            </a:ext>
          </a:extLst>
        </xdr:cNvPr>
        <xdr:cNvCxnSpPr/>
      </xdr:nvCxnSpPr>
      <xdr:spPr>
        <a:xfrm>
          <a:off x="15481300" y="18219420"/>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149225</xdr:rowOff>
    </xdr:from>
    <xdr:to>
      <xdr:col>76</xdr:col>
      <xdr:colOff>165100</xdr:colOff>
      <xdr:row>106</xdr:row>
      <xdr:rowOff>79375</xdr:rowOff>
    </xdr:to>
    <xdr:sp macro="" textlink="">
      <xdr:nvSpPr>
        <xdr:cNvPr id="885" name="楕円 884">
          <a:extLst>
            <a:ext uri="{FF2B5EF4-FFF2-40B4-BE49-F238E27FC236}">
              <a16:creationId xmlns:a16="http://schemas.microsoft.com/office/drawing/2014/main" id="{00000000-0008-0000-0200-000075030000}"/>
            </a:ext>
          </a:extLst>
        </xdr:cNvPr>
        <xdr:cNvSpPr/>
      </xdr:nvSpPr>
      <xdr:spPr>
        <a:xfrm>
          <a:off x="14541500" y="181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28575</xdr:rowOff>
    </xdr:from>
    <xdr:to>
      <xdr:col>81</xdr:col>
      <xdr:colOff>50800</xdr:colOff>
      <xdr:row>106</xdr:row>
      <xdr:rowOff>45720</xdr:rowOff>
    </xdr:to>
    <xdr:cxnSp macro="">
      <xdr:nvCxnSpPr>
        <xdr:cNvPr id="886" name="直線コネクタ 885">
          <a:extLst>
            <a:ext uri="{FF2B5EF4-FFF2-40B4-BE49-F238E27FC236}">
              <a16:creationId xmlns:a16="http://schemas.microsoft.com/office/drawing/2014/main" id="{00000000-0008-0000-0200-000076030000}"/>
            </a:ext>
          </a:extLst>
        </xdr:cNvPr>
        <xdr:cNvCxnSpPr/>
      </xdr:nvCxnSpPr>
      <xdr:spPr>
        <a:xfrm>
          <a:off x="14592300" y="182022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120650</xdr:rowOff>
    </xdr:from>
    <xdr:to>
      <xdr:col>72</xdr:col>
      <xdr:colOff>38100</xdr:colOff>
      <xdr:row>107</xdr:row>
      <xdr:rowOff>50800</xdr:rowOff>
    </xdr:to>
    <xdr:sp macro="" textlink="">
      <xdr:nvSpPr>
        <xdr:cNvPr id="887" name="楕円 886">
          <a:extLst>
            <a:ext uri="{FF2B5EF4-FFF2-40B4-BE49-F238E27FC236}">
              <a16:creationId xmlns:a16="http://schemas.microsoft.com/office/drawing/2014/main" id="{00000000-0008-0000-0200-000077030000}"/>
            </a:ext>
          </a:extLst>
        </xdr:cNvPr>
        <xdr:cNvSpPr/>
      </xdr:nvSpPr>
      <xdr:spPr>
        <a:xfrm>
          <a:off x="13652500" y="1829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28575</xdr:rowOff>
    </xdr:from>
    <xdr:to>
      <xdr:col>76</xdr:col>
      <xdr:colOff>114300</xdr:colOff>
      <xdr:row>107</xdr:row>
      <xdr:rowOff>0</xdr:rowOff>
    </xdr:to>
    <xdr:cxnSp macro="">
      <xdr:nvCxnSpPr>
        <xdr:cNvPr id="888" name="直線コネクタ 887">
          <a:extLst>
            <a:ext uri="{FF2B5EF4-FFF2-40B4-BE49-F238E27FC236}">
              <a16:creationId xmlns:a16="http://schemas.microsoft.com/office/drawing/2014/main" id="{00000000-0008-0000-0200-000078030000}"/>
            </a:ext>
          </a:extLst>
        </xdr:cNvPr>
        <xdr:cNvCxnSpPr/>
      </xdr:nvCxnSpPr>
      <xdr:spPr>
        <a:xfrm flipV="1">
          <a:off x="13703300" y="1820227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59689</xdr:rowOff>
    </xdr:from>
    <xdr:to>
      <xdr:col>67</xdr:col>
      <xdr:colOff>101600</xdr:colOff>
      <xdr:row>106</xdr:row>
      <xdr:rowOff>161289</xdr:rowOff>
    </xdr:to>
    <xdr:sp macro="" textlink="">
      <xdr:nvSpPr>
        <xdr:cNvPr id="889" name="楕円 888">
          <a:extLst>
            <a:ext uri="{FF2B5EF4-FFF2-40B4-BE49-F238E27FC236}">
              <a16:creationId xmlns:a16="http://schemas.microsoft.com/office/drawing/2014/main" id="{00000000-0008-0000-0200-000079030000}"/>
            </a:ext>
          </a:extLst>
        </xdr:cNvPr>
        <xdr:cNvSpPr/>
      </xdr:nvSpPr>
      <xdr:spPr>
        <a:xfrm>
          <a:off x="12763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110489</xdr:rowOff>
    </xdr:from>
    <xdr:to>
      <xdr:col>71</xdr:col>
      <xdr:colOff>177800</xdr:colOff>
      <xdr:row>107</xdr:row>
      <xdr:rowOff>0</xdr:rowOff>
    </xdr:to>
    <xdr:cxnSp macro="">
      <xdr:nvCxnSpPr>
        <xdr:cNvPr id="890" name="直線コネクタ 889">
          <a:extLst>
            <a:ext uri="{FF2B5EF4-FFF2-40B4-BE49-F238E27FC236}">
              <a16:creationId xmlns:a16="http://schemas.microsoft.com/office/drawing/2014/main" id="{00000000-0008-0000-0200-00007A030000}"/>
            </a:ext>
          </a:extLst>
        </xdr:cNvPr>
        <xdr:cNvCxnSpPr/>
      </xdr:nvCxnSpPr>
      <xdr:spPr>
        <a:xfrm>
          <a:off x="12814300" y="1828418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166388</xdr:rowOff>
    </xdr:from>
    <xdr:ext cx="405111" cy="259045"/>
    <xdr:sp macro="" textlink="">
      <xdr:nvSpPr>
        <xdr:cNvPr id="891" name="n_1aveValue【庁舎】&#10;有形固定資産減価償却率">
          <a:extLst>
            <a:ext uri="{FF2B5EF4-FFF2-40B4-BE49-F238E27FC236}">
              <a16:creationId xmlns:a16="http://schemas.microsoft.com/office/drawing/2014/main" id="{00000000-0008-0000-0200-00007B030000}"/>
            </a:ext>
          </a:extLst>
        </xdr:cNvPr>
        <xdr:cNvSpPr txBox="1"/>
      </xdr:nvSpPr>
      <xdr:spPr>
        <a:xfrm>
          <a:off x="152660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2557</xdr:rowOff>
    </xdr:from>
    <xdr:ext cx="405111" cy="259045"/>
    <xdr:sp macro="" textlink="">
      <xdr:nvSpPr>
        <xdr:cNvPr id="892" name="n_2aveValue【庁舎】&#10;有形固定資産減価償却率">
          <a:extLst>
            <a:ext uri="{FF2B5EF4-FFF2-40B4-BE49-F238E27FC236}">
              <a16:creationId xmlns:a16="http://schemas.microsoft.com/office/drawing/2014/main" id="{00000000-0008-0000-0200-00007C030000}"/>
            </a:ext>
          </a:extLst>
        </xdr:cNvPr>
        <xdr:cNvSpPr txBox="1"/>
      </xdr:nvSpPr>
      <xdr:spPr>
        <a:xfrm>
          <a:off x="14389744" y="1783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2557</xdr:rowOff>
    </xdr:from>
    <xdr:ext cx="405111" cy="259045"/>
    <xdr:sp macro="" textlink="">
      <xdr:nvSpPr>
        <xdr:cNvPr id="893" name="n_3aveValue【庁舎】&#10;有形固定資産減価償却率">
          <a:extLst>
            <a:ext uri="{FF2B5EF4-FFF2-40B4-BE49-F238E27FC236}">
              <a16:creationId xmlns:a16="http://schemas.microsoft.com/office/drawing/2014/main" id="{00000000-0008-0000-0200-00007D030000}"/>
            </a:ext>
          </a:extLst>
        </xdr:cNvPr>
        <xdr:cNvSpPr txBox="1"/>
      </xdr:nvSpPr>
      <xdr:spPr>
        <a:xfrm>
          <a:off x="13500744" y="1800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137813</xdr:rowOff>
    </xdr:from>
    <xdr:ext cx="405111" cy="259045"/>
    <xdr:sp macro="" textlink="">
      <xdr:nvSpPr>
        <xdr:cNvPr id="894" name="n_4aveValue【庁舎】&#10;有形固定資産減価償却率">
          <a:extLst>
            <a:ext uri="{FF2B5EF4-FFF2-40B4-BE49-F238E27FC236}">
              <a16:creationId xmlns:a16="http://schemas.microsoft.com/office/drawing/2014/main" id="{00000000-0008-0000-0200-00007E030000}"/>
            </a:ext>
          </a:extLst>
        </xdr:cNvPr>
        <xdr:cNvSpPr txBox="1"/>
      </xdr:nvSpPr>
      <xdr:spPr>
        <a:xfrm>
          <a:off x="12611744" y="1796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87647</xdr:rowOff>
    </xdr:from>
    <xdr:ext cx="405111" cy="259045"/>
    <xdr:sp macro="" textlink="">
      <xdr:nvSpPr>
        <xdr:cNvPr id="895" name="n_1mainValue【庁舎】&#10;有形固定資産減価償却率">
          <a:extLst>
            <a:ext uri="{FF2B5EF4-FFF2-40B4-BE49-F238E27FC236}">
              <a16:creationId xmlns:a16="http://schemas.microsoft.com/office/drawing/2014/main" id="{00000000-0008-0000-0200-00007F030000}"/>
            </a:ext>
          </a:extLst>
        </xdr:cNvPr>
        <xdr:cNvSpPr txBox="1"/>
      </xdr:nvSpPr>
      <xdr:spPr>
        <a:xfrm>
          <a:off x="15266044" y="182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70502</xdr:rowOff>
    </xdr:from>
    <xdr:ext cx="405111" cy="259045"/>
    <xdr:sp macro="" textlink="">
      <xdr:nvSpPr>
        <xdr:cNvPr id="896" name="n_2mainValue【庁舎】&#10;有形固定資産減価償却率">
          <a:extLst>
            <a:ext uri="{FF2B5EF4-FFF2-40B4-BE49-F238E27FC236}">
              <a16:creationId xmlns:a16="http://schemas.microsoft.com/office/drawing/2014/main" id="{00000000-0008-0000-0200-000080030000}"/>
            </a:ext>
          </a:extLst>
        </xdr:cNvPr>
        <xdr:cNvSpPr txBox="1"/>
      </xdr:nvSpPr>
      <xdr:spPr>
        <a:xfrm>
          <a:off x="14389744" y="1824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41927</xdr:rowOff>
    </xdr:from>
    <xdr:ext cx="405111" cy="259045"/>
    <xdr:sp macro="" textlink="">
      <xdr:nvSpPr>
        <xdr:cNvPr id="897" name="n_3mainValue【庁舎】&#10;有形固定資産減価償却率">
          <a:extLst>
            <a:ext uri="{FF2B5EF4-FFF2-40B4-BE49-F238E27FC236}">
              <a16:creationId xmlns:a16="http://schemas.microsoft.com/office/drawing/2014/main" id="{00000000-0008-0000-0200-000081030000}"/>
            </a:ext>
          </a:extLst>
        </xdr:cNvPr>
        <xdr:cNvSpPr txBox="1"/>
      </xdr:nvSpPr>
      <xdr:spPr>
        <a:xfrm>
          <a:off x="13500744" y="183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152416</xdr:rowOff>
    </xdr:from>
    <xdr:ext cx="405111" cy="259045"/>
    <xdr:sp macro="" textlink="">
      <xdr:nvSpPr>
        <xdr:cNvPr id="898" name="n_4mainValue【庁舎】&#10;有形固定資産減価償却率">
          <a:extLst>
            <a:ext uri="{FF2B5EF4-FFF2-40B4-BE49-F238E27FC236}">
              <a16:creationId xmlns:a16="http://schemas.microsoft.com/office/drawing/2014/main" id="{00000000-0008-0000-0200-000082030000}"/>
            </a:ext>
          </a:extLst>
        </xdr:cNvPr>
        <xdr:cNvSpPr txBox="1"/>
      </xdr:nvSpPr>
      <xdr:spPr>
        <a:xfrm>
          <a:off x="12611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00000000-0008-0000-0200-000083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00000000-0008-0000-0200-00008A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00000000-0008-0000-0200-00008B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00000000-0008-0000-0200-00008C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9" name="テキスト ボックス 908">
          <a:extLst>
            <a:ext uri="{FF2B5EF4-FFF2-40B4-BE49-F238E27FC236}">
              <a16:creationId xmlns:a16="http://schemas.microsoft.com/office/drawing/2014/main" id="{00000000-0008-0000-0200-00008D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0" name="直線コネクタ 909">
          <a:extLst>
            <a:ext uri="{FF2B5EF4-FFF2-40B4-BE49-F238E27FC236}">
              <a16:creationId xmlns:a16="http://schemas.microsoft.com/office/drawing/2014/main" id="{00000000-0008-0000-0200-00008E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1" name="テキスト ボックス 910">
          <a:extLst>
            <a:ext uri="{FF2B5EF4-FFF2-40B4-BE49-F238E27FC236}">
              <a16:creationId xmlns:a16="http://schemas.microsoft.com/office/drawing/2014/main" id="{00000000-0008-0000-0200-00008F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3" name="テキスト ボックス 912">
          <a:extLst>
            <a:ext uri="{FF2B5EF4-FFF2-40B4-BE49-F238E27FC236}">
              <a16:creationId xmlns:a16="http://schemas.microsoft.com/office/drawing/2014/main" id="{00000000-0008-0000-0200-000091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5" name="テキスト ボックス 914">
          <a:extLst>
            <a:ext uri="{FF2B5EF4-FFF2-40B4-BE49-F238E27FC236}">
              <a16:creationId xmlns:a16="http://schemas.microsoft.com/office/drawing/2014/main" id="{00000000-0008-0000-0200-000093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7" name="テキスト ボックス 916">
          <a:extLst>
            <a:ext uri="{FF2B5EF4-FFF2-40B4-BE49-F238E27FC236}">
              <a16:creationId xmlns:a16="http://schemas.microsoft.com/office/drawing/2014/main" id="{00000000-0008-0000-0200-000095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8" name="直線コネクタ 917">
          <a:extLst>
            <a:ext uri="{FF2B5EF4-FFF2-40B4-BE49-F238E27FC236}">
              <a16:creationId xmlns:a16="http://schemas.microsoft.com/office/drawing/2014/main" id="{00000000-0008-0000-0200-000096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9" name="テキスト ボックス 918">
          <a:extLst>
            <a:ext uri="{FF2B5EF4-FFF2-40B4-BE49-F238E27FC236}">
              <a16:creationId xmlns:a16="http://schemas.microsoft.com/office/drawing/2014/main" id="{00000000-0008-0000-0200-000097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0" name="【庁舎】&#10;一人当たり面積グラフ枠">
          <a:extLst>
            <a:ext uri="{FF2B5EF4-FFF2-40B4-BE49-F238E27FC236}">
              <a16:creationId xmlns:a16="http://schemas.microsoft.com/office/drawing/2014/main" id="{00000000-0008-0000-0200-000098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119635</xdr:rowOff>
    </xdr:from>
    <xdr:to>
      <xdr:col>116</xdr:col>
      <xdr:colOff>62864</xdr:colOff>
      <xdr:row>108</xdr:row>
      <xdr:rowOff>7620</xdr:rowOff>
    </xdr:to>
    <xdr:cxnSp macro="">
      <xdr:nvCxnSpPr>
        <xdr:cNvPr id="921" name="直線コネクタ 920">
          <a:extLst>
            <a:ext uri="{FF2B5EF4-FFF2-40B4-BE49-F238E27FC236}">
              <a16:creationId xmlns:a16="http://schemas.microsoft.com/office/drawing/2014/main" id="{00000000-0008-0000-0200-000099030000}"/>
            </a:ext>
          </a:extLst>
        </xdr:cNvPr>
        <xdr:cNvCxnSpPr/>
      </xdr:nvCxnSpPr>
      <xdr:spPr>
        <a:xfrm flipV="1">
          <a:off x="22160864" y="17436085"/>
          <a:ext cx="0" cy="1088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11447</xdr:rowOff>
    </xdr:from>
    <xdr:ext cx="469744" cy="259045"/>
    <xdr:sp macro="" textlink="">
      <xdr:nvSpPr>
        <xdr:cNvPr id="922" name="【庁舎】&#10;一人当たり面積最小値テキスト">
          <a:extLst>
            <a:ext uri="{FF2B5EF4-FFF2-40B4-BE49-F238E27FC236}">
              <a16:creationId xmlns:a16="http://schemas.microsoft.com/office/drawing/2014/main" id="{00000000-0008-0000-0200-00009A030000}"/>
            </a:ext>
          </a:extLst>
        </xdr:cNvPr>
        <xdr:cNvSpPr txBox="1"/>
      </xdr:nvSpPr>
      <xdr:spPr>
        <a:xfrm>
          <a:off x="22199600" y="185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7620</xdr:rowOff>
    </xdr:from>
    <xdr:to>
      <xdr:col>116</xdr:col>
      <xdr:colOff>152400</xdr:colOff>
      <xdr:row>108</xdr:row>
      <xdr:rowOff>7620</xdr:rowOff>
    </xdr:to>
    <xdr:cxnSp macro="">
      <xdr:nvCxnSpPr>
        <xdr:cNvPr id="923" name="直線コネクタ 922">
          <a:extLst>
            <a:ext uri="{FF2B5EF4-FFF2-40B4-BE49-F238E27FC236}">
              <a16:creationId xmlns:a16="http://schemas.microsoft.com/office/drawing/2014/main" id="{00000000-0008-0000-0200-00009B030000}"/>
            </a:ext>
          </a:extLst>
        </xdr:cNvPr>
        <xdr:cNvCxnSpPr/>
      </xdr:nvCxnSpPr>
      <xdr:spPr>
        <a:xfrm>
          <a:off x="22072600" y="1852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66312</xdr:rowOff>
    </xdr:from>
    <xdr:ext cx="469744" cy="259045"/>
    <xdr:sp macro="" textlink="">
      <xdr:nvSpPr>
        <xdr:cNvPr id="924" name="【庁舎】&#10;一人当たり面積最大値テキスト">
          <a:extLst>
            <a:ext uri="{FF2B5EF4-FFF2-40B4-BE49-F238E27FC236}">
              <a16:creationId xmlns:a16="http://schemas.microsoft.com/office/drawing/2014/main" id="{00000000-0008-0000-0200-00009C030000}"/>
            </a:ext>
          </a:extLst>
        </xdr:cNvPr>
        <xdr:cNvSpPr txBox="1"/>
      </xdr:nvSpPr>
      <xdr:spPr>
        <a:xfrm>
          <a:off x="22199600" y="17211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119635</xdr:rowOff>
    </xdr:from>
    <xdr:to>
      <xdr:col>116</xdr:col>
      <xdr:colOff>152400</xdr:colOff>
      <xdr:row>101</xdr:row>
      <xdr:rowOff>119635</xdr:rowOff>
    </xdr:to>
    <xdr:cxnSp macro="">
      <xdr:nvCxnSpPr>
        <xdr:cNvPr id="925" name="直線コネクタ 924">
          <a:extLst>
            <a:ext uri="{FF2B5EF4-FFF2-40B4-BE49-F238E27FC236}">
              <a16:creationId xmlns:a16="http://schemas.microsoft.com/office/drawing/2014/main" id="{00000000-0008-0000-0200-00009D030000}"/>
            </a:ext>
          </a:extLst>
        </xdr:cNvPr>
        <xdr:cNvCxnSpPr/>
      </xdr:nvCxnSpPr>
      <xdr:spPr>
        <a:xfrm>
          <a:off x="22072600" y="17436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40403</xdr:rowOff>
    </xdr:from>
    <xdr:ext cx="469744" cy="259045"/>
    <xdr:sp macro="" textlink="">
      <xdr:nvSpPr>
        <xdr:cNvPr id="926" name="【庁舎】&#10;一人当たり面積平均値テキスト">
          <a:extLst>
            <a:ext uri="{FF2B5EF4-FFF2-40B4-BE49-F238E27FC236}">
              <a16:creationId xmlns:a16="http://schemas.microsoft.com/office/drawing/2014/main" id="{00000000-0008-0000-0200-00009E030000}"/>
            </a:ext>
          </a:extLst>
        </xdr:cNvPr>
        <xdr:cNvSpPr txBox="1"/>
      </xdr:nvSpPr>
      <xdr:spPr>
        <a:xfrm>
          <a:off x="22199600" y="17871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61976</xdr:rowOff>
    </xdr:from>
    <xdr:to>
      <xdr:col>116</xdr:col>
      <xdr:colOff>114300</xdr:colOff>
      <xdr:row>104</xdr:row>
      <xdr:rowOff>163576</xdr:rowOff>
    </xdr:to>
    <xdr:sp macro="" textlink="">
      <xdr:nvSpPr>
        <xdr:cNvPr id="927" name="フローチャート: 判断 926">
          <a:extLst>
            <a:ext uri="{FF2B5EF4-FFF2-40B4-BE49-F238E27FC236}">
              <a16:creationId xmlns:a16="http://schemas.microsoft.com/office/drawing/2014/main" id="{00000000-0008-0000-0200-00009F030000}"/>
            </a:ext>
          </a:extLst>
        </xdr:cNvPr>
        <xdr:cNvSpPr/>
      </xdr:nvSpPr>
      <xdr:spPr>
        <a:xfrm>
          <a:off x="22110700" y="1789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61976</xdr:rowOff>
    </xdr:from>
    <xdr:to>
      <xdr:col>112</xdr:col>
      <xdr:colOff>38100</xdr:colOff>
      <xdr:row>104</xdr:row>
      <xdr:rowOff>163576</xdr:rowOff>
    </xdr:to>
    <xdr:sp macro="" textlink="">
      <xdr:nvSpPr>
        <xdr:cNvPr id="928" name="フローチャート: 判断 927">
          <a:extLst>
            <a:ext uri="{FF2B5EF4-FFF2-40B4-BE49-F238E27FC236}">
              <a16:creationId xmlns:a16="http://schemas.microsoft.com/office/drawing/2014/main" id="{00000000-0008-0000-0200-0000A0030000}"/>
            </a:ext>
          </a:extLst>
        </xdr:cNvPr>
        <xdr:cNvSpPr/>
      </xdr:nvSpPr>
      <xdr:spPr>
        <a:xfrm>
          <a:off x="21272500" y="1789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77978</xdr:rowOff>
    </xdr:from>
    <xdr:to>
      <xdr:col>107</xdr:col>
      <xdr:colOff>101600</xdr:colOff>
      <xdr:row>106</xdr:row>
      <xdr:rowOff>8128</xdr:rowOff>
    </xdr:to>
    <xdr:sp macro="" textlink="">
      <xdr:nvSpPr>
        <xdr:cNvPr id="929" name="フローチャート: 判断 928">
          <a:extLst>
            <a:ext uri="{FF2B5EF4-FFF2-40B4-BE49-F238E27FC236}">
              <a16:creationId xmlns:a16="http://schemas.microsoft.com/office/drawing/2014/main" id="{00000000-0008-0000-0200-0000A1030000}"/>
            </a:ext>
          </a:extLst>
        </xdr:cNvPr>
        <xdr:cNvSpPr/>
      </xdr:nvSpPr>
      <xdr:spPr>
        <a:xfrm>
          <a:off x="20383500" y="1808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32258</xdr:rowOff>
    </xdr:from>
    <xdr:to>
      <xdr:col>102</xdr:col>
      <xdr:colOff>165100</xdr:colOff>
      <xdr:row>105</xdr:row>
      <xdr:rowOff>133858</xdr:rowOff>
    </xdr:to>
    <xdr:sp macro="" textlink="">
      <xdr:nvSpPr>
        <xdr:cNvPr id="930" name="フローチャート: 判断 929">
          <a:extLst>
            <a:ext uri="{FF2B5EF4-FFF2-40B4-BE49-F238E27FC236}">
              <a16:creationId xmlns:a16="http://schemas.microsoft.com/office/drawing/2014/main" id="{00000000-0008-0000-0200-0000A2030000}"/>
            </a:ext>
          </a:extLst>
        </xdr:cNvPr>
        <xdr:cNvSpPr/>
      </xdr:nvSpPr>
      <xdr:spPr>
        <a:xfrm>
          <a:off x="194945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162561</xdr:rowOff>
    </xdr:from>
    <xdr:to>
      <xdr:col>98</xdr:col>
      <xdr:colOff>38100</xdr:colOff>
      <xdr:row>105</xdr:row>
      <xdr:rowOff>92711</xdr:rowOff>
    </xdr:to>
    <xdr:sp macro="" textlink="">
      <xdr:nvSpPr>
        <xdr:cNvPr id="931" name="フローチャート: 判断 930">
          <a:extLst>
            <a:ext uri="{FF2B5EF4-FFF2-40B4-BE49-F238E27FC236}">
              <a16:creationId xmlns:a16="http://schemas.microsoft.com/office/drawing/2014/main" id="{00000000-0008-0000-0200-0000A3030000}"/>
            </a:ext>
          </a:extLst>
        </xdr:cNvPr>
        <xdr:cNvSpPr/>
      </xdr:nvSpPr>
      <xdr:spPr>
        <a:xfrm>
          <a:off x="18605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200-0000A4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0000000-0008-0000-0200-0000A5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200-0000A6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200-0000A7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200-0000A8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50546</xdr:rowOff>
    </xdr:from>
    <xdr:to>
      <xdr:col>116</xdr:col>
      <xdr:colOff>114300</xdr:colOff>
      <xdr:row>103</xdr:row>
      <xdr:rowOff>152146</xdr:rowOff>
    </xdr:to>
    <xdr:sp macro="" textlink="">
      <xdr:nvSpPr>
        <xdr:cNvPr id="937" name="楕円 936">
          <a:extLst>
            <a:ext uri="{FF2B5EF4-FFF2-40B4-BE49-F238E27FC236}">
              <a16:creationId xmlns:a16="http://schemas.microsoft.com/office/drawing/2014/main" id="{00000000-0008-0000-0200-0000A9030000}"/>
            </a:ext>
          </a:extLst>
        </xdr:cNvPr>
        <xdr:cNvSpPr/>
      </xdr:nvSpPr>
      <xdr:spPr>
        <a:xfrm>
          <a:off x="22110700" y="1770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73423</xdr:rowOff>
    </xdr:from>
    <xdr:ext cx="469744" cy="259045"/>
    <xdr:sp macro="" textlink="">
      <xdr:nvSpPr>
        <xdr:cNvPr id="938" name="【庁舎】&#10;一人当たり面積該当値テキスト">
          <a:extLst>
            <a:ext uri="{FF2B5EF4-FFF2-40B4-BE49-F238E27FC236}">
              <a16:creationId xmlns:a16="http://schemas.microsoft.com/office/drawing/2014/main" id="{00000000-0008-0000-0200-0000AA030000}"/>
            </a:ext>
          </a:extLst>
        </xdr:cNvPr>
        <xdr:cNvSpPr txBox="1"/>
      </xdr:nvSpPr>
      <xdr:spPr>
        <a:xfrm>
          <a:off x="22199600" y="17561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57404</xdr:rowOff>
    </xdr:from>
    <xdr:to>
      <xdr:col>112</xdr:col>
      <xdr:colOff>38100</xdr:colOff>
      <xdr:row>104</xdr:row>
      <xdr:rowOff>159004</xdr:rowOff>
    </xdr:to>
    <xdr:sp macro="" textlink="">
      <xdr:nvSpPr>
        <xdr:cNvPr id="939" name="楕円 938">
          <a:extLst>
            <a:ext uri="{FF2B5EF4-FFF2-40B4-BE49-F238E27FC236}">
              <a16:creationId xmlns:a16="http://schemas.microsoft.com/office/drawing/2014/main" id="{00000000-0008-0000-0200-0000AB030000}"/>
            </a:ext>
          </a:extLst>
        </xdr:cNvPr>
        <xdr:cNvSpPr/>
      </xdr:nvSpPr>
      <xdr:spPr>
        <a:xfrm>
          <a:off x="21272500" y="1788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101346</xdr:rowOff>
    </xdr:from>
    <xdr:to>
      <xdr:col>116</xdr:col>
      <xdr:colOff>63500</xdr:colOff>
      <xdr:row>104</xdr:row>
      <xdr:rowOff>108204</xdr:rowOff>
    </xdr:to>
    <xdr:cxnSp macro="">
      <xdr:nvCxnSpPr>
        <xdr:cNvPr id="940" name="直線コネクタ 939">
          <a:extLst>
            <a:ext uri="{FF2B5EF4-FFF2-40B4-BE49-F238E27FC236}">
              <a16:creationId xmlns:a16="http://schemas.microsoft.com/office/drawing/2014/main" id="{00000000-0008-0000-0200-0000AC030000}"/>
            </a:ext>
          </a:extLst>
        </xdr:cNvPr>
        <xdr:cNvCxnSpPr/>
      </xdr:nvCxnSpPr>
      <xdr:spPr>
        <a:xfrm flipV="1">
          <a:off x="21323300" y="17760696"/>
          <a:ext cx="8382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34544</xdr:rowOff>
    </xdr:from>
    <xdr:to>
      <xdr:col>107</xdr:col>
      <xdr:colOff>101600</xdr:colOff>
      <xdr:row>104</xdr:row>
      <xdr:rowOff>136144</xdr:rowOff>
    </xdr:to>
    <xdr:sp macro="" textlink="">
      <xdr:nvSpPr>
        <xdr:cNvPr id="941" name="楕円 940">
          <a:extLst>
            <a:ext uri="{FF2B5EF4-FFF2-40B4-BE49-F238E27FC236}">
              <a16:creationId xmlns:a16="http://schemas.microsoft.com/office/drawing/2014/main" id="{00000000-0008-0000-0200-0000AD030000}"/>
            </a:ext>
          </a:extLst>
        </xdr:cNvPr>
        <xdr:cNvSpPr/>
      </xdr:nvSpPr>
      <xdr:spPr>
        <a:xfrm>
          <a:off x="20383500" y="1786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85344</xdr:rowOff>
    </xdr:from>
    <xdr:to>
      <xdr:col>111</xdr:col>
      <xdr:colOff>177800</xdr:colOff>
      <xdr:row>104</xdr:row>
      <xdr:rowOff>108204</xdr:rowOff>
    </xdr:to>
    <xdr:cxnSp macro="">
      <xdr:nvCxnSpPr>
        <xdr:cNvPr id="942" name="直線コネクタ 941">
          <a:extLst>
            <a:ext uri="{FF2B5EF4-FFF2-40B4-BE49-F238E27FC236}">
              <a16:creationId xmlns:a16="http://schemas.microsoft.com/office/drawing/2014/main" id="{00000000-0008-0000-0200-0000AE030000}"/>
            </a:ext>
          </a:extLst>
        </xdr:cNvPr>
        <xdr:cNvCxnSpPr/>
      </xdr:nvCxnSpPr>
      <xdr:spPr>
        <a:xfrm>
          <a:off x="20434300" y="1791614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82550</xdr:rowOff>
    </xdr:from>
    <xdr:to>
      <xdr:col>102</xdr:col>
      <xdr:colOff>165100</xdr:colOff>
      <xdr:row>104</xdr:row>
      <xdr:rowOff>12700</xdr:rowOff>
    </xdr:to>
    <xdr:sp macro="" textlink="">
      <xdr:nvSpPr>
        <xdr:cNvPr id="943" name="楕円 942">
          <a:extLst>
            <a:ext uri="{FF2B5EF4-FFF2-40B4-BE49-F238E27FC236}">
              <a16:creationId xmlns:a16="http://schemas.microsoft.com/office/drawing/2014/main" id="{00000000-0008-0000-0200-0000AF030000}"/>
            </a:ext>
          </a:extLst>
        </xdr:cNvPr>
        <xdr:cNvSpPr/>
      </xdr:nvSpPr>
      <xdr:spPr>
        <a:xfrm>
          <a:off x="19494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133350</xdr:rowOff>
    </xdr:from>
    <xdr:to>
      <xdr:col>107</xdr:col>
      <xdr:colOff>50800</xdr:colOff>
      <xdr:row>104</xdr:row>
      <xdr:rowOff>85344</xdr:rowOff>
    </xdr:to>
    <xdr:cxnSp macro="">
      <xdr:nvCxnSpPr>
        <xdr:cNvPr id="944" name="直線コネクタ 943">
          <a:extLst>
            <a:ext uri="{FF2B5EF4-FFF2-40B4-BE49-F238E27FC236}">
              <a16:creationId xmlns:a16="http://schemas.microsoft.com/office/drawing/2014/main" id="{00000000-0008-0000-0200-0000B0030000}"/>
            </a:ext>
          </a:extLst>
        </xdr:cNvPr>
        <xdr:cNvCxnSpPr/>
      </xdr:nvCxnSpPr>
      <xdr:spPr>
        <a:xfrm>
          <a:off x="19545300" y="17792700"/>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100837</xdr:rowOff>
    </xdr:from>
    <xdr:to>
      <xdr:col>98</xdr:col>
      <xdr:colOff>38100</xdr:colOff>
      <xdr:row>104</xdr:row>
      <xdr:rowOff>30987</xdr:rowOff>
    </xdr:to>
    <xdr:sp macro="" textlink="">
      <xdr:nvSpPr>
        <xdr:cNvPr id="945" name="楕円 944">
          <a:extLst>
            <a:ext uri="{FF2B5EF4-FFF2-40B4-BE49-F238E27FC236}">
              <a16:creationId xmlns:a16="http://schemas.microsoft.com/office/drawing/2014/main" id="{00000000-0008-0000-0200-0000B1030000}"/>
            </a:ext>
          </a:extLst>
        </xdr:cNvPr>
        <xdr:cNvSpPr/>
      </xdr:nvSpPr>
      <xdr:spPr>
        <a:xfrm>
          <a:off x="18605500" y="1776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133350</xdr:rowOff>
    </xdr:from>
    <xdr:to>
      <xdr:col>102</xdr:col>
      <xdr:colOff>114300</xdr:colOff>
      <xdr:row>103</xdr:row>
      <xdr:rowOff>151637</xdr:rowOff>
    </xdr:to>
    <xdr:cxnSp macro="">
      <xdr:nvCxnSpPr>
        <xdr:cNvPr id="946" name="直線コネクタ 945">
          <a:extLst>
            <a:ext uri="{FF2B5EF4-FFF2-40B4-BE49-F238E27FC236}">
              <a16:creationId xmlns:a16="http://schemas.microsoft.com/office/drawing/2014/main" id="{00000000-0008-0000-0200-0000B2030000}"/>
            </a:ext>
          </a:extLst>
        </xdr:cNvPr>
        <xdr:cNvCxnSpPr/>
      </xdr:nvCxnSpPr>
      <xdr:spPr>
        <a:xfrm flipV="1">
          <a:off x="18656300" y="17792700"/>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154703</xdr:rowOff>
    </xdr:from>
    <xdr:ext cx="469744" cy="259045"/>
    <xdr:sp macro="" textlink="">
      <xdr:nvSpPr>
        <xdr:cNvPr id="947" name="n_1aveValue【庁舎】&#10;一人当たり面積">
          <a:extLst>
            <a:ext uri="{FF2B5EF4-FFF2-40B4-BE49-F238E27FC236}">
              <a16:creationId xmlns:a16="http://schemas.microsoft.com/office/drawing/2014/main" id="{00000000-0008-0000-0200-0000B3030000}"/>
            </a:ext>
          </a:extLst>
        </xdr:cNvPr>
        <xdr:cNvSpPr txBox="1"/>
      </xdr:nvSpPr>
      <xdr:spPr>
        <a:xfrm>
          <a:off x="21075727" y="1798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170705</xdr:rowOff>
    </xdr:from>
    <xdr:ext cx="469744" cy="259045"/>
    <xdr:sp macro="" textlink="">
      <xdr:nvSpPr>
        <xdr:cNvPr id="948" name="n_2aveValue【庁舎】&#10;一人当たり面積">
          <a:extLst>
            <a:ext uri="{FF2B5EF4-FFF2-40B4-BE49-F238E27FC236}">
              <a16:creationId xmlns:a16="http://schemas.microsoft.com/office/drawing/2014/main" id="{00000000-0008-0000-0200-0000B4030000}"/>
            </a:ext>
          </a:extLst>
        </xdr:cNvPr>
        <xdr:cNvSpPr txBox="1"/>
      </xdr:nvSpPr>
      <xdr:spPr>
        <a:xfrm>
          <a:off x="20199427" y="1817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124985</xdr:rowOff>
    </xdr:from>
    <xdr:ext cx="469744" cy="259045"/>
    <xdr:sp macro="" textlink="">
      <xdr:nvSpPr>
        <xdr:cNvPr id="949" name="n_3aveValue【庁舎】&#10;一人当たり面積">
          <a:extLst>
            <a:ext uri="{FF2B5EF4-FFF2-40B4-BE49-F238E27FC236}">
              <a16:creationId xmlns:a16="http://schemas.microsoft.com/office/drawing/2014/main" id="{00000000-0008-0000-0200-0000B5030000}"/>
            </a:ext>
          </a:extLst>
        </xdr:cNvPr>
        <xdr:cNvSpPr txBox="1"/>
      </xdr:nvSpPr>
      <xdr:spPr>
        <a:xfrm>
          <a:off x="19310427" y="1812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83838</xdr:rowOff>
    </xdr:from>
    <xdr:ext cx="469744" cy="259045"/>
    <xdr:sp macro="" textlink="">
      <xdr:nvSpPr>
        <xdr:cNvPr id="950" name="n_4aveValue【庁舎】&#10;一人当たり面積">
          <a:extLst>
            <a:ext uri="{FF2B5EF4-FFF2-40B4-BE49-F238E27FC236}">
              <a16:creationId xmlns:a16="http://schemas.microsoft.com/office/drawing/2014/main" id="{00000000-0008-0000-0200-0000B6030000}"/>
            </a:ext>
          </a:extLst>
        </xdr:cNvPr>
        <xdr:cNvSpPr txBox="1"/>
      </xdr:nvSpPr>
      <xdr:spPr>
        <a:xfrm>
          <a:off x="18421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4081</xdr:rowOff>
    </xdr:from>
    <xdr:ext cx="469744" cy="259045"/>
    <xdr:sp macro="" textlink="">
      <xdr:nvSpPr>
        <xdr:cNvPr id="951" name="n_1mainValue【庁舎】&#10;一人当たり面積">
          <a:extLst>
            <a:ext uri="{FF2B5EF4-FFF2-40B4-BE49-F238E27FC236}">
              <a16:creationId xmlns:a16="http://schemas.microsoft.com/office/drawing/2014/main" id="{00000000-0008-0000-0200-0000B7030000}"/>
            </a:ext>
          </a:extLst>
        </xdr:cNvPr>
        <xdr:cNvSpPr txBox="1"/>
      </xdr:nvSpPr>
      <xdr:spPr>
        <a:xfrm>
          <a:off x="21075727" y="1766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152671</xdr:rowOff>
    </xdr:from>
    <xdr:ext cx="469744" cy="259045"/>
    <xdr:sp macro="" textlink="">
      <xdr:nvSpPr>
        <xdr:cNvPr id="952" name="n_2mainValue【庁舎】&#10;一人当たり面積">
          <a:extLst>
            <a:ext uri="{FF2B5EF4-FFF2-40B4-BE49-F238E27FC236}">
              <a16:creationId xmlns:a16="http://schemas.microsoft.com/office/drawing/2014/main" id="{00000000-0008-0000-0200-0000B8030000}"/>
            </a:ext>
          </a:extLst>
        </xdr:cNvPr>
        <xdr:cNvSpPr txBox="1"/>
      </xdr:nvSpPr>
      <xdr:spPr>
        <a:xfrm>
          <a:off x="20199427" y="1764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29227</xdr:rowOff>
    </xdr:from>
    <xdr:ext cx="469744" cy="259045"/>
    <xdr:sp macro="" textlink="">
      <xdr:nvSpPr>
        <xdr:cNvPr id="953" name="n_3mainValue【庁舎】&#10;一人当たり面積">
          <a:extLst>
            <a:ext uri="{FF2B5EF4-FFF2-40B4-BE49-F238E27FC236}">
              <a16:creationId xmlns:a16="http://schemas.microsoft.com/office/drawing/2014/main" id="{00000000-0008-0000-0200-0000B9030000}"/>
            </a:ext>
          </a:extLst>
        </xdr:cNvPr>
        <xdr:cNvSpPr txBox="1"/>
      </xdr:nvSpPr>
      <xdr:spPr>
        <a:xfrm>
          <a:off x="193104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47514</xdr:rowOff>
    </xdr:from>
    <xdr:ext cx="469744" cy="259045"/>
    <xdr:sp macro="" textlink="">
      <xdr:nvSpPr>
        <xdr:cNvPr id="954" name="n_4mainValue【庁舎】&#10;一人当たり面積">
          <a:extLst>
            <a:ext uri="{FF2B5EF4-FFF2-40B4-BE49-F238E27FC236}">
              <a16:creationId xmlns:a16="http://schemas.microsoft.com/office/drawing/2014/main" id="{00000000-0008-0000-0200-0000BA030000}"/>
            </a:ext>
          </a:extLst>
        </xdr:cNvPr>
        <xdr:cNvSpPr txBox="1"/>
      </xdr:nvSpPr>
      <xdr:spPr>
        <a:xfrm>
          <a:off x="18421427" y="1753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5" name="正方形/長方形 954">
          <a:extLst>
            <a:ext uri="{FF2B5EF4-FFF2-40B4-BE49-F238E27FC236}">
              <a16:creationId xmlns:a16="http://schemas.microsoft.com/office/drawing/2014/main" id="{00000000-0008-0000-0200-0000BB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6" name="正方形/長方形 955">
          <a:extLst>
            <a:ext uri="{FF2B5EF4-FFF2-40B4-BE49-F238E27FC236}">
              <a16:creationId xmlns:a16="http://schemas.microsoft.com/office/drawing/2014/main" id="{00000000-0008-0000-0200-0000BC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7" name="テキスト ボックス 956">
          <a:extLst>
            <a:ext uri="{FF2B5EF4-FFF2-40B4-BE49-F238E27FC236}">
              <a16:creationId xmlns:a16="http://schemas.microsoft.com/office/drawing/2014/main" id="{00000000-0008-0000-0200-0000BD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図書館は有形固定資産減価償却率が類似団体平均を大きく上回っている。築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年以上経過し、耐用年数に達しつつある施設もあり、整備方針の検討を行っている。</a:t>
          </a:r>
        </a:p>
        <a:p>
          <a:r>
            <a:rPr kumimoji="1" lang="ja-JP" altLang="en-US" sz="1300">
              <a:latin typeface="ＭＳ Ｐゴシック" panose="020B0600070205080204" pitchFamily="50" charset="-128"/>
              <a:ea typeface="ＭＳ Ｐゴシック" panose="020B0600070205080204" pitchFamily="50" charset="-128"/>
            </a:rPr>
            <a:t>　他方で体育館・プール、市民会館、保健センター、消防施設、一般廃棄物処理施設については、近年施設整備を行ったため、有形固定資産減価償却率は類似団体平均を大きく下回っている。当面の大規模改修は必要ないが、今後も適切な維持管理や設備更新による長寿命化を図っていく。</a:t>
          </a:r>
        </a:p>
        <a:p>
          <a:r>
            <a:rPr kumimoji="1" lang="ja-JP" altLang="en-US" sz="1300">
              <a:latin typeface="ＭＳ Ｐゴシック" panose="020B0600070205080204" pitchFamily="50" charset="-128"/>
              <a:ea typeface="ＭＳ Ｐゴシック" panose="020B0600070205080204" pitchFamily="50" charset="-128"/>
            </a:rPr>
            <a:t>　福祉施設等で一人当たり面積が類似団体平均を大きく上回っている類型があるが、これは市町村合併後、広大な市域をもつこととなり、地理的要因や利便性確保などに対応するため、引き続き施設を配置しているケースが多いためである。今後、利用状況や市民ニーズの変化等を的確に把握し、施設の適正配置や施設規模の見直し等に取り組む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415" t="s">
        <v>82</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 thickBot="1" x14ac:dyDescent="0.25">
      <c r="B2" s="182" t="s">
        <v>83</v>
      </c>
      <c r="C2" s="182"/>
      <c r="D2" s="183"/>
    </row>
    <row r="3" spans="1:119" ht="18.75" customHeight="1" thickBot="1" x14ac:dyDescent="0.25">
      <c r="A3" s="181"/>
      <c r="B3" s="416" t="s">
        <v>84</v>
      </c>
      <c r="C3" s="417"/>
      <c r="D3" s="417"/>
      <c r="E3" s="418"/>
      <c r="F3" s="418"/>
      <c r="G3" s="418"/>
      <c r="H3" s="418"/>
      <c r="I3" s="418"/>
      <c r="J3" s="418"/>
      <c r="K3" s="418"/>
      <c r="L3" s="418" t="s">
        <v>85</v>
      </c>
      <c r="M3" s="418"/>
      <c r="N3" s="418"/>
      <c r="O3" s="418"/>
      <c r="P3" s="418"/>
      <c r="Q3" s="418"/>
      <c r="R3" s="425"/>
      <c r="S3" s="425"/>
      <c r="T3" s="425"/>
      <c r="U3" s="425"/>
      <c r="V3" s="426"/>
      <c r="W3" s="400" t="s">
        <v>86</v>
      </c>
      <c r="X3" s="401"/>
      <c r="Y3" s="401"/>
      <c r="Z3" s="401"/>
      <c r="AA3" s="401"/>
      <c r="AB3" s="417"/>
      <c r="AC3" s="425" t="s">
        <v>87</v>
      </c>
      <c r="AD3" s="401"/>
      <c r="AE3" s="401"/>
      <c r="AF3" s="401"/>
      <c r="AG3" s="401"/>
      <c r="AH3" s="401"/>
      <c r="AI3" s="401"/>
      <c r="AJ3" s="401"/>
      <c r="AK3" s="401"/>
      <c r="AL3" s="402"/>
      <c r="AM3" s="400" t="s">
        <v>88</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89</v>
      </c>
      <c r="BO3" s="401"/>
      <c r="BP3" s="401"/>
      <c r="BQ3" s="401"/>
      <c r="BR3" s="401"/>
      <c r="BS3" s="401"/>
      <c r="BT3" s="401"/>
      <c r="BU3" s="402"/>
      <c r="BV3" s="400" t="s">
        <v>90</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91</v>
      </c>
      <c r="CU3" s="401"/>
      <c r="CV3" s="401"/>
      <c r="CW3" s="401"/>
      <c r="CX3" s="401"/>
      <c r="CY3" s="401"/>
      <c r="CZ3" s="401"/>
      <c r="DA3" s="402"/>
      <c r="DB3" s="400" t="s">
        <v>92</v>
      </c>
      <c r="DC3" s="401"/>
      <c r="DD3" s="401"/>
      <c r="DE3" s="401"/>
      <c r="DF3" s="401"/>
      <c r="DG3" s="401"/>
      <c r="DH3" s="401"/>
      <c r="DI3" s="402"/>
    </row>
    <row r="4" spans="1:119" ht="18.75" customHeight="1" x14ac:dyDescent="0.2">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93</v>
      </c>
      <c r="AZ4" s="404"/>
      <c r="BA4" s="404"/>
      <c r="BB4" s="404"/>
      <c r="BC4" s="404"/>
      <c r="BD4" s="404"/>
      <c r="BE4" s="404"/>
      <c r="BF4" s="404"/>
      <c r="BG4" s="404"/>
      <c r="BH4" s="404"/>
      <c r="BI4" s="404"/>
      <c r="BJ4" s="404"/>
      <c r="BK4" s="404"/>
      <c r="BL4" s="404"/>
      <c r="BM4" s="405"/>
      <c r="BN4" s="406">
        <v>77545655</v>
      </c>
      <c r="BO4" s="407"/>
      <c r="BP4" s="407"/>
      <c r="BQ4" s="407"/>
      <c r="BR4" s="407"/>
      <c r="BS4" s="407"/>
      <c r="BT4" s="407"/>
      <c r="BU4" s="408"/>
      <c r="BV4" s="406">
        <v>79466102</v>
      </c>
      <c r="BW4" s="407"/>
      <c r="BX4" s="407"/>
      <c r="BY4" s="407"/>
      <c r="BZ4" s="407"/>
      <c r="CA4" s="407"/>
      <c r="CB4" s="407"/>
      <c r="CC4" s="408"/>
      <c r="CD4" s="409" t="s">
        <v>94</v>
      </c>
      <c r="CE4" s="410"/>
      <c r="CF4" s="410"/>
      <c r="CG4" s="410"/>
      <c r="CH4" s="410"/>
      <c r="CI4" s="410"/>
      <c r="CJ4" s="410"/>
      <c r="CK4" s="410"/>
      <c r="CL4" s="410"/>
      <c r="CM4" s="410"/>
      <c r="CN4" s="410"/>
      <c r="CO4" s="410"/>
      <c r="CP4" s="410"/>
      <c r="CQ4" s="410"/>
      <c r="CR4" s="410"/>
      <c r="CS4" s="411"/>
      <c r="CT4" s="412">
        <v>4.3</v>
      </c>
      <c r="CU4" s="413"/>
      <c r="CV4" s="413"/>
      <c r="CW4" s="413"/>
      <c r="CX4" s="413"/>
      <c r="CY4" s="413"/>
      <c r="CZ4" s="413"/>
      <c r="DA4" s="414"/>
      <c r="DB4" s="412">
        <v>5.4</v>
      </c>
      <c r="DC4" s="413"/>
      <c r="DD4" s="413"/>
      <c r="DE4" s="413"/>
      <c r="DF4" s="413"/>
      <c r="DG4" s="413"/>
      <c r="DH4" s="413"/>
      <c r="DI4" s="414"/>
    </row>
    <row r="5" spans="1:119" ht="18.75" customHeight="1" x14ac:dyDescent="0.2">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95</v>
      </c>
      <c r="AN5" s="473"/>
      <c r="AO5" s="473"/>
      <c r="AP5" s="473"/>
      <c r="AQ5" s="473"/>
      <c r="AR5" s="473"/>
      <c r="AS5" s="473"/>
      <c r="AT5" s="474"/>
      <c r="AU5" s="475" t="s">
        <v>96</v>
      </c>
      <c r="AV5" s="476"/>
      <c r="AW5" s="476"/>
      <c r="AX5" s="476"/>
      <c r="AY5" s="477" t="s">
        <v>97</v>
      </c>
      <c r="AZ5" s="478"/>
      <c r="BA5" s="478"/>
      <c r="BB5" s="478"/>
      <c r="BC5" s="478"/>
      <c r="BD5" s="478"/>
      <c r="BE5" s="478"/>
      <c r="BF5" s="478"/>
      <c r="BG5" s="478"/>
      <c r="BH5" s="478"/>
      <c r="BI5" s="478"/>
      <c r="BJ5" s="478"/>
      <c r="BK5" s="478"/>
      <c r="BL5" s="478"/>
      <c r="BM5" s="479"/>
      <c r="BN5" s="443">
        <v>75760993</v>
      </c>
      <c r="BO5" s="444"/>
      <c r="BP5" s="444"/>
      <c r="BQ5" s="444"/>
      <c r="BR5" s="444"/>
      <c r="BS5" s="444"/>
      <c r="BT5" s="444"/>
      <c r="BU5" s="445"/>
      <c r="BV5" s="443">
        <v>77255965</v>
      </c>
      <c r="BW5" s="444"/>
      <c r="BX5" s="444"/>
      <c r="BY5" s="444"/>
      <c r="BZ5" s="444"/>
      <c r="CA5" s="444"/>
      <c r="CB5" s="444"/>
      <c r="CC5" s="445"/>
      <c r="CD5" s="446" t="s">
        <v>98</v>
      </c>
      <c r="CE5" s="447"/>
      <c r="CF5" s="447"/>
      <c r="CG5" s="447"/>
      <c r="CH5" s="447"/>
      <c r="CI5" s="447"/>
      <c r="CJ5" s="447"/>
      <c r="CK5" s="447"/>
      <c r="CL5" s="447"/>
      <c r="CM5" s="447"/>
      <c r="CN5" s="447"/>
      <c r="CO5" s="447"/>
      <c r="CP5" s="447"/>
      <c r="CQ5" s="447"/>
      <c r="CR5" s="447"/>
      <c r="CS5" s="448"/>
      <c r="CT5" s="440">
        <v>94.9</v>
      </c>
      <c r="CU5" s="441"/>
      <c r="CV5" s="441"/>
      <c r="CW5" s="441"/>
      <c r="CX5" s="441"/>
      <c r="CY5" s="441"/>
      <c r="CZ5" s="441"/>
      <c r="DA5" s="442"/>
      <c r="DB5" s="440">
        <v>89.6</v>
      </c>
      <c r="DC5" s="441"/>
      <c r="DD5" s="441"/>
      <c r="DE5" s="441"/>
      <c r="DF5" s="441"/>
      <c r="DG5" s="441"/>
      <c r="DH5" s="441"/>
      <c r="DI5" s="442"/>
    </row>
    <row r="6" spans="1:119" ht="18.75" customHeight="1" x14ac:dyDescent="0.2">
      <c r="A6" s="181"/>
      <c r="B6" s="449" t="s">
        <v>99</v>
      </c>
      <c r="C6" s="450"/>
      <c r="D6" s="450"/>
      <c r="E6" s="451"/>
      <c r="F6" s="451"/>
      <c r="G6" s="451"/>
      <c r="H6" s="451"/>
      <c r="I6" s="451"/>
      <c r="J6" s="451"/>
      <c r="K6" s="451"/>
      <c r="L6" s="451" t="s">
        <v>100</v>
      </c>
      <c r="M6" s="451"/>
      <c r="N6" s="451"/>
      <c r="O6" s="451"/>
      <c r="P6" s="451"/>
      <c r="Q6" s="451"/>
      <c r="R6" s="455"/>
      <c r="S6" s="455"/>
      <c r="T6" s="455"/>
      <c r="U6" s="455"/>
      <c r="V6" s="456"/>
      <c r="W6" s="459" t="s">
        <v>101</v>
      </c>
      <c r="X6" s="460"/>
      <c r="Y6" s="460"/>
      <c r="Z6" s="460"/>
      <c r="AA6" s="460"/>
      <c r="AB6" s="450"/>
      <c r="AC6" s="463" t="s">
        <v>102</v>
      </c>
      <c r="AD6" s="464"/>
      <c r="AE6" s="464"/>
      <c r="AF6" s="464"/>
      <c r="AG6" s="464"/>
      <c r="AH6" s="464"/>
      <c r="AI6" s="464"/>
      <c r="AJ6" s="464"/>
      <c r="AK6" s="464"/>
      <c r="AL6" s="465"/>
      <c r="AM6" s="472" t="s">
        <v>103</v>
      </c>
      <c r="AN6" s="473"/>
      <c r="AO6" s="473"/>
      <c r="AP6" s="473"/>
      <c r="AQ6" s="473"/>
      <c r="AR6" s="473"/>
      <c r="AS6" s="473"/>
      <c r="AT6" s="474"/>
      <c r="AU6" s="475" t="s">
        <v>96</v>
      </c>
      <c r="AV6" s="476"/>
      <c r="AW6" s="476"/>
      <c r="AX6" s="476"/>
      <c r="AY6" s="477" t="s">
        <v>104</v>
      </c>
      <c r="AZ6" s="478"/>
      <c r="BA6" s="478"/>
      <c r="BB6" s="478"/>
      <c r="BC6" s="478"/>
      <c r="BD6" s="478"/>
      <c r="BE6" s="478"/>
      <c r="BF6" s="478"/>
      <c r="BG6" s="478"/>
      <c r="BH6" s="478"/>
      <c r="BI6" s="478"/>
      <c r="BJ6" s="478"/>
      <c r="BK6" s="478"/>
      <c r="BL6" s="478"/>
      <c r="BM6" s="479"/>
      <c r="BN6" s="443">
        <v>1784662</v>
      </c>
      <c r="BO6" s="444"/>
      <c r="BP6" s="444"/>
      <c r="BQ6" s="444"/>
      <c r="BR6" s="444"/>
      <c r="BS6" s="444"/>
      <c r="BT6" s="444"/>
      <c r="BU6" s="445"/>
      <c r="BV6" s="443">
        <v>2210137</v>
      </c>
      <c r="BW6" s="444"/>
      <c r="BX6" s="444"/>
      <c r="BY6" s="444"/>
      <c r="BZ6" s="444"/>
      <c r="CA6" s="444"/>
      <c r="CB6" s="444"/>
      <c r="CC6" s="445"/>
      <c r="CD6" s="446" t="s">
        <v>105</v>
      </c>
      <c r="CE6" s="447"/>
      <c r="CF6" s="447"/>
      <c r="CG6" s="447"/>
      <c r="CH6" s="447"/>
      <c r="CI6" s="447"/>
      <c r="CJ6" s="447"/>
      <c r="CK6" s="447"/>
      <c r="CL6" s="447"/>
      <c r="CM6" s="447"/>
      <c r="CN6" s="447"/>
      <c r="CO6" s="447"/>
      <c r="CP6" s="447"/>
      <c r="CQ6" s="447"/>
      <c r="CR6" s="447"/>
      <c r="CS6" s="448"/>
      <c r="CT6" s="480">
        <v>96.1</v>
      </c>
      <c r="CU6" s="481"/>
      <c r="CV6" s="481"/>
      <c r="CW6" s="481"/>
      <c r="CX6" s="481"/>
      <c r="CY6" s="481"/>
      <c r="CZ6" s="481"/>
      <c r="DA6" s="482"/>
      <c r="DB6" s="480">
        <v>93.7</v>
      </c>
      <c r="DC6" s="481"/>
      <c r="DD6" s="481"/>
      <c r="DE6" s="481"/>
      <c r="DF6" s="481"/>
      <c r="DG6" s="481"/>
      <c r="DH6" s="481"/>
      <c r="DI6" s="482"/>
    </row>
    <row r="7" spans="1:119" ht="18.75" customHeight="1" x14ac:dyDescent="0.2">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106</v>
      </c>
      <c r="AN7" s="473"/>
      <c r="AO7" s="473"/>
      <c r="AP7" s="473"/>
      <c r="AQ7" s="473"/>
      <c r="AR7" s="473"/>
      <c r="AS7" s="473"/>
      <c r="AT7" s="474"/>
      <c r="AU7" s="475" t="s">
        <v>96</v>
      </c>
      <c r="AV7" s="476"/>
      <c r="AW7" s="476"/>
      <c r="AX7" s="476"/>
      <c r="AY7" s="477" t="s">
        <v>107</v>
      </c>
      <c r="AZ7" s="478"/>
      <c r="BA7" s="478"/>
      <c r="BB7" s="478"/>
      <c r="BC7" s="478"/>
      <c r="BD7" s="478"/>
      <c r="BE7" s="478"/>
      <c r="BF7" s="478"/>
      <c r="BG7" s="478"/>
      <c r="BH7" s="478"/>
      <c r="BI7" s="478"/>
      <c r="BJ7" s="478"/>
      <c r="BK7" s="478"/>
      <c r="BL7" s="478"/>
      <c r="BM7" s="479"/>
      <c r="BN7" s="443">
        <v>48002</v>
      </c>
      <c r="BO7" s="444"/>
      <c r="BP7" s="444"/>
      <c r="BQ7" s="444"/>
      <c r="BR7" s="444"/>
      <c r="BS7" s="444"/>
      <c r="BT7" s="444"/>
      <c r="BU7" s="445"/>
      <c r="BV7" s="443">
        <v>38296</v>
      </c>
      <c r="BW7" s="444"/>
      <c r="BX7" s="444"/>
      <c r="BY7" s="444"/>
      <c r="BZ7" s="444"/>
      <c r="CA7" s="444"/>
      <c r="CB7" s="444"/>
      <c r="CC7" s="445"/>
      <c r="CD7" s="446" t="s">
        <v>108</v>
      </c>
      <c r="CE7" s="447"/>
      <c r="CF7" s="447"/>
      <c r="CG7" s="447"/>
      <c r="CH7" s="447"/>
      <c r="CI7" s="447"/>
      <c r="CJ7" s="447"/>
      <c r="CK7" s="447"/>
      <c r="CL7" s="447"/>
      <c r="CM7" s="447"/>
      <c r="CN7" s="447"/>
      <c r="CO7" s="447"/>
      <c r="CP7" s="447"/>
      <c r="CQ7" s="447"/>
      <c r="CR7" s="447"/>
      <c r="CS7" s="448"/>
      <c r="CT7" s="443">
        <v>39939891</v>
      </c>
      <c r="CU7" s="444"/>
      <c r="CV7" s="444"/>
      <c r="CW7" s="444"/>
      <c r="CX7" s="444"/>
      <c r="CY7" s="444"/>
      <c r="CZ7" s="444"/>
      <c r="DA7" s="445"/>
      <c r="DB7" s="443">
        <v>40408718</v>
      </c>
      <c r="DC7" s="444"/>
      <c r="DD7" s="444"/>
      <c r="DE7" s="444"/>
      <c r="DF7" s="444"/>
      <c r="DG7" s="444"/>
      <c r="DH7" s="444"/>
      <c r="DI7" s="445"/>
    </row>
    <row r="8" spans="1:119" ht="18.75" customHeight="1" thickBot="1" x14ac:dyDescent="0.25">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109</v>
      </c>
      <c r="AN8" s="473"/>
      <c r="AO8" s="473"/>
      <c r="AP8" s="473"/>
      <c r="AQ8" s="473"/>
      <c r="AR8" s="473"/>
      <c r="AS8" s="473"/>
      <c r="AT8" s="474"/>
      <c r="AU8" s="475" t="s">
        <v>96</v>
      </c>
      <c r="AV8" s="476"/>
      <c r="AW8" s="476"/>
      <c r="AX8" s="476"/>
      <c r="AY8" s="477" t="s">
        <v>110</v>
      </c>
      <c r="AZ8" s="478"/>
      <c r="BA8" s="478"/>
      <c r="BB8" s="478"/>
      <c r="BC8" s="478"/>
      <c r="BD8" s="478"/>
      <c r="BE8" s="478"/>
      <c r="BF8" s="478"/>
      <c r="BG8" s="478"/>
      <c r="BH8" s="478"/>
      <c r="BI8" s="478"/>
      <c r="BJ8" s="478"/>
      <c r="BK8" s="478"/>
      <c r="BL8" s="478"/>
      <c r="BM8" s="479"/>
      <c r="BN8" s="443">
        <v>1736660</v>
      </c>
      <c r="BO8" s="444"/>
      <c r="BP8" s="444"/>
      <c r="BQ8" s="444"/>
      <c r="BR8" s="444"/>
      <c r="BS8" s="444"/>
      <c r="BT8" s="444"/>
      <c r="BU8" s="445"/>
      <c r="BV8" s="443">
        <v>2171841</v>
      </c>
      <c r="BW8" s="444"/>
      <c r="BX8" s="444"/>
      <c r="BY8" s="444"/>
      <c r="BZ8" s="444"/>
      <c r="CA8" s="444"/>
      <c r="CB8" s="444"/>
      <c r="CC8" s="445"/>
      <c r="CD8" s="446" t="s">
        <v>111</v>
      </c>
      <c r="CE8" s="447"/>
      <c r="CF8" s="447"/>
      <c r="CG8" s="447"/>
      <c r="CH8" s="447"/>
      <c r="CI8" s="447"/>
      <c r="CJ8" s="447"/>
      <c r="CK8" s="447"/>
      <c r="CL8" s="447"/>
      <c r="CM8" s="447"/>
      <c r="CN8" s="447"/>
      <c r="CO8" s="447"/>
      <c r="CP8" s="447"/>
      <c r="CQ8" s="447"/>
      <c r="CR8" s="447"/>
      <c r="CS8" s="448"/>
      <c r="CT8" s="483">
        <v>0.42</v>
      </c>
      <c r="CU8" s="484"/>
      <c r="CV8" s="484"/>
      <c r="CW8" s="484"/>
      <c r="CX8" s="484"/>
      <c r="CY8" s="484"/>
      <c r="CZ8" s="484"/>
      <c r="DA8" s="485"/>
      <c r="DB8" s="483">
        <v>0.42</v>
      </c>
      <c r="DC8" s="484"/>
      <c r="DD8" s="484"/>
      <c r="DE8" s="484"/>
      <c r="DF8" s="484"/>
      <c r="DG8" s="484"/>
      <c r="DH8" s="484"/>
      <c r="DI8" s="485"/>
    </row>
    <row r="9" spans="1:119" ht="18.75" customHeight="1" thickBot="1" x14ac:dyDescent="0.25">
      <c r="A9" s="181"/>
      <c r="B9" s="437" t="s">
        <v>112</v>
      </c>
      <c r="C9" s="438"/>
      <c r="D9" s="438"/>
      <c r="E9" s="438"/>
      <c r="F9" s="438"/>
      <c r="G9" s="438"/>
      <c r="H9" s="438"/>
      <c r="I9" s="438"/>
      <c r="J9" s="438"/>
      <c r="K9" s="486"/>
      <c r="L9" s="487" t="s">
        <v>113</v>
      </c>
      <c r="M9" s="488"/>
      <c r="N9" s="488"/>
      <c r="O9" s="488"/>
      <c r="P9" s="488"/>
      <c r="Q9" s="489"/>
      <c r="R9" s="490">
        <v>122347</v>
      </c>
      <c r="S9" s="491"/>
      <c r="T9" s="491"/>
      <c r="U9" s="491"/>
      <c r="V9" s="492"/>
      <c r="W9" s="400" t="s">
        <v>114</v>
      </c>
      <c r="X9" s="401"/>
      <c r="Y9" s="401"/>
      <c r="Z9" s="401"/>
      <c r="AA9" s="401"/>
      <c r="AB9" s="401"/>
      <c r="AC9" s="401"/>
      <c r="AD9" s="401"/>
      <c r="AE9" s="401"/>
      <c r="AF9" s="401"/>
      <c r="AG9" s="401"/>
      <c r="AH9" s="401"/>
      <c r="AI9" s="401"/>
      <c r="AJ9" s="401"/>
      <c r="AK9" s="401"/>
      <c r="AL9" s="402"/>
      <c r="AM9" s="472" t="s">
        <v>115</v>
      </c>
      <c r="AN9" s="473"/>
      <c r="AO9" s="473"/>
      <c r="AP9" s="473"/>
      <c r="AQ9" s="473"/>
      <c r="AR9" s="473"/>
      <c r="AS9" s="473"/>
      <c r="AT9" s="474"/>
      <c r="AU9" s="475" t="s">
        <v>116</v>
      </c>
      <c r="AV9" s="476"/>
      <c r="AW9" s="476"/>
      <c r="AX9" s="476"/>
      <c r="AY9" s="477" t="s">
        <v>117</v>
      </c>
      <c r="AZ9" s="478"/>
      <c r="BA9" s="478"/>
      <c r="BB9" s="478"/>
      <c r="BC9" s="478"/>
      <c r="BD9" s="478"/>
      <c r="BE9" s="478"/>
      <c r="BF9" s="478"/>
      <c r="BG9" s="478"/>
      <c r="BH9" s="478"/>
      <c r="BI9" s="478"/>
      <c r="BJ9" s="478"/>
      <c r="BK9" s="478"/>
      <c r="BL9" s="478"/>
      <c r="BM9" s="479"/>
      <c r="BN9" s="443">
        <v>-435181</v>
      </c>
      <c r="BO9" s="444"/>
      <c r="BP9" s="444"/>
      <c r="BQ9" s="444"/>
      <c r="BR9" s="444"/>
      <c r="BS9" s="444"/>
      <c r="BT9" s="444"/>
      <c r="BU9" s="445"/>
      <c r="BV9" s="443">
        <v>844504</v>
      </c>
      <c r="BW9" s="444"/>
      <c r="BX9" s="444"/>
      <c r="BY9" s="444"/>
      <c r="BZ9" s="444"/>
      <c r="CA9" s="444"/>
      <c r="CB9" s="444"/>
      <c r="CC9" s="445"/>
      <c r="CD9" s="446" t="s">
        <v>118</v>
      </c>
      <c r="CE9" s="447"/>
      <c r="CF9" s="447"/>
      <c r="CG9" s="447"/>
      <c r="CH9" s="447"/>
      <c r="CI9" s="447"/>
      <c r="CJ9" s="447"/>
      <c r="CK9" s="447"/>
      <c r="CL9" s="447"/>
      <c r="CM9" s="447"/>
      <c r="CN9" s="447"/>
      <c r="CO9" s="447"/>
      <c r="CP9" s="447"/>
      <c r="CQ9" s="447"/>
      <c r="CR9" s="447"/>
      <c r="CS9" s="448"/>
      <c r="CT9" s="440">
        <v>18.3</v>
      </c>
      <c r="CU9" s="441"/>
      <c r="CV9" s="441"/>
      <c r="CW9" s="441"/>
      <c r="CX9" s="441"/>
      <c r="CY9" s="441"/>
      <c r="CZ9" s="441"/>
      <c r="DA9" s="442"/>
      <c r="DB9" s="440">
        <v>17.100000000000001</v>
      </c>
      <c r="DC9" s="441"/>
      <c r="DD9" s="441"/>
      <c r="DE9" s="441"/>
      <c r="DF9" s="441"/>
      <c r="DG9" s="441"/>
      <c r="DH9" s="441"/>
      <c r="DI9" s="442"/>
    </row>
    <row r="10" spans="1:119" ht="18.75" customHeight="1" thickBot="1" x14ac:dyDescent="0.25">
      <c r="A10" s="181"/>
      <c r="B10" s="437"/>
      <c r="C10" s="438"/>
      <c r="D10" s="438"/>
      <c r="E10" s="438"/>
      <c r="F10" s="438"/>
      <c r="G10" s="438"/>
      <c r="H10" s="438"/>
      <c r="I10" s="438"/>
      <c r="J10" s="438"/>
      <c r="K10" s="486"/>
      <c r="L10" s="493" t="s">
        <v>119</v>
      </c>
      <c r="M10" s="473"/>
      <c r="N10" s="473"/>
      <c r="O10" s="473"/>
      <c r="P10" s="473"/>
      <c r="Q10" s="474"/>
      <c r="R10" s="494">
        <v>129652</v>
      </c>
      <c r="S10" s="495"/>
      <c r="T10" s="495"/>
      <c r="U10" s="495"/>
      <c r="V10" s="496"/>
      <c r="W10" s="431"/>
      <c r="X10" s="432"/>
      <c r="Y10" s="432"/>
      <c r="Z10" s="432"/>
      <c r="AA10" s="432"/>
      <c r="AB10" s="432"/>
      <c r="AC10" s="432"/>
      <c r="AD10" s="432"/>
      <c r="AE10" s="432"/>
      <c r="AF10" s="432"/>
      <c r="AG10" s="432"/>
      <c r="AH10" s="432"/>
      <c r="AI10" s="432"/>
      <c r="AJ10" s="432"/>
      <c r="AK10" s="432"/>
      <c r="AL10" s="435"/>
      <c r="AM10" s="472" t="s">
        <v>120</v>
      </c>
      <c r="AN10" s="473"/>
      <c r="AO10" s="473"/>
      <c r="AP10" s="473"/>
      <c r="AQ10" s="473"/>
      <c r="AR10" s="473"/>
      <c r="AS10" s="473"/>
      <c r="AT10" s="474"/>
      <c r="AU10" s="475" t="s">
        <v>121</v>
      </c>
      <c r="AV10" s="476"/>
      <c r="AW10" s="476"/>
      <c r="AX10" s="476"/>
      <c r="AY10" s="477" t="s">
        <v>122</v>
      </c>
      <c r="AZ10" s="478"/>
      <c r="BA10" s="478"/>
      <c r="BB10" s="478"/>
      <c r="BC10" s="478"/>
      <c r="BD10" s="478"/>
      <c r="BE10" s="478"/>
      <c r="BF10" s="478"/>
      <c r="BG10" s="478"/>
      <c r="BH10" s="478"/>
      <c r="BI10" s="478"/>
      <c r="BJ10" s="478"/>
      <c r="BK10" s="478"/>
      <c r="BL10" s="478"/>
      <c r="BM10" s="479"/>
      <c r="BN10" s="443">
        <v>365076</v>
      </c>
      <c r="BO10" s="444"/>
      <c r="BP10" s="444"/>
      <c r="BQ10" s="444"/>
      <c r="BR10" s="444"/>
      <c r="BS10" s="444"/>
      <c r="BT10" s="444"/>
      <c r="BU10" s="445"/>
      <c r="BV10" s="443">
        <v>194530</v>
      </c>
      <c r="BW10" s="444"/>
      <c r="BX10" s="444"/>
      <c r="BY10" s="444"/>
      <c r="BZ10" s="444"/>
      <c r="CA10" s="444"/>
      <c r="CB10" s="444"/>
      <c r="CC10" s="445"/>
      <c r="CD10" s="184" t="s">
        <v>123</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37"/>
      <c r="C11" s="438"/>
      <c r="D11" s="438"/>
      <c r="E11" s="438"/>
      <c r="F11" s="438"/>
      <c r="G11" s="438"/>
      <c r="H11" s="438"/>
      <c r="I11" s="438"/>
      <c r="J11" s="438"/>
      <c r="K11" s="486"/>
      <c r="L11" s="497" t="s">
        <v>124</v>
      </c>
      <c r="M11" s="498"/>
      <c r="N11" s="498"/>
      <c r="O11" s="498"/>
      <c r="P11" s="498"/>
      <c r="Q11" s="499"/>
      <c r="R11" s="500" t="s">
        <v>125</v>
      </c>
      <c r="S11" s="501"/>
      <c r="T11" s="501"/>
      <c r="U11" s="501"/>
      <c r="V11" s="502"/>
      <c r="W11" s="431"/>
      <c r="X11" s="432"/>
      <c r="Y11" s="432"/>
      <c r="Z11" s="432"/>
      <c r="AA11" s="432"/>
      <c r="AB11" s="432"/>
      <c r="AC11" s="432"/>
      <c r="AD11" s="432"/>
      <c r="AE11" s="432"/>
      <c r="AF11" s="432"/>
      <c r="AG11" s="432"/>
      <c r="AH11" s="432"/>
      <c r="AI11" s="432"/>
      <c r="AJ11" s="432"/>
      <c r="AK11" s="432"/>
      <c r="AL11" s="435"/>
      <c r="AM11" s="472" t="s">
        <v>126</v>
      </c>
      <c r="AN11" s="473"/>
      <c r="AO11" s="473"/>
      <c r="AP11" s="473"/>
      <c r="AQ11" s="473"/>
      <c r="AR11" s="473"/>
      <c r="AS11" s="473"/>
      <c r="AT11" s="474"/>
      <c r="AU11" s="475" t="s">
        <v>127</v>
      </c>
      <c r="AV11" s="476"/>
      <c r="AW11" s="476"/>
      <c r="AX11" s="476"/>
      <c r="AY11" s="477" t="s">
        <v>128</v>
      </c>
      <c r="AZ11" s="478"/>
      <c r="BA11" s="478"/>
      <c r="BB11" s="478"/>
      <c r="BC11" s="478"/>
      <c r="BD11" s="478"/>
      <c r="BE11" s="478"/>
      <c r="BF11" s="478"/>
      <c r="BG11" s="478"/>
      <c r="BH11" s="478"/>
      <c r="BI11" s="478"/>
      <c r="BJ11" s="478"/>
      <c r="BK11" s="478"/>
      <c r="BL11" s="478"/>
      <c r="BM11" s="479"/>
      <c r="BN11" s="443">
        <v>370643</v>
      </c>
      <c r="BO11" s="444"/>
      <c r="BP11" s="444"/>
      <c r="BQ11" s="444"/>
      <c r="BR11" s="444"/>
      <c r="BS11" s="444"/>
      <c r="BT11" s="444"/>
      <c r="BU11" s="445"/>
      <c r="BV11" s="443">
        <v>285686</v>
      </c>
      <c r="BW11" s="444"/>
      <c r="BX11" s="444"/>
      <c r="BY11" s="444"/>
      <c r="BZ11" s="444"/>
      <c r="CA11" s="444"/>
      <c r="CB11" s="444"/>
      <c r="CC11" s="445"/>
      <c r="CD11" s="446" t="s">
        <v>129</v>
      </c>
      <c r="CE11" s="447"/>
      <c r="CF11" s="447"/>
      <c r="CG11" s="447"/>
      <c r="CH11" s="447"/>
      <c r="CI11" s="447"/>
      <c r="CJ11" s="447"/>
      <c r="CK11" s="447"/>
      <c r="CL11" s="447"/>
      <c r="CM11" s="447"/>
      <c r="CN11" s="447"/>
      <c r="CO11" s="447"/>
      <c r="CP11" s="447"/>
      <c r="CQ11" s="447"/>
      <c r="CR11" s="447"/>
      <c r="CS11" s="448"/>
      <c r="CT11" s="483" t="s">
        <v>130</v>
      </c>
      <c r="CU11" s="484"/>
      <c r="CV11" s="484"/>
      <c r="CW11" s="484"/>
      <c r="CX11" s="484"/>
      <c r="CY11" s="484"/>
      <c r="CZ11" s="484"/>
      <c r="DA11" s="485"/>
      <c r="DB11" s="483" t="s">
        <v>130</v>
      </c>
      <c r="DC11" s="484"/>
      <c r="DD11" s="484"/>
      <c r="DE11" s="484"/>
      <c r="DF11" s="484"/>
      <c r="DG11" s="484"/>
      <c r="DH11" s="484"/>
      <c r="DI11" s="485"/>
    </row>
    <row r="12" spans="1:119" ht="18.75" customHeight="1" x14ac:dyDescent="0.2">
      <c r="A12" s="181"/>
      <c r="B12" s="503" t="s">
        <v>131</v>
      </c>
      <c r="C12" s="504"/>
      <c r="D12" s="504"/>
      <c r="E12" s="504"/>
      <c r="F12" s="504"/>
      <c r="G12" s="504"/>
      <c r="H12" s="504"/>
      <c r="I12" s="504"/>
      <c r="J12" s="504"/>
      <c r="K12" s="505"/>
      <c r="L12" s="512" t="s">
        <v>132</v>
      </c>
      <c r="M12" s="513"/>
      <c r="N12" s="513"/>
      <c r="O12" s="513"/>
      <c r="P12" s="513"/>
      <c r="Q12" s="514"/>
      <c r="R12" s="515">
        <v>120398</v>
      </c>
      <c r="S12" s="516"/>
      <c r="T12" s="516"/>
      <c r="U12" s="516"/>
      <c r="V12" s="517"/>
      <c r="W12" s="518" t="s">
        <v>1</v>
      </c>
      <c r="X12" s="476"/>
      <c r="Y12" s="476"/>
      <c r="Z12" s="476"/>
      <c r="AA12" s="476"/>
      <c r="AB12" s="519"/>
      <c r="AC12" s="520" t="s">
        <v>133</v>
      </c>
      <c r="AD12" s="521"/>
      <c r="AE12" s="521"/>
      <c r="AF12" s="521"/>
      <c r="AG12" s="522"/>
      <c r="AH12" s="520" t="s">
        <v>134</v>
      </c>
      <c r="AI12" s="521"/>
      <c r="AJ12" s="521"/>
      <c r="AK12" s="521"/>
      <c r="AL12" s="523"/>
      <c r="AM12" s="472" t="s">
        <v>135</v>
      </c>
      <c r="AN12" s="473"/>
      <c r="AO12" s="473"/>
      <c r="AP12" s="473"/>
      <c r="AQ12" s="473"/>
      <c r="AR12" s="473"/>
      <c r="AS12" s="473"/>
      <c r="AT12" s="474"/>
      <c r="AU12" s="475" t="s">
        <v>96</v>
      </c>
      <c r="AV12" s="476"/>
      <c r="AW12" s="476"/>
      <c r="AX12" s="476"/>
      <c r="AY12" s="477" t="s">
        <v>136</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0</v>
      </c>
      <c r="BW12" s="444"/>
      <c r="BX12" s="444"/>
      <c r="BY12" s="444"/>
      <c r="BZ12" s="444"/>
      <c r="CA12" s="444"/>
      <c r="CB12" s="444"/>
      <c r="CC12" s="445"/>
      <c r="CD12" s="446" t="s">
        <v>137</v>
      </c>
      <c r="CE12" s="447"/>
      <c r="CF12" s="447"/>
      <c r="CG12" s="447"/>
      <c r="CH12" s="447"/>
      <c r="CI12" s="447"/>
      <c r="CJ12" s="447"/>
      <c r="CK12" s="447"/>
      <c r="CL12" s="447"/>
      <c r="CM12" s="447"/>
      <c r="CN12" s="447"/>
      <c r="CO12" s="447"/>
      <c r="CP12" s="447"/>
      <c r="CQ12" s="447"/>
      <c r="CR12" s="447"/>
      <c r="CS12" s="448"/>
      <c r="CT12" s="483" t="s">
        <v>130</v>
      </c>
      <c r="CU12" s="484"/>
      <c r="CV12" s="484"/>
      <c r="CW12" s="484"/>
      <c r="CX12" s="484"/>
      <c r="CY12" s="484"/>
      <c r="CZ12" s="484"/>
      <c r="DA12" s="485"/>
      <c r="DB12" s="483" t="s">
        <v>138</v>
      </c>
      <c r="DC12" s="484"/>
      <c r="DD12" s="484"/>
      <c r="DE12" s="484"/>
      <c r="DF12" s="484"/>
      <c r="DG12" s="484"/>
      <c r="DH12" s="484"/>
      <c r="DI12" s="485"/>
    </row>
    <row r="13" spans="1:119" ht="18.75" customHeight="1" x14ac:dyDescent="0.2">
      <c r="A13" s="181"/>
      <c r="B13" s="506"/>
      <c r="C13" s="507"/>
      <c r="D13" s="507"/>
      <c r="E13" s="507"/>
      <c r="F13" s="507"/>
      <c r="G13" s="507"/>
      <c r="H13" s="507"/>
      <c r="I13" s="507"/>
      <c r="J13" s="507"/>
      <c r="K13" s="508"/>
      <c r="L13" s="190"/>
      <c r="M13" s="534" t="s">
        <v>139</v>
      </c>
      <c r="N13" s="535"/>
      <c r="O13" s="535"/>
      <c r="P13" s="535"/>
      <c r="Q13" s="536"/>
      <c r="R13" s="527">
        <v>119609</v>
      </c>
      <c r="S13" s="528"/>
      <c r="T13" s="528"/>
      <c r="U13" s="528"/>
      <c r="V13" s="529"/>
      <c r="W13" s="459" t="s">
        <v>140</v>
      </c>
      <c r="X13" s="460"/>
      <c r="Y13" s="460"/>
      <c r="Z13" s="460"/>
      <c r="AA13" s="460"/>
      <c r="AB13" s="450"/>
      <c r="AC13" s="494">
        <v>5598</v>
      </c>
      <c r="AD13" s="495"/>
      <c r="AE13" s="495"/>
      <c r="AF13" s="495"/>
      <c r="AG13" s="537"/>
      <c r="AH13" s="494">
        <v>6095</v>
      </c>
      <c r="AI13" s="495"/>
      <c r="AJ13" s="495"/>
      <c r="AK13" s="495"/>
      <c r="AL13" s="496"/>
      <c r="AM13" s="472" t="s">
        <v>141</v>
      </c>
      <c r="AN13" s="473"/>
      <c r="AO13" s="473"/>
      <c r="AP13" s="473"/>
      <c r="AQ13" s="473"/>
      <c r="AR13" s="473"/>
      <c r="AS13" s="473"/>
      <c r="AT13" s="474"/>
      <c r="AU13" s="475" t="s">
        <v>142</v>
      </c>
      <c r="AV13" s="476"/>
      <c r="AW13" s="476"/>
      <c r="AX13" s="476"/>
      <c r="AY13" s="477" t="s">
        <v>143</v>
      </c>
      <c r="AZ13" s="478"/>
      <c r="BA13" s="478"/>
      <c r="BB13" s="478"/>
      <c r="BC13" s="478"/>
      <c r="BD13" s="478"/>
      <c r="BE13" s="478"/>
      <c r="BF13" s="478"/>
      <c r="BG13" s="478"/>
      <c r="BH13" s="478"/>
      <c r="BI13" s="478"/>
      <c r="BJ13" s="478"/>
      <c r="BK13" s="478"/>
      <c r="BL13" s="478"/>
      <c r="BM13" s="479"/>
      <c r="BN13" s="443">
        <v>300538</v>
      </c>
      <c r="BO13" s="444"/>
      <c r="BP13" s="444"/>
      <c r="BQ13" s="444"/>
      <c r="BR13" s="444"/>
      <c r="BS13" s="444"/>
      <c r="BT13" s="444"/>
      <c r="BU13" s="445"/>
      <c r="BV13" s="443">
        <v>1324720</v>
      </c>
      <c r="BW13" s="444"/>
      <c r="BX13" s="444"/>
      <c r="BY13" s="444"/>
      <c r="BZ13" s="444"/>
      <c r="CA13" s="444"/>
      <c r="CB13" s="444"/>
      <c r="CC13" s="445"/>
      <c r="CD13" s="446" t="s">
        <v>144</v>
      </c>
      <c r="CE13" s="447"/>
      <c r="CF13" s="447"/>
      <c r="CG13" s="447"/>
      <c r="CH13" s="447"/>
      <c r="CI13" s="447"/>
      <c r="CJ13" s="447"/>
      <c r="CK13" s="447"/>
      <c r="CL13" s="447"/>
      <c r="CM13" s="447"/>
      <c r="CN13" s="447"/>
      <c r="CO13" s="447"/>
      <c r="CP13" s="447"/>
      <c r="CQ13" s="447"/>
      <c r="CR13" s="447"/>
      <c r="CS13" s="448"/>
      <c r="CT13" s="440">
        <v>6.7</v>
      </c>
      <c r="CU13" s="441"/>
      <c r="CV13" s="441"/>
      <c r="CW13" s="441"/>
      <c r="CX13" s="441"/>
      <c r="CY13" s="441"/>
      <c r="CZ13" s="441"/>
      <c r="DA13" s="442"/>
      <c r="DB13" s="440">
        <v>6.1</v>
      </c>
      <c r="DC13" s="441"/>
      <c r="DD13" s="441"/>
      <c r="DE13" s="441"/>
      <c r="DF13" s="441"/>
      <c r="DG13" s="441"/>
      <c r="DH13" s="441"/>
      <c r="DI13" s="442"/>
    </row>
    <row r="14" spans="1:119" ht="18.75" customHeight="1" thickBot="1" x14ac:dyDescent="0.25">
      <c r="A14" s="181"/>
      <c r="B14" s="506"/>
      <c r="C14" s="507"/>
      <c r="D14" s="507"/>
      <c r="E14" s="507"/>
      <c r="F14" s="507"/>
      <c r="G14" s="507"/>
      <c r="H14" s="507"/>
      <c r="I14" s="507"/>
      <c r="J14" s="507"/>
      <c r="K14" s="508"/>
      <c r="L14" s="524" t="s">
        <v>145</v>
      </c>
      <c r="M14" s="525"/>
      <c r="N14" s="525"/>
      <c r="O14" s="525"/>
      <c r="P14" s="525"/>
      <c r="Q14" s="526"/>
      <c r="R14" s="527">
        <v>122203</v>
      </c>
      <c r="S14" s="528"/>
      <c r="T14" s="528"/>
      <c r="U14" s="528"/>
      <c r="V14" s="529"/>
      <c r="W14" s="433"/>
      <c r="X14" s="434"/>
      <c r="Y14" s="434"/>
      <c r="Z14" s="434"/>
      <c r="AA14" s="434"/>
      <c r="AB14" s="423"/>
      <c r="AC14" s="530">
        <v>9.1999999999999993</v>
      </c>
      <c r="AD14" s="531"/>
      <c r="AE14" s="531"/>
      <c r="AF14" s="531"/>
      <c r="AG14" s="532"/>
      <c r="AH14" s="530">
        <v>9.6</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146</v>
      </c>
      <c r="CE14" s="539"/>
      <c r="CF14" s="539"/>
      <c r="CG14" s="539"/>
      <c r="CH14" s="539"/>
      <c r="CI14" s="539"/>
      <c r="CJ14" s="539"/>
      <c r="CK14" s="539"/>
      <c r="CL14" s="539"/>
      <c r="CM14" s="539"/>
      <c r="CN14" s="539"/>
      <c r="CO14" s="539"/>
      <c r="CP14" s="539"/>
      <c r="CQ14" s="539"/>
      <c r="CR14" s="539"/>
      <c r="CS14" s="540"/>
      <c r="CT14" s="541">
        <v>40.799999999999997</v>
      </c>
      <c r="CU14" s="542"/>
      <c r="CV14" s="542"/>
      <c r="CW14" s="542"/>
      <c r="CX14" s="542"/>
      <c r="CY14" s="542"/>
      <c r="CZ14" s="542"/>
      <c r="DA14" s="543"/>
      <c r="DB14" s="541">
        <v>44.8</v>
      </c>
      <c r="DC14" s="542"/>
      <c r="DD14" s="542"/>
      <c r="DE14" s="542"/>
      <c r="DF14" s="542"/>
      <c r="DG14" s="542"/>
      <c r="DH14" s="542"/>
      <c r="DI14" s="543"/>
    </row>
    <row r="15" spans="1:119" ht="18.75" customHeight="1" x14ac:dyDescent="0.2">
      <c r="A15" s="181"/>
      <c r="B15" s="506"/>
      <c r="C15" s="507"/>
      <c r="D15" s="507"/>
      <c r="E15" s="507"/>
      <c r="F15" s="507"/>
      <c r="G15" s="507"/>
      <c r="H15" s="507"/>
      <c r="I15" s="507"/>
      <c r="J15" s="507"/>
      <c r="K15" s="508"/>
      <c r="L15" s="190"/>
      <c r="M15" s="534" t="s">
        <v>147</v>
      </c>
      <c r="N15" s="535"/>
      <c r="O15" s="535"/>
      <c r="P15" s="535"/>
      <c r="Q15" s="536"/>
      <c r="R15" s="527">
        <v>121517</v>
      </c>
      <c r="S15" s="528"/>
      <c r="T15" s="528"/>
      <c r="U15" s="528"/>
      <c r="V15" s="529"/>
      <c r="W15" s="459" t="s">
        <v>148</v>
      </c>
      <c r="X15" s="460"/>
      <c r="Y15" s="460"/>
      <c r="Z15" s="460"/>
      <c r="AA15" s="460"/>
      <c r="AB15" s="450"/>
      <c r="AC15" s="494">
        <v>17888</v>
      </c>
      <c r="AD15" s="495"/>
      <c r="AE15" s="495"/>
      <c r="AF15" s="495"/>
      <c r="AG15" s="537"/>
      <c r="AH15" s="494">
        <v>18457</v>
      </c>
      <c r="AI15" s="495"/>
      <c r="AJ15" s="495"/>
      <c r="AK15" s="495"/>
      <c r="AL15" s="496"/>
      <c r="AM15" s="472"/>
      <c r="AN15" s="473"/>
      <c r="AO15" s="473"/>
      <c r="AP15" s="473"/>
      <c r="AQ15" s="473"/>
      <c r="AR15" s="473"/>
      <c r="AS15" s="473"/>
      <c r="AT15" s="474"/>
      <c r="AU15" s="475"/>
      <c r="AV15" s="476"/>
      <c r="AW15" s="476"/>
      <c r="AX15" s="476"/>
      <c r="AY15" s="403" t="s">
        <v>149</v>
      </c>
      <c r="AZ15" s="404"/>
      <c r="BA15" s="404"/>
      <c r="BB15" s="404"/>
      <c r="BC15" s="404"/>
      <c r="BD15" s="404"/>
      <c r="BE15" s="404"/>
      <c r="BF15" s="404"/>
      <c r="BG15" s="404"/>
      <c r="BH15" s="404"/>
      <c r="BI15" s="404"/>
      <c r="BJ15" s="404"/>
      <c r="BK15" s="404"/>
      <c r="BL15" s="404"/>
      <c r="BM15" s="405"/>
      <c r="BN15" s="406">
        <v>14844997</v>
      </c>
      <c r="BO15" s="407"/>
      <c r="BP15" s="407"/>
      <c r="BQ15" s="407"/>
      <c r="BR15" s="407"/>
      <c r="BS15" s="407"/>
      <c r="BT15" s="407"/>
      <c r="BU15" s="408"/>
      <c r="BV15" s="406">
        <v>14355024</v>
      </c>
      <c r="BW15" s="407"/>
      <c r="BX15" s="407"/>
      <c r="BY15" s="407"/>
      <c r="BZ15" s="407"/>
      <c r="CA15" s="407"/>
      <c r="CB15" s="407"/>
      <c r="CC15" s="408"/>
      <c r="CD15" s="544" t="s">
        <v>150</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06"/>
      <c r="C16" s="507"/>
      <c r="D16" s="507"/>
      <c r="E16" s="507"/>
      <c r="F16" s="507"/>
      <c r="G16" s="507"/>
      <c r="H16" s="507"/>
      <c r="I16" s="507"/>
      <c r="J16" s="507"/>
      <c r="K16" s="508"/>
      <c r="L16" s="524" t="s">
        <v>151</v>
      </c>
      <c r="M16" s="547"/>
      <c r="N16" s="547"/>
      <c r="O16" s="547"/>
      <c r="P16" s="547"/>
      <c r="Q16" s="548"/>
      <c r="R16" s="549" t="s">
        <v>152</v>
      </c>
      <c r="S16" s="550"/>
      <c r="T16" s="550"/>
      <c r="U16" s="550"/>
      <c r="V16" s="551"/>
      <c r="W16" s="433"/>
      <c r="X16" s="434"/>
      <c r="Y16" s="434"/>
      <c r="Z16" s="434"/>
      <c r="AA16" s="434"/>
      <c r="AB16" s="423"/>
      <c r="AC16" s="530">
        <v>29.3</v>
      </c>
      <c r="AD16" s="531"/>
      <c r="AE16" s="531"/>
      <c r="AF16" s="531"/>
      <c r="AG16" s="532"/>
      <c r="AH16" s="530">
        <v>29</v>
      </c>
      <c r="AI16" s="531"/>
      <c r="AJ16" s="531"/>
      <c r="AK16" s="531"/>
      <c r="AL16" s="533"/>
      <c r="AM16" s="472"/>
      <c r="AN16" s="473"/>
      <c r="AO16" s="473"/>
      <c r="AP16" s="473"/>
      <c r="AQ16" s="473"/>
      <c r="AR16" s="473"/>
      <c r="AS16" s="473"/>
      <c r="AT16" s="474"/>
      <c r="AU16" s="475"/>
      <c r="AV16" s="476"/>
      <c r="AW16" s="476"/>
      <c r="AX16" s="476"/>
      <c r="AY16" s="477" t="s">
        <v>153</v>
      </c>
      <c r="AZ16" s="478"/>
      <c r="BA16" s="478"/>
      <c r="BB16" s="478"/>
      <c r="BC16" s="478"/>
      <c r="BD16" s="478"/>
      <c r="BE16" s="478"/>
      <c r="BF16" s="478"/>
      <c r="BG16" s="478"/>
      <c r="BH16" s="478"/>
      <c r="BI16" s="478"/>
      <c r="BJ16" s="478"/>
      <c r="BK16" s="478"/>
      <c r="BL16" s="478"/>
      <c r="BM16" s="479"/>
      <c r="BN16" s="443">
        <v>35611878</v>
      </c>
      <c r="BO16" s="444"/>
      <c r="BP16" s="444"/>
      <c r="BQ16" s="444"/>
      <c r="BR16" s="444"/>
      <c r="BS16" s="444"/>
      <c r="BT16" s="444"/>
      <c r="BU16" s="445"/>
      <c r="BV16" s="443">
        <v>34871120</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81"/>
      <c r="B17" s="509"/>
      <c r="C17" s="510"/>
      <c r="D17" s="510"/>
      <c r="E17" s="510"/>
      <c r="F17" s="510"/>
      <c r="G17" s="510"/>
      <c r="H17" s="510"/>
      <c r="I17" s="510"/>
      <c r="J17" s="510"/>
      <c r="K17" s="511"/>
      <c r="L17" s="195"/>
      <c r="M17" s="554" t="s">
        <v>154</v>
      </c>
      <c r="N17" s="555"/>
      <c r="O17" s="555"/>
      <c r="P17" s="555"/>
      <c r="Q17" s="556"/>
      <c r="R17" s="549" t="s">
        <v>155</v>
      </c>
      <c r="S17" s="550"/>
      <c r="T17" s="550"/>
      <c r="U17" s="550"/>
      <c r="V17" s="551"/>
      <c r="W17" s="459" t="s">
        <v>156</v>
      </c>
      <c r="X17" s="460"/>
      <c r="Y17" s="460"/>
      <c r="Z17" s="460"/>
      <c r="AA17" s="460"/>
      <c r="AB17" s="450"/>
      <c r="AC17" s="494">
        <v>37544</v>
      </c>
      <c r="AD17" s="495"/>
      <c r="AE17" s="495"/>
      <c r="AF17" s="495"/>
      <c r="AG17" s="537"/>
      <c r="AH17" s="494">
        <v>39089</v>
      </c>
      <c r="AI17" s="495"/>
      <c r="AJ17" s="495"/>
      <c r="AK17" s="495"/>
      <c r="AL17" s="496"/>
      <c r="AM17" s="472"/>
      <c r="AN17" s="473"/>
      <c r="AO17" s="473"/>
      <c r="AP17" s="473"/>
      <c r="AQ17" s="473"/>
      <c r="AR17" s="473"/>
      <c r="AS17" s="473"/>
      <c r="AT17" s="474"/>
      <c r="AU17" s="475"/>
      <c r="AV17" s="476"/>
      <c r="AW17" s="476"/>
      <c r="AX17" s="476"/>
      <c r="AY17" s="477" t="s">
        <v>157</v>
      </c>
      <c r="AZ17" s="478"/>
      <c r="BA17" s="478"/>
      <c r="BB17" s="478"/>
      <c r="BC17" s="478"/>
      <c r="BD17" s="478"/>
      <c r="BE17" s="478"/>
      <c r="BF17" s="478"/>
      <c r="BG17" s="478"/>
      <c r="BH17" s="478"/>
      <c r="BI17" s="478"/>
      <c r="BJ17" s="478"/>
      <c r="BK17" s="478"/>
      <c r="BL17" s="478"/>
      <c r="BM17" s="479"/>
      <c r="BN17" s="443">
        <v>18676619</v>
      </c>
      <c r="BO17" s="444"/>
      <c r="BP17" s="444"/>
      <c r="BQ17" s="444"/>
      <c r="BR17" s="444"/>
      <c r="BS17" s="444"/>
      <c r="BT17" s="444"/>
      <c r="BU17" s="445"/>
      <c r="BV17" s="443">
        <v>18024077</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81"/>
      <c r="B18" s="565" t="s">
        <v>158</v>
      </c>
      <c r="C18" s="486"/>
      <c r="D18" s="486"/>
      <c r="E18" s="566"/>
      <c r="F18" s="566"/>
      <c r="G18" s="566"/>
      <c r="H18" s="566"/>
      <c r="I18" s="566"/>
      <c r="J18" s="566"/>
      <c r="K18" s="566"/>
      <c r="L18" s="567">
        <v>1311.51</v>
      </c>
      <c r="M18" s="567"/>
      <c r="N18" s="567"/>
      <c r="O18" s="567"/>
      <c r="P18" s="567"/>
      <c r="Q18" s="567"/>
      <c r="R18" s="568"/>
      <c r="S18" s="568"/>
      <c r="T18" s="568"/>
      <c r="U18" s="568"/>
      <c r="V18" s="569"/>
      <c r="W18" s="461"/>
      <c r="X18" s="462"/>
      <c r="Y18" s="462"/>
      <c r="Z18" s="462"/>
      <c r="AA18" s="462"/>
      <c r="AB18" s="453"/>
      <c r="AC18" s="570">
        <v>61.5</v>
      </c>
      <c r="AD18" s="571"/>
      <c r="AE18" s="571"/>
      <c r="AF18" s="571"/>
      <c r="AG18" s="572"/>
      <c r="AH18" s="570">
        <v>61.4</v>
      </c>
      <c r="AI18" s="571"/>
      <c r="AJ18" s="571"/>
      <c r="AK18" s="571"/>
      <c r="AL18" s="573"/>
      <c r="AM18" s="472"/>
      <c r="AN18" s="473"/>
      <c r="AO18" s="473"/>
      <c r="AP18" s="473"/>
      <c r="AQ18" s="473"/>
      <c r="AR18" s="473"/>
      <c r="AS18" s="473"/>
      <c r="AT18" s="474"/>
      <c r="AU18" s="475"/>
      <c r="AV18" s="476"/>
      <c r="AW18" s="476"/>
      <c r="AX18" s="476"/>
      <c r="AY18" s="477" t="s">
        <v>159</v>
      </c>
      <c r="AZ18" s="478"/>
      <c r="BA18" s="478"/>
      <c r="BB18" s="478"/>
      <c r="BC18" s="478"/>
      <c r="BD18" s="478"/>
      <c r="BE18" s="478"/>
      <c r="BF18" s="478"/>
      <c r="BG18" s="478"/>
      <c r="BH18" s="478"/>
      <c r="BI18" s="478"/>
      <c r="BJ18" s="478"/>
      <c r="BK18" s="478"/>
      <c r="BL18" s="478"/>
      <c r="BM18" s="479"/>
      <c r="BN18" s="443">
        <v>38454683</v>
      </c>
      <c r="BO18" s="444"/>
      <c r="BP18" s="444"/>
      <c r="BQ18" s="444"/>
      <c r="BR18" s="444"/>
      <c r="BS18" s="444"/>
      <c r="BT18" s="444"/>
      <c r="BU18" s="445"/>
      <c r="BV18" s="443">
        <v>37156669</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81"/>
      <c r="B19" s="565" t="s">
        <v>160</v>
      </c>
      <c r="C19" s="486"/>
      <c r="D19" s="486"/>
      <c r="E19" s="566"/>
      <c r="F19" s="566"/>
      <c r="G19" s="566"/>
      <c r="H19" s="566"/>
      <c r="I19" s="566"/>
      <c r="J19" s="566"/>
      <c r="K19" s="566"/>
      <c r="L19" s="574">
        <v>93</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161</v>
      </c>
      <c r="AZ19" s="478"/>
      <c r="BA19" s="478"/>
      <c r="BB19" s="478"/>
      <c r="BC19" s="478"/>
      <c r="BD19" s="478"/>
      <c r="BE19" s="478"/>
      <c r="BF19" s="478"/>
      <c r="BG19" s="478"/>
      <c r="BH19" s="478"/>
      <c r="BI19" s="478"/>
      <c r="BJ19" s="478"/>
      <c r="BK19" s="478"/>
      <c r="BL19" s="478"/>
      <c r="BM19" s="479"/>
      <c r="BN19" s="443">
        <v>49257983</v>
      </c>
      <c r="BO19" s="444"/>
      <c r="BP19" s="444"/>
      <c r="BQ19" s="444"/>
      <c r="BR19" s="444"/>
      <c r="BS19" s="444"/>
      <c r="BT19" s="444"/>
      <c r="BU19" s="445"/>
      <c r="BV19" s="443">
        <v>49408003</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81"/>
      <c r="B20" s="565" t="s">
        <v>162</v>
      </c>
      <c r="C20" s="486"/>
      <c r="D20" s="486"/>
      <c r="E20" s="566"/>
      <c r="F20" s="566"/>
      <c r="G20" s="566"/>
      <c r="H20" s="566"/>
      <c r="I20" s="566"/>
      <c r="J20" s="566"/>
      <c r="K20" s="566"/>
      <c r="L20" s="574">
        <v>45666</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81"/>
      <c r="B21" s="583" t="s">
        <v>163</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81"/>
      <c r="B22" s="613" t="s">
        <v>164</v>
      </c>
      <c r="C22" s="587"/>
      <c r="D22" s="588"/>
      <c r="E22" s="455" t="s">
        <v>1</v>
      </c>
      <c r="F22" s="460"/>
      <c r="G22" s="460"/>
      <c r="H22" s="460"/>
      <c r="I22" s="460"/>
      <c r="J22" s="460"/>
      <c r="K22" s="450"/>
      <c r="L22" s="455" t="s">
        <v>165</v>
      </c>
      <c r="M22" s="460"/>
      <c r="N22" s="460"/>
      <c r="O22" s="460"/>
      <c r="P22" s="450"/>
      <c r="Q22" s="618" t="s">
        <v>166</v>
      </c>
      <c r="R22" s="619"/>
      <c r="S22" s="619"/>
      <c r="T22" s="619"/>
      <c r="U22" s="619"/>
      <c r="V22" s="620"/>
      <c r="W22" s="586" t="s">
        <v>167</v>
      </c>
      <c r="X22" s="587"/>
      <c r="Y22" s="588"/>
      <c r="Z22" s="455" t="s">
        <v>1</v>
      </c>
      <c r="AA22" s="460"/>
      <c r="AB22" s="460"/>
      <c r="AC22" s="460"/>
      <c r="AD22" s="460"/>
      <c r="AE22" s="460"/>
      <c r="AF22" s="460"/>
      <c r="AG22" s="450"/>
      <c r="AH22" s="624" t="s">
        <v>168</v>
      </c>
      <c r="AI22" s="460"/>
      <c r="AJ22" s="460"/>
      <c r="AK22" s="460"/>
      <c r="AL22" s="450"/>
      <c r="AM22" s="624" t="s">
        <v>169</v>
      </c>
      <c r="AN22" s="625"/>
      <c r="AO22" s="625"/>
      <c r="AP22" s="625"/>
      <c r="AQ22" s="625"/>
      <c r="AR22" s="626"/>
      <c r="AS22" s="618" t="s">
        <v>166</v>
      </c>
      <c r="AT22" s="619"/>
      <c r="AU22" s="619"/>
      <c r="AV22" s="619"/>
      <c r="AW22" s="619"/>
      <c r="AX22" s="630"/>
      <c r="AY22" s="403" t="s">
        <v>170</v>
      </c>
      <c r="AZ22" s="404"/>
      <c r="BA22" s="404"/>
      <c r="BB22" s="404"/>
      <c r="BC22" s="404"/>
      <c r="BD22" s="404"/>
      <c r="BE22" s="404"/>
      <c r="BF22" s="404"/>
      <c r="BG22" s="404"/>
      <c r="BH22" s="404"/>
      <c r="BI22" s="404"/>
      <c r="BJ22" s="404"/>
      <c r="BK22" s="404"/>
      <c r="BL22" s="404"/>
      <c r="BM22" s="405"/>
      <c r="BN22" s="406">
        <v>76827738</v>
      </c>
      <c r="BO22" s="407"/>
      <c r="BP22" s="407"/>
      <c r="BQ22" s="407"/>
      <c r="BR22" s="407"/>
      <c r="BS22" s="407"/>
      <c r="BT22" s="407"/>
      <c r="BU22" s="408"/>
      <c r="BV22" s="406">
        <v>79798614</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171</v>
      </c>
      <c r="AZ23" s="478"/>
      <c r="BA23" s="478"/>
      <c r="BB23" s="478"/>
      <c r="BC23" s="478"/>
      <c r="BD23" s="478"/>
      <c r="BE23" s="478"/>
      <c r="BF23" s="478"/>
      <c r="BG23" s="478"/>
      <c r="BH23" s="478"/>
      <c r="BI23" s="478"/>
      <c r="BJ23" s="478"/>
      <c r="BK23" s="478"/>
      <c r="BL23" s="478"/>
      <c r="BM23" s="479"/>
      <c r="BN23" s="443">
        <v>41267033</v>
      </c>
      <c r="BO23" s="444"/>
      <c r="BP23" s="444"/>
      <c r="BQ23" s="444"/>
      <c r="BR23" s="444"/>
      <c r="BS23" s="444"/>
      <c r="BT23" s="444"/>
      <c r="BU23" s="445"/>
      <c r="BV23" s="443">
        <v>43205018</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81"/>
      <c r="B24" s="614"/>
      <c r="C24" s="590"/>
      <c r="D24" s="591"/>
      <c r="E24" s="493" t="s">
        <v>172</v>
      </c>
      <c r="F24" s="473"/>
      <c r="G24" s="473"/>
      <c r="H24" s="473"/>
      <c r="I24" s="473"/>
      <c r="J24" s="473"/>
      <c r="K24" s="474"/>
      <c r="L24" s="494">
        <v>1</v>
      </c>
      <c r="M24" s="495"/>
      <c r="N24" s="495"/>
      <c r="O24" s="495"/>
      <c r="P24" s="537"/>
      <c r="Q24" s="494">
        <v>6215</v>
      </c>
      <c r="R24" s="495"/>
      <c r="S24" s="495"/>
      <c r="T24" s="495"/>
      <c r="U24" s="495"/>
      <c r="V24" s="537"/>
      <c r="W24" s="589"/>
      <c r="X24" s="590"/>
      <c r="Y24" s="591"/>
      <c r="Z24" s="493" t="s">
        <v>173</v>
      </c>
      <c r="AA24" s="473"/>
      <c r="AB24" s="473"/>
      <c r="AC24" s="473"/>
      <c r="AD24" s="473"/>
      <c r="AE24" s="473"/>
      <c r="AF24" s="473"/>
      <c r="AG24" s="474"/>
      <c r="AH24" s="494">
        <v>1087</v>
      </c>
      <c r="AI24" s="495"/>
      <c r="AJ24" s="495"/>
      <c r="AK24" s="495"/>
      <c r="AL24" s="537"/>
      <c r="AM24" s="494">
        <v>3608840</v>
      </c>
      <c r="AN24" s="495"/>
      <c r="AO24" s="495"/>
      <c r="AP24" s="495"/>
      <c r="AQ24" s="495"/>
      <c r="AR24" s="537"/>
      <c r="AS24" s="494">
        <v>3320</v>
      </c>
      <c r="AT24" s="495"/>
      <c r="AU24" s="495"/>
      <c r="AV24" s="495"/>
      <c r="AW24" s="495"/>
      <c r="AX24" s="496"/>
      <c r="AY24" s="559" t="s">
        <v>174</v>
      </c>
      <c r="AZ24" s="560"/>
      <c r="BA24" s="560"/>
      <c r="BB24" s="560"/>
      <c r="BC24" s="560"/>
      <c r="BD24" s="560"/>
      <c r="BE24" s="560"/>
      <c r="BF24" s="560"/>
      <c r="BG24" s="560"/>
      <c r="BH24" s="560"/>
      <c r="BI24" s="560"/>
      <c r="BJ24" s="560"/>
      <c r="BK24" s="560"/>
      <c r="BL24" s="560"/>
      <c r="BM24" s="561"/>
      <c r="BN24" s="443">
        <v>53708657</v>
      </c>
      <c r="BO24" s="444"/>
      <c r="BP24" s="444"/>
      <c r="BQ24" s="444"/>
      <c r="BR24" s="444"/>
      <c r="BS24" s="444"/>
      <c r="BT24" s="444"/>
      <c r="BU24" s="445"/>
      <c r="BV24" s="443">
        <v>55041752</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81"/>
      <c r="B25" s="614"/>
      <c r="C25" s="590"/>
      <c r="D25" s="591"/>
      <c r="E25" s="493" t="s">
        <v>175</v>
      </c>
      <c r="F25" s="473"/>
      <c r="G25" s="473"/>
      <c r="H25" s="473"/>
      <c r="I25" s="473"/>
      <c r="J25" s="473"/>
      <c r="K25" s="474"/>
      <c r="L25" s="494">
        <v>1</v>
      </c>
      <c r="M25" s="495"/>
      <c r="N25" s="495"/>
      <c r="O25" s="495"/>
      <c r="P25" s="537"/>
      <c r="Q25" s="494">
        <v>7180</v>
      </c>
      <c r="R25" s="495"/>
      <c r="S25" s="495"/>
      <c r="T25" s="495"/>
      <c r="U25" s="495"/>
      <c r="V25" s="537"/>
      <c r="W25" s="589"/>
      <c r="X25" s="590"/>
      <c r="Y25" s="591"/>
      <c r="Z25" s="493" t="s">
        <v>176</v>
      </c>
      <c r="AA25" s="473"/>
      <c r="AB25" s="473"/>
      <c r="AC25" s="473"/>
      <c r="AD25" s="473"/>
      <c r="AE25" s="473"/>
      <c r="AF25" s="473"/>
      <c r="AG25" s="474"/>
      <c r="AH25" s="494">
        <v>207</v>
      </c>
      <c r="AI25" s="495"/>
      <c r="AJ25" s="495"/>
      <c r="AK25" s="495"/>
      <c r="AL25" s="537"/>
      <c r="AM25" s="494">
        <v>637560</v>
      </c>
      <c r="AN25" s="495"/>
      <c r="AO25" s="495"/>
      <c r="AP25" s="495"/>
      <c r="AQ25" s="495"/>
      <c r="AR25" s="537"/>
      <c r="AS25" s="494">
        <v>3080</v>
      </c>
      <c r="AT25" s="495"/>
      <c r="AU25" s="495"/>
      <c r="AV25" s="495"/>
      <c r="AW25" s="495"/>
      <c r="AX25" s="496"/>
      <c r="AY25" s="403" t="s">
        <v>177</v>
      </c>
      <c r="AZ25" s="404"/>
      <c r="BA25" s="404"/>
      <c r="BB25" s="404"/>
      <c r="BC25" s="404"/>
      <c r="BD25" s="404"/>
      <c r="BE25" s="404"/>
      <c r="BF25" s="404"/>
      <c r="BG25" s="404"/>
      <c r="BH25" s="404"/>
      <c r="BI25" s="404"/>
      <c r="BJ25" s="404"/>
      <c r="BK25" s="404"/>
      <c r="BL25" s="404"/>
      <c r="BM25" s="405"/>
      <c r="BN25" s="406">
        <v>14069851</v>
      </c>
      <c r="BO25" s="407"/>
      <c r="BP25" s="407"/>
      <c r="BQ25" s="407"/>
      <c r="BR25" s="407"/>
      <c r="BS25" s="407"/>
      <c r="BT25" s="407"/>
      <c r="BU25" s="408"/>
      <c r="BV25" s="406">
        <v>11355977</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81"/>
      <c r="B26" s="614"/>
      <c r="C26" s="590"/>
      <c r="D26" s="591"/>
      <c r="E26" s="493" t="s">
        <v>178</v>
      </c>
      <c r="F26" s="473"/>
      <c r="G26" s="473"/>
      <c r="H26" s="473"/>
      <c r="I26" s="473"/>
      <c r="J26" s="473"/>
      <c r="K26" s="474"/>
      <c r="L26" s="494">
        <v>1</v>
      </c>
      <c r="M26" s="495"/>
      <c r="N26" s="495"/>
      <c r="O26" s="495"/>
      <c r="P26" s="537"/>
      <c r="Q26" s="494">
        <v>6350</v>
      </c>
      <c r="R26" s="495"/>
      <c r="S26" s="495"/>
      <c r="T26" s="495"/>
      <c r="U26" s="495"/>
      <c r="V26" s="537"/>
      <c r="W26" s="589"/>
      <c r="X26" s="590"/>
      <c r="Y26" s="591"/>
      <c r="Z26" s="493" t="s">
        <v>179</v>
      </c>
      <c r="AA26" s="595"/>
      <c r="AB26" s="595"/>
      <c r="AC26" s="595"/>
      <c r="AD26" s="595"/>
      <c r="AE26" s="595"/>
      <c r="AF26" s="595"/>
      <c r="AG26" s="596"/>
      <c r="AH26" s="494">
        <v>72</v>
      </c>
      <c r="AI26" s="495"/>
      <c r="AJ26" s="495"/>
      <c r="AK26" s="495"/>
      <c r="AL26" s="537"/>
      <c r="AM26" s="494">
        <v>239832</v>
      </c>
      <c r="AN26" s="495"/>
      <c r="AO26" s="495"/>
      <c r="AP26" s="495"/>
      <c r="AQ26" s="495"/>
      <c r="AR26" s="537"/>
      <c r="AS26" s="494">
        <v>3331</v>
      </c>
      <c r="AT26" s="495"/>
      <c r="AU26" s="495"/>
      <c r="AV26" s="495"/>
      <c r="AW26" s="495"/>
      <c r="AX26" s="496"/>
      <c r="AY26" s="446" t="s">
        <v>180</v>
      </c>
      <c r="AZ26" s="447"/>
      <c r="BA26" s="447"/>
      <c r="BB26" s="447"/>
      <c r="BC26" s="447"/>
      <c r="BD26" s="447"/>
      <c r="BE26" s="447"/>
      <c r="BF26" s="447"/>
      <c r="BG26" s="447"/>
      <c r="BH26" s="447"/>
      <c r="BI26" s="447"/>
      <c r="BJ26" s="447"/>
      <c r="BK26" s="447"/>
      <c r="BL26" s="447"/>
      <c r="BM26" s="448"/>
      <c r="BN26" s="443" t="s">
        <v>138</v>
      </c>
      <c r="BO26" s="444"/>
      <c r="BP26" s="444"/>
      <c r="BQ26" s="444"/>
      <c r="BR26" s="444"/>
      <c r="BS26" s="444"/>
      <c r="BT26" s="444"/>
      <c r="BU26" s="445"/>
      <c r="BV26" s="443" t="s">
        <v>181</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81"/>
      <c r="B27" s="614"/>
      <c r="C27" s="590"/>
      <c r="D27" s="591"/>
      <c r="E27" s="493" t="s">
        <v>182</v>
      </c>
      <c r="F27" s="473"/>
      <c r="G27" s="473"/>
      <c r="H27" s="473"/>
      <c r="I27" s="473"/>
      <c r="J27" s="473"/>
      <c r="K27" s="474"/>
      <c r="L27" s="494">
        <v>1</v>
      </c>
      <c r="M27" s="495"/>
      <c r="N27" s="495"/>
      <c r="O27" s="495"/>
      <c r="P27" s="537"/>
      <c r="Q27" s="494">
        <v>5100</v>
      </c>
      <c r="R27" s="495"/>
      <c r="S27" s="495"/>
      <c r="T27" s="495"/>
      <c r="U27" s="495"/>
      <c r="V27" s="537"/>
      <c r="W27" s="589"/>
      <c r="X27" s="590"/>
      <c r="Y27" s="591"/>
      <c r="Z27" s="493" t="s">
        <v>183</v>
      </c>
      <c r="AA27" s="473"/>
      <c r="AB27" s="473"/>
      <c r="AC27" s="473"/>
      <c r="AD27" s="473"/>
      <c r="AE27" s="473"/>
      <c r="AF27" s="473"/>
      <c r="AG27" s="474"/>
      <c r="AH27" s="494">
        <v>27</v>
      </c>
      <c r="AI27" s="495"/>
      <c r="AJ27" s="495"/>
      <c r="AK27" s="495"/>
      <c r="AL27" s="537"/>
      <c r="AM27" s="494">
        <v>100533</v>
      </c>
      <c r="AN27" s="495"/>
      <c r="AO27" s="495"/>
      <c r="AP27" s="495"/>
      <c r="AQ27" s="495"/>
      <c r="AR27" s="537"/>
      <c r="AS27" s="494">
        <v>3723</v>
      </c>
      <c r="AT27" s="495"/>
      <c r="AU27" s="495"/>
      <c r="AV27" s="495"/>
      <c r="AW27" s="495"/>
      <c r="AX27" s="496"/>
      <c r="AY27" s="538" t="s">
        <v>184</v>
      </c>
      <c r="AZ27" s="539"/>
      <c r="BA27" s="539"/>
      <c r="BB27" s="539"/>
      <c r="BC27" s="539"/>
      <c r="BD27" s="539"/>
      <c r="BE27" s="539"/>
      <c r="BF27" s="539"/>
      <c r="BG27" s="539"/>
      <c r="BH27" s="539"/>
      <c r="BI27" s="539"/>
      <c r="BJ27" s="539"/>
      <c r="BK27" s="539"/>
      <c r="BL27" s="539"/>
      <c r="BM27" s="540"/>
      <c r="BN27" s="562" t="s">
        <v>130</v>
      </c>
      <c r="BO27" s="563"/>
      <c r="BP27" s="563"/>
      <c r="BQ27" s="563"/>
      <c r="BR27" s="563"/>
      <c r="BS27" s="563"/>
      <c r="BT27" s="563"/>
      <c r="BU27" s="564"/>
      <c r="BV27" s="562" t="s">
        <v>181</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81"/>
      <c r="B28" s="614"/>
      <c r="C28" s="590"/>
      <c r="D28" s="591"/>
      <c r="E28" s="493" t="s">
        <v>185</v>
      </c>
      <c r="F28" s="473"/>
      <c r="G28" s="473"/>
      <c r="H28" s="473"/>
      <c r="I28" s="473"/>
      <c r="J28" s="473"/>
      <c r="K28" s="474"/>
      <c r="L28" s="494">
        <v>1</v>
      </c>
      <c r="M28" s="495"/>
      <c r="N28" s="495"/>
      <c r="O28" s="495"/>
      <c r="P28" s="537"/>
      <c r="Q28" s="494">
        <v>4700</v>
      </c>
      <c r="R28" s="495"/>
      <c r="S28" s="495"/>
      <c r="T28" s="495"/>
      <c r="U28" s="495"/>
      <c r="V28" s="537"/>
      <c r="W28" s="589"/>
      <c r="X28" s="590"/>
      <c r="Y28" s="591"/>
      <c r="Z28" s="493" t="s">
        <v>186</v>
      </c>
      <c r="AA28" s="473"/>
      <c r="AB28" s="473"/>
      <c r="AC28" s="473"/>
      <c r="AD28" s="473"/>
      <c r="AE28" s="473"/>
      <c r="AF28" s="473"/>
      <c r="AG28" s="474"/>
      <c r="AH28" s="494" t="s">
        <v>187</v>
      </c>
      <c r="AI28" s="495"/>
      <c r="AJ28" s="495"/>
      <c r="AK28" s="495"/>
      <c r="AL28" s="537"/>
      <c r="AM28" s="494" t="s">
        <v>181</v>
      </c>
      <c r="AN28" s="495"/>
      <c r="AO28" s="495"/>
      <c r="AP28" s="495"/>
      <c r="AQ28" s="495"/>
      <c r="AR28" s="537"/>
      <c r="AS28" s="494" t="s">
        <v>181</v>
      </c>
      <c r="AT28" s="495"/>
      <c r="AU28" s="495"/>
      <c r="AV28" s="495"/>
      <c r="AW28" s="495"/>
      <c r="AX28" s="496"/>
      <c r="AY28" s="597" t="s">
        <v>188</v>
      </c>
      <c r="AZ28" s="598"/>
      <c r="BA28" s="598"/>
      <c r="BB28" s="599"/>
      <c r="BC28" s="403" t="s">
        <v>50</v>
      </c>
      <c r="BD28" s="404"/>
      <c r="BE28" s="404"/>
      <c r="BF28" s="404"/>
      <c r="BG28" s="404"/>
      <c r="BH28" s="404"/>
      <c r="BI28" s="404"/>
      <c r="BJ28" s="404"/>
      <c r="BK28" s="404"/>
      <c r="BL28" s="404"/>
      <c r="BM28" s="405"/>
      <c r="BN28" s="406">
        <v>5040628</v>
      </c>
      <c r="BO28" s="407"/>
      <c r="BP28" s="407"/>
      <c r="BQ28" s="407"/>
      <c r="BR28" s="407"/>
      <c r="BS28" s="407"/>
      <c r="BT28" s="407"/>
      <c r="BU28" s="408"/>
      <c r="BV28" s="406">
        <v>4675552</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81"/>
      <c r="B29" s="614"/>
      <c r="C29" s="590"/>
      <c r="D29" s="591"/>
      <c r="E29" s="493" t="s">
        <v>189</v>
      </c>
      <c r="F29" s="473"/>
      <c r="G29" s="473"/>
      <c r="H29" s="473"/>
      <c r="I29" s="473"/>
      <c r="J29" s="473"/>
      <c r="K29" s="474"/>
      <c r="L29" s="494">
        <v>26</v>
      </c>
      <c r="M29" s="495"/>
      <c r="N29" s="495"/>
      <c r="O29" s="495"/>
      <c r="P29" s="537"/>
      <c r="Q29" s="494">
        <v>4450</v>
      </c>
      <c r="R29" s="495"/>
      <c r="S29" s="495"/>
      <c r="T29" s="495"/>
      <c r="U29" s="495"/>
      <c r="V29" s="537"/>
      <c r="W29" s="592"/>
      <c r="X29" s="593"/>
      <c r="Y29" s="594"/>
      <c r="Z29" s="493" t="s">
        <v>190</v>
      </c>
      <c r="AA29" s="473"/>
      <c r="AB29" s="473"/>
      <c r="AC29" s="473"/>
      <c r="AD29" s="473"/>
      <c r="AE29" s="473"/>
      <c r="AF29" s="473"/>
      <c r="AG29" s="474"/>
      <c r="AH29" s="494">
        <v>1114</v>
      </c>
      <c r="AI29" s="495"/>
      <c r="AJ29" s="495"/>
      <c r="AK29" s="495"/>
      <c r="AL29" s="537"/>
      <c r="AM29" s="494">
        <v>3709373</v>
      </c>
      <c r="AN29" s="495"/>
      <c r="AO29" s="495"/>
      <c r="AP29" s="495"/>
      <c r="AQ29" s="495"/>
      <c r="AR29" s="537"/>
      <c r="AS29" s="494">
        <v>3330</v>
      </c>
      <c r="AT29" s="495"/>
      <c r="AU29" s="495"/>
      <c r="AV29" s="495"/>
      <c r="AW29" s="495"/>
      <c r="AX29" s="496"/>
      <c r="AY29" s="600"/>
      <c r="AZ29" s="601"/>
      <c r="BA29" s="601"/>
      <c r="BB29" s="602"/>
      <c r="BC29" s="477" t="s">
        <v>191</v>
      </c>
      <c r="BD29" s="478"/>
      <c r="BE29" s="478"/>
      <c r="BF29" s="478"/>
      <c r="BG29" s="478"/>
      <c r="BH29" s="478"/>
      <c r="BI29" s="478"/>
      <c r="BJ29" s="478"/>
      <c r="BK29" s="478"/>
      <c r="BL29" s="478"/>
      <c r="BM29" s="479"/>
      <c r="BN29" s="443">
        <v>4299745</v>
      </c>
      <c r="BO29" s="444"/>
      <c r="BP29" s="444"/>
      <c r="BQ29" s="444"/>
      <c r="BR29" s="444"/>
      <c r="BS29" s="444"/>
      <c r="BT29" s="444"/>
      <c r="BU29" s="445"/>
      <c r="BV29" s="443">
        <v>4100984</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192</v>
      </c>
      <c r="X30" s="611"/>
      <c r="Y30" s="611"/>
      <c r="Z30" s="611"/>
      <c r="AA30" s="611"/>
      <c r="AB30" s="611"/>
      <c r="AC30" s="611"/>
      <c r="AD30" s="611"/>
      <c r="AE30" s="611"/>
      <c r="AF30" s="611"/>
      <c r="AG30" s="612"/>
      <c r="AH30" s="570">
        <v>100.8</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52</v>
      </c>
      <c r="BD30" s="560"/>
      <c r="BE30" s="560"/>
      <c r="BF30" s="560"/>
      <c r="BG30" s="560"/>
      <c r="BH30" s="560"/>
      <c r="BI30" s="560"/>
      <c r="BJ30" s="560"/>
      <c r="BK30" s="560"/>
      <c r="BL30" s="560"/>
      <c r="BM30" s="561"/>
      <c r="BN30" s="562">
        <v>8246183</v>
      </c>
      <c r="BO30" s="563"/>
      <c r="BP30" s="563"/>
      <c r="BQ30" s="563"/>
      <c r="BR30" s="563"/>
      <c r="BS30" s="563"/>
      <c r="BT30" s="563"/>
      <c r="BU30" s="564"/>
      <c r="BV30" s="562">
        <v>8711068</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606" t="s">
        <v>193</v>
      </c>
      <c r="D32" s="606"/>
      <c r="E32" s="606"/>
      <c r="F32" s="606"/>
      <c r="G32" s="606"/>
      <c r="H32" s="606"/>
      <c r="I32" s="606"/>
      <c r="J32" s="606"/>
      <c r="K32" s="606"/>
      <c r="L32" s="606"/>
      <c r="M32" s="606"/>
      <c r="N32" s="606"/>
      <c r="O32" s="606"/>
      <c r="P32" s="606"/>
      <c r="Q32" s="606"/>
      <c r="R32" s="606"/>
      <c r="S32" s="606"/>
      <c r="U32" s="447" t="s">
        <v>194</v>
      </c>
      <c r="V32" s="447"/>
      <c r="W32" s="447"/>
      <c r="X32" s="447"/>
      <c r="Y32" s="447"/>
      <c r="Z32" s="447"/>
      <c r="AA32" s="447"/>
      <c r="AB32" s="447"/>
      <c r="AC32" s="447"/>
      <c r="AD32" s="447"/>
      <c r="AE32" s="447"/>
      <c r="AF32" s="447"/>
      <c r="AG32" s="447"/>
      <c r="AH32" s="447"/>
      <c r="AI32" s="447"/>
      <c r="AJ32" s="447"/>
      <c r="AK32" s="447"/>
      <c r="AM32" s="447" t="s">
        <v>195</v>
      </c>
      <c r="AN32" s="447"/>
      <c r="AO32" s="447"/>
      <c r="AP32" s="447"/>
      <c r="AQ32" s="447"/>
      <c r="AR32" s="447"/>
      <c r="AS32" s="447"/>
      <c r="AT32" s="447"/>
      <c r="AU32" s="447"/>
      <c r="AV32" s="447"/>
      <c r="AW32" s="447"/>
      <c r="AX32" s="447"/>
      <c r="AY32" s="447"/>
      <c r="AZ32" s="447"/>
      <c r="BA32" s="447"/>
      <c r="BB32" s="447"/>
      <c r="BC32" s="447"/>
      <c r="BE32" s="447" t="s">
        <v>196</v>
      </c>
      <c r="BF32" s="447"/>
      <c r="BG32" s="447"/>
      <c r="BH32" s="447"/>
      <c r="BI32" s="447"/>
      <c r="BJ32" s="447"/>
      <c r="BK32" s="447"/>
      <c r="BL32" s="447"/>
      <c r="BM32" s="447"/>
      <c r="BN32" s="447"/>
      <c r="BO32" s="447"/>
      <c r="BP32" s="447"/>
      <c r="BQ32" s="447"/>
      <c r="BR32" s="447"/>
      <c r="BS32" s="447"/>
      <c r="BT32" s="447"/>
      <c r="BU32" s="447"/>
      <c r="BW32" s="447" t="s">
        <v>197</v>
      </c>
      <c r="BX32" s="447"/>
      <c r="BY32" s="447"/>
      <c r="BZ32" s="447"/>
      <c r="CA32" s="447"/>
      <c r="CB32" s="447"/>
      <c r="CC32" s="447"/>
      <c r="CD32" s="447"/>
      <c r="CE32" s="447"/>
      <c r="CF32" s="447"/>
      <c r="CG32" s="447"/>
      <c r="CH32" s="447"/>
      <c r="CI32" s="447"/>
      <c r="CJ32" s="447"/>
      <c r="CK32" s="447"/>
      <c r="CL32" s="447"/>
      <c r="CM32" s="447"/>
      <c r="CO32" s="447" t="s">
        <v>198</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2">
      <c r="A33" s="181"/>
      <c r="B33" s="205"/>
      <c r="C33" s="467" t="s">
        <v>199</v>
      </c>
      <c r="D33" s="467"/>
      <c r="E33" s="432" t="s">
        <v>200</v>
      </c>
      <c r="F33" s="432"/>
      <c r="G33" s="432"/>
      <c r="H33" s="432"/>
      <c r="I33" s="432"/>
      <c r="J33" s="432"/>
      <c r="K33" s="432"/>
      <c r="L33" s="432"/>
      <c r="M33" s="432"/>
      <c r="N33" s="432"/>
      <c r="O33" s="432"/>
      <c r="P33" s="432"/>
      <c r="Q33" s="432"/>
      <c r="R33" s="432"/>
      <c r="S33" s="432"/>
      <c r="T33" s="206"/>
      <c r="U33" s="467" t="s">
        <v>201</v>
      </c>
      <c r="V33" s="467"/>
      <c r="W33" s="432" t="s">
        <v>200</v>
      </c>
      <c r="X33" s="432"/>
      <c r="Y33" s="432"/>
      <c r="Z33" s="432"/>
      <c r="AA33" s="432"/>
      <c r="AB33" s="432"/>
      <c r="AC33" s="432"/>
      <c r="AD33" s="432"/>
      <c r="AE33" s="432"/>
      <c r="AF33" s="432"/>
      <c r="AG33" s="432"/>
      <c r="AH33" s="432"/>
      <c r="AI33" s="432"/>
      <c r="AJ33" s="432"/>
      <c r="AK33" s="432"/>
      <c r="AL33" s="206"/>
      <c r="AM33" s="467" t="s">
        <v>199</v>
      </c>
      <c r="AN33" s="467"/>
      <c r="AO33" s="432" t="s">
        <v>202</v>
      </c>
      <c r="AP33" s="432"/>
      <c r="AQ33" s="432"/>
      <c r="AR33" s="432"/>
      <c r="AS33" s="432"/>
      <c r="AT33" s="432"/>
      <c r="AU33" s="432"/>
      <c r="AV33" s="432"/>
      <c r="AW33" s="432"/>
      <c r="AX33" s="432"/>
      <c r="AY33" s="432"/>
      <c r="AZ33" s="432"/>
      <c r="BA33" s="432"/>
      <c r="BB33" s="432"/>
      <c r="BC33" s="432"/>
      <c r="BD33" s="207"/>
      <c r="BE33" s="432" t="s">
        <v>203</v>
      </c>
      <c r="BF33" s="432"/>
      <c r="BG33" s="432" t="s">
        <v>204</v>
      </c>
      <c r="BH33" s="432"/>
      <c r="BI33" s="432"/>
      <c r="BJ33" s="432"/>
      <c r="BK33" s="432"/>
      <c r="BL33" s="432"/>
      <c r="BM33" s="432"/>
      <c r="BN33" s="432"/>
      <c r="BO33" s="432"/>
      <c r="BP33" s="432"/>
      <c r="BQ33" s="432"/>
      <c r="BR33" s="432"/>
      <c r="BS33" s="432"/>
      <c r="BT33" s="432"/>
      <c r="BU33" s="432"/>
      <c r="BV33" s="207"/>
      <c r="BW33" s="467" t="s">
        <v>203</v>
      </c>
      <c r="BX33" s="467"/>
      <c r="BY33" s="432" t="s">
        <v>205</v>
      </c>
      <c r="BZ33" s="432"/>
      <c r="CA33" s="432"/>
      <c r="CB33" s="432"/>
      <c r="CC33" s="432"/>
      <c r="CD33" s="432"/>
      <c r="CE33" s="432"/>
      <c r="CF33" s="432"/>
      <c r="CG33" s="432"/>
      <c r="CH33" s="432"/>
      <c r="CI33" s="432"/>
      <c r="CJ33" s="432"/>
      <c r="CK33" s="432"/>
      <c r="CL33" s="432"/>
      <c r="CM33" s="432"/>
      <c r="CN33" s="206"/>
      <c r="CO33" s="467" t="s">
        <v>199</v>
      </c>
      <c r="CP33" s="467"/>
      <c r="CQ33" s="432" t="s">
        <v>206</v>
      </c>
      <c r="CR33" s="432"/>
      <c r="CS33" s="432"/>
      <c r="CT33" s="432"/>
      <c r="CU33" s="432"/>
      <c r="CV33" s="432"/>
      <c r="CW33" s="432"/>
      <c r="CX33" s="432"/>
      <c r="CY33" s="432"/>
      <c r="CZ33" s="432"/>
      <c r="DA33" s="432"/>
      <c r="DB33" s="432"/>
      <c r="DC33" s="432"/>
      <c r="DD33" s="432"/>
      <c r="DE33" s="432"/>
      <c r="DF33" s="206"/>
      <c r="DG33" s="632" t="s">
        <v>207</v>
      </c>
      <c r="DH33" s="632"/>
      <c r="DI33" s="208"/>
    </row>
    <row r="34" spans="1:113" ht="32.25" customHeight="1" x14ac:dyDescent="0.2">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4</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81"/>
      <c r="AM34" s="633">
        <f>IF(AO34="","",MAX(C34:D43,U34:V43)+1)</f>
        <v>7</v>
      </c>
      <c r="AN34" s="633"/>
      <c r="AO34" s="634" t="str">
        <f>IF('各会計、関係団体の財政状況及び健全化判断比率'!B31="","",'各会計、関係団体の財政状況及び健全化判断比率'!B31)</f>
        <v>病院事業会計</v>
      </c>
      <c r="AP34" s="634"/>
      <c r="AQ34" s="634"/>
      <c r="AR34" s="634"/>
      <c r="AS34" s="634"/>
      <c r="AT34" s="634"/>
      <c r="AU34" s="634"/>
      <c r="AV34" s="634"/>
      <c r="AW34" s="634"/>
      <c r="AX34" s="634"/>
      <c r="AY34" s="634"/>
      <c r="AZ34" s="634"/>
      <c r="BA34" s="634"/>
      <c r="BB34" s="634"/>
      <c r="BC34" s="634"/>
      <c r="BD34" s="181"/>
      <c r="BE34" s="633" t="str">
        <f>IF(BG34="","",MAX(C34:D43,U34:V43,AM34:AN43)+1)</f>
        <v/>
      </c>
      <c r="BF34" s="633"/>
      <c r="BG34" s="634"/>
      <c r="BH34" s="634"/>
      <c r="BI34" s="634"/>
      <c r="BJ34" s="634"/>
      <c r="BK34" s="634"/>
      <c r="BL34" s="634"/>
      <c r="BM34" s="634"/>
      <c r="BN34" s="634"/>
      <c r="BO34" s="634"/>
      <c r="BP34" s="634"/>
      <c r="BQ34" s="634"/>
      <c r="BR34" s="634"/>
      <c r="BS34" s="634"/>
      <c r="BT34" s="634"/>
      <c r="BU34" s="634"/>
      <c r="BV34" s="181"/>
      <c r="BW34" s="633">
        <f>IF(BY34="","",MAX(C34:D43,U34:V43,AM34:AN43,BE34:BF43)+1)</f>
        <v>12</v>
      </c>
      <c r="BX34" s="633"/>
      <c r="BY34" s="634" t="str">
        <f>IF('各会計、関係団体の財政状況及び健全化判断比率'!B68="","",'各会計、関係団体の財政状況及び健全化判断比率'!B68)</f>
        <v>山形県消防補償等組合</v>
      </c>
      <c r="BZ34" s="634"/>
      <c r="CA34" s="634"/>
      <c r="CB34" s="634"/>
      <c r="CC34" s="634"/>
      <c r="CD34" s="634"/>
      <c r="CE34" s="634"/>
      <c r="CF34" s="634"/>
      <c r="CG34" s="634"/>
      <c r="CH34" s="634"/>
      <c r="CI34" s="634"/>
      <c r="CJ34" s="634"/>
      <c r="CK34" s="634"/>
      <c r="CL34" s="634"/>
      <c r="CM34" s="634"/>
      <c r="CN34" s="181"/>
      <c r="CO34" s="633">
        <f>IF(CQ34="","",MAX(C34:D43,U34:V43,AM34:AN43,BE34:BF43,BW34:BX43)+1)</f>
        <v>20</v>
      </c>
      <c r="CP34" s="633"/>
      <c r="CQ34" s="634" t="str">
        <f>IF('各会計、関係団体の財政状況及び健全化判断比率'!BS7="","",'各会計、関係団体の財政状況及び健全化判断比率'!BS7)</f>
        <v>鶴岡市開発公社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v>
      </c>
      <c r="DH34" s="635"/>
      <c r="DI34" s="208"/>
    </row>
    <row r="35" spans="1:113" ht="32.25" customHeight="1" x14ac:dyDescent="0.2">
      <c r="A35" s="181"/>
      <c r="B35" s="205"/>
      <c r="C35" s="633">
        <f>IF(E35="","",C34+1)</f>
        <v>2</v>
      </c>
      <c r="D35" s="633"/>
      <c r="E35" s="634" t="str">
        <f>IF('各会計、関係団体の財政状況及び健全化判断比率'!B8="","",'各会計、関係団体の財政状況及び健全化判断比率'!B8)</f>
        <v>休日夜間診療所特別会計</v>
      </c>
      <c r="F35" s="634"/>
      <c r="G35" s="634"/>
      <c r="H35" s="634"/>
      <c r="I35" s="634"/>
      <c r="J35" s="634"/>
      <c r="K35" s="634"/>
      <c r="L35" s="634"/>
      <c r="M35" s="634"/>
      <c r="N35" s="634"/>
      <c r="O35" s="634"/>
      <c r="P35" s="634"/>
      <c r="Q35" s="634"/>
      <c r="R35" s="634"/>
      <c r="S35" s="634"/>
      <c r="T35" s="181"/>
      <c r="U35" s="633">
        <f>IF(W35="","",U34+1)</f>
        <v>5</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81"/>
      <c r="AM35" s="633">
        <f t="shared" ref="AM35:AM43" si="0">IF(AO35="","",AM34+1)</f>
        <v>8</v>
      </c>
      <c r="AN35" s="633"/>
      <c r="AO35" s="634" t="str">
        <f>IF('各会計、関係団体の財政状況及び健全化判断比率'!B32="","",'各会計、関係団体の財政状況及び健全化判断比率'!B32)</f>
        <v>水道事業会計</v>
      </c>
      <c r="AP35" s="634"/>
      <c r="AQ35" s="634"/>
      <c r="AR35" s="634"/>
      <c r="AS35" s="634"/>
      <c r="AT35" s="634"/>
      <c r="AU35" s="634"/>
      <c r="AV35" s="634"/>
      <c r="AW35" s="634"/>
      <c r="AX35" s="634"/>
      <c r="AY35" s="634"/>
      <c r="AZ35" s="634"/>
      <c r="BA35" s="634"/>
      <c r="BB35" s="634"/>
      <c r="BC35" s="634"/>
      <c r="BD35" s="181"/>
      <c r="BE35" s="633" t="str">
        <f t="shared" ref="BE35:BE43" si="1">IF(BG35="","",BE34+1)</f>
        <v/>
      </c>
      <c r="BF35" s="633"/>
      <c r="BG35" s="634"/>
      <c r="BH35" s="634"/>
      <c r="BI35" s="634"/>
      <c r="BJ35" s="634"/>
      <c r="BK35" s="634"/>
      <c r="BL35" s="634"/>
      <c r="BM35" s="634"/>
      <c r="BN35" s="634"/>
      <c r="BO35" s="634"/>
      <c r="BP35" s="634"/>
      <c r="BQ35" s="634"/>
      <c r="BR35" s="634"/>
      <c r="BS35" s="634"/>
      <c r="BT35" s="634"/>
      <c r="BU35" s="634"/>
      <c r="BV35" s="181"/>
      <c r="BW35" s="633">
        <f t="shared" ref="BW35:BW43" si="2">IF(BY35="","",BW34+1)</f>
        <v>13</v>
      </c>
      <c r="BX35" s="633"/>
      <c r="BY35" s="634" t="str">
        <f>IF('各会計、関係団体の財政状況及び健全化判断比率'!B69="","",'各会計、関係団体の財政状況及び健全化判断比率'!B69)</f>
        <v>山形県自治会館管理組合</v>
      </c>
      <c r="BZ35" s="634"/>
      <c r="CA35" s="634"/>
      <c r="CB35" s="634"/>
      <c r="CC35" s="634"/>
      <c r="CD35" s="634"/>
      <c r="CE35" s="634"/>
      <c r="CF35" s="634"/>
      <c r="CG35" s="634"/>
      <c r="CH35" s="634"/>
      <c r="CI35" s="634"/>
      <c r="CJ35" s="634"/>
      <c r="CK35" s="634"/>
      <c r="CL35" s="634"/>
      <c r="CM35" s="634"/>
      <c r="CN35" s="181"/>
      <c r="CO35" s="633">
        <f t="shared" ref="CO35:CO43" si="3">IF(CQ35="","",CO34+1)</f>
        <v>21</v>
      </c>
      <c r="CP35" s="633"/>
      <c r="CQ35" s="634" t="str">
        <f>IF('各会計、関係団体の財政状況及び健全化判断比率'!BS8="","",'各会計、関係団体の財政状況及び健全化判断比率'!BS8)</f>
        <v>庄内地域産業振興センター</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208"/>
    </row>
    <row r="36" spans="1:113" ht="32.25" customHeight="1" x14ac:dyDescent="0.2">
      <c r="A36" s="181"/>
      <c r="B36" s="205"/>
      <c r="C36" s="633">
        <f>IF(E36="","",C35+1)</f>
        <v>3</v>
      </c>
      <c r="D36" s="633"/>
      <c r="E36" s="634" t="str">
        <f>IF('各会計、関係団体の財政状況及び健全化判断比率'!B9="","",'各会計、関係団体の財政状況及び健全化判断比率'!B9)</f>
        <v>墓園事業特別会計</v>
      </c>
      <c r="F36" s="634"/>
      <c r="G36" s="634"/>
      <c r="H36" s="634"/>
      <c r="I36" s="634"/>
      <c r="J36" s="634"/>
      <c r="K36" s="634"/>
      <c r="L36" s="634"/>
      <c r="M36" s="634"/>
      <c r="N36" s="634"/>
      <c r="O36" s="634"/>
      <c r="P36" s="634"/>
      <c r="Q36" s="634"/>
      <c r="R36" s="634"/>
      <c r="S36" s="634"/>
      <c r="T36" s="181"/>
      <c r="U36" s="633">
        <f t="shared" ref="U36:U43" si="4">IF(W36="","",U35+1)</f>
        <v>6</v>
      </c>
      <c r="V36" s="633"/>
      <c r="W36" s="634" t="str">
        <f>IF('各会計、関係団体の財政状況及び健全化判断比率'!B30="","",'各会計、関係団体の財政状況及び健全化判断比率'!B30)</f>
        <v>後期高齢者医療保険特別会計</v>
      </c>
      <c r="X36" s="634"/>
      <c r="Y36" s="634"/>
      <c r="Z36" s="634"/>
      <c r="AA36" s="634"/>
      <c r="AB36" s="634"/>
      <c r="AC36" s="634"/>
      <c r="AD36" s="634"/>
      <c r="AE36" s="634"/>
      <c r="AF36" s="634"/>
      <c r="AG36" s="634"/>
      <c r="AH36" s="634"/>
      <c r="AI36" s="634"/>
      <c r="AJ36" s="634"/>
      <c r="AK36" s="634"/>
      <c r="AL36" s="181"/>
      <c r="AM36" s="633">
        <f t="shared" si="0"/>
        <v>9</v>
      </c>
      <c r="AN36" s="633"/>
      <c r="AO36" s="634" t="str">
        <f>IF('各会計、関係団体の財政状況及び健全化判断比率'!B33="","",'各会計、関係団体の財政状況及び健全化判断比率'!B33)</f>
        <v>公共下水道事業会計</v>
      </c>
      <c r="AP36" s="634"/>
      <c r="AQ36" s="634"/>
      <c r="AR36" s="634"/>
      <c r="AS36" s="634"/>
      <c r="AT36" s="634"/>
      <c r="AU36" s="634"/>
      <c r="AV36" s="634"/>
      <c r="AW36" s="634"/>
      <c r="AX36" s="634"/>
      <c r="AY36" s="634"/>
      <c r="AZ36" s="634"/>
      <c r="BA36" s="634"/>
      <c r="BB36" s="634"/>
      <c r="BC36" s="634"/>
      <c r="BD36" s="181"/>
      <c r="BE36" s="633" t="str">
        <f t="shared" si="1"/>
        <v/>
      </c>
      <c r="BF36" s="633"/>
      <c r="BG36" s="634"/>
      <c r="BH36" s="634"/>
      <c r="BI36" s="634"/>
      <c r="BJ36" s="634"/>
      <c r="BK36" s="634"/>
      <c r="BL36" s="634"/>
      <c r="BM36" s="634"/>
      <c r="BN36" s="634"/>
      <c r="BO36" s="634"/>
      <c r="BP36" s="634"/>
      <c r="BQ36" s="634"/>
      <c r="BR36" s="634"/>
      <c r="BS36" s="634"/>
      <c r="BT36" s="634"/>
      <c r="BU36" s="634"/>
      <c r="BV36" s="181"/>
      <c r="BW36" s="633">
        <f t="shared" si="2"/>
        <v>14</v>
      </c>
      <c r="BX36" s="633"/>
      <c r="BY36" s="634" t="str">
        <f>IF('各会計、関係団体の財政状況及び健全化判断比率'!B70="","",'各会計、関係団体の財政状況及び健全化判断比率'!B70)</f>
        <v>山形県市町村職員退職手当組合</v>
      </c>
      <c r="BZ36" s="634"/>
      <c r="CA36" s="634"/>
      <c r="CB36" s="634"/>
      <c r="CC36" s="634"/>
      <c r="CD36" s="634"/>
      <c r="CE36" s="634"/>
      <c r="CF36" s="634"/>
      <c r="CG36" s="634"/>
      <c r="CH36" s="634"/>
      <c r="CI36" s="634"/>
      <c r="CJ36" s="634"/>
      <c r="CK36" s="634"/>
      <c r="CL36" s="634"/>
      <c r="CM36" s="634"/>
      <c r="CN36" s="181"/>
      <c r="CO36" s="633">
        <f t="shared" si="3"/>
        <v>22</v>
      </c>
      <c r="CP36" s="633"/>
      <c r="CQ36" s="634" t="str">
        <f>IF('各会計、関係団体の財政状況及び健全化判断比率'!BS9="","",'各会計、関係団体の財政状況及び健全化判断比率'!BS9)</f>
        <v>出羽庄内国際交流財団</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2">
      <c r="A37" s="181"/>
      <c r="B37" s="205"/>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81"/>
      <c r="U37" s="633" t="str">
        <f t="shared" si="4"/>
        <v/>
      </c>
      <c r="V37" s="633"/>
      <c r="W37" s="634"/>
      <c r="X37" s="634"/>
      <c r="Y37" s="634"/>
      <c r="Z37" s="634"/>
      <c r="AA37" s="634"/>
      <c r="AB37" s="634"/>
      <c r="AC37" s="634"/>
      <c r="AD37" s="634"/>
      <c r="AE37" s="634"/>
      <c r="AF37" s="634"/>
      <c r="AG37" s="634"/>
      <c r="AH37" s="634"/>
      <c r="AI37" s="634"/>
      <c r="AJ37" s="634"/>
      <c r="AK37" s="634"/>
      <c r="AL37" s="181"/>
      <c r="AM37" s="633">
        <f t="shared" si="0"/>
        <v>10</v>
      </c>
      <c r="AN37" s="633"/>
      <c r="AO37" s="634" t="str">
        <f>IF('各会計、関係団体の財政状況及び健全化判断比率'!B34="","",'各会計、関係団体の財政状況及び健全化判断比率'!B34)</f>
        <v>集落排水事業会計</v>
      </c>
      <c r="AP37" s="634"/>
      <c r="AQ37" s="634"/>
      <c r="AR37" s="634"/>
      <c r="AS37" s="634"/>
      <c r="AT37" s="634"/>
      <c r="AU37" s="634"/>
      <c r="AV37" s="634"/>
      <c r="AW37" s="634"/>
      <c r="AX37" s="634"/>
      <c r="AY37" s="634"/>
      <c r="AZ37" s="634"/>
      <c r="BA37" s="634"/>
      <c r="BB37" s="634"/>
      <c r="BC37" s="634"/>
      <c r="BD37" s="181"/>
      <c r="BE37" s="633" t="str">
        <f t="shared" si="1"/>
        <v/>
      </c>
      <c r="BF37" s="633"/>
      <c r="BG37" s="634"/>
      <c r="BH37" s="634"/>
      <c r="BI37" s="634"/>
      <c r="BJ37" s="634"/>
      <c r="BK37" s="634"/>
      <c r="BL37" s="634"/>
      <c r="BM37" s="634"/>
      <c r="BN37" s="634"/>
      <c r="BO37" s="634"/>
      <c r="BP37" s="634"/>
      <c r="BQ37" s="634"/>
      <c r="BR37" s="634"/>
      <c r="BS37" s="634"/>
      <c r="BT37" s="634"/>
      <c r="BU37" s="634"/>
      <c r="BV37" s="181"/>
      <c r="BW37" s="633">
        <f t="shared" si="2"/>
        <v>15</v>
      </c>
      <c r="BX37" s="633"/>
      <c r="BY37" s="634" t="str">
        <f>IF('各会計、関係団体の財政状況及び健全化判断比率'!B71="","",'各会計、関係団体の財政状況及び健全化判断比率'!B71)</f>
        <v>庄内広域行政組合（普通会計分）</v>
      </c>
      <c r="BZ37" s="634"/>
      <c r="CA37" s="634"/>
      <c r="CB37" s="634"/>
      <c r="CC37" s="634"/>
      <c r="CD37" s="634"/>
      <c r="CE37" s="634"/>
      <c r="CF37" s="634"/>
      <c r="CG37" s="634"/>
      <c r="CH37" s="634"/>
      <c r="CI37" s="634"/>
      <c r="CJ37" s="634"/>
      <c r="CK37" s="634"/>
      <c r="CL37" s="634"/>
      <c r="CM37" s="634"/>
      <c r="CN37" s="181"/>
      <c r="CO37" s="633">
        <f t="shared" si="3"/>
        <v>23</v>
      </c>
      <c r="CP37" s="633"/>
      <c r="CQ37" s="634" t="str">
        <f>IF('各会計、関係団体の財政状況及び健全化判断比率'!BS10="","",'各会計、関係団体の財政状況及び健全化判断比率'!BS10)</f>
        <v>藤島文化スポーツ事業団</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2">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t="str">
        <f t="shared" si="4"/>
        <v/>
      </c>
      <c r="V38" s="633"/>
      <c r="W38" s="634"/>
      <c r="X38" s="634"/>
      <c r="Y38" s="634"/>
      <c r="Z38" s="634"/>
      <c r="AA38" s="634"/>
      <c r="AB38" s="634"/>
      <c r="AC38" s="634"/>
      <c r="AD38" s="634"/>
      <c r="AE38" s="634"/>
      <c r="AF38" s="634"/>
      <c r="AG38" s="634"/>
      <c r="AH38" s="634"/>
      <c r="AI38" s="634"/>
      <c r="AJ38" s="634"/>
      <c r="AK38" s="634"/>
      <c r="AL38" s="181"/>
      <c r="AM38" s="633">
        <f t="shared" si="0"/>
        <v>11</v>
      </c>
      <c r="AN38" s="633"/>
      <c r="AO38" s="634" t="str">
        <f>IF('各会計、関係団体の財政状況及び健全化判断比率'!B35="","",'各会計、関係団体の財政状況及び健全化判断比率'!B35)</f>
        <v>浄化槽事業会計</v>
      </c>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f t="shared" si="2"/>
        <v>16</v>
      </c>
      <c r="BX38" s="633"/>
      <c r="BY38" s="634" t="str">
        <f>IF('各会計、関係団体の財政状況及び健全化判断比率'!B72="","",'各会計、関係団体の財政状況及び健全化判断比率'!B72)</f>
        <v>庄内広域行政組合（青果市場事業特別会計）</v>
      </c>
      <c r="BZ38" s="634"/>
      <c r="CA38" s="634"/>
      <c r="CB38" s="634"/>
      <c r="CC38" s="634"/>
      <c r="CD38" s="634"/>
      <c r="CE38" s="634"/>
      <c r="CF38" s="634"/>
      <c r="CG38" s="634"/>
      <c r="CH38" s="634"/>
      <c r="CI38" s="634"/>
      <c r="CJ38" s="634"/>
      <c r="CK38" s="634"/>
      <c r="CL38" s="634"/>
      <c r="CM38" s="634"/>
      <c r="CN38" s="181"/>
      <c r="CO38" s="633">
        <f t="shared" si="3"/>
        <v>24</v>
      </c>
      <c r="CP38" s="633"/>
      <c r="CQ38" s="634" t="str">
        <f>IF('各会計、関係団体の財政状況及び健全化判断比率'!BS11="","",'各会計、関係団体の財政状況及び健全化判断比率'!BS11)</f>
        <v>ゆぽか</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208"/>
    </row>
    <row r="39" spans="1:113" ht="32.25" customHeight="1" x14ac:dyDescent="0.2">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f t="shared" si="2"/>
        <v>17</v>
      </c>
      <c r="BX39" s="633"/>
      <c r="BY39" s="634" t="str">
        <f>IF('各会計、関係団体の財政状況及び健全化判断比率'!B73="","",'各会計、関係団体の財政状況及び健全化判断比率'!B73)</f>
        <v>庄内広域行政組合（庄内食肉流通センター事業特別会計）</v>
      </c>
      <c r="BZ39" s="634"/>
      <c r="CA39" s="634"/>
      <c r="CB39" s="634"/>
      <c r="CC39" s="634"/>
      <c r="CD39" s="634"/>
      <c r="CE39" s="634"/>
      <c r="CF39" s="634"/>
      <c r="CG39" s="634"/>
      <c r="CH39" s="634"/>
      <c r="CI39" s="634"/>
      <c r="CJ39" s="634"/>
      <c r="CK39" s="634"/>
      <c r="CL39" s="634"/>
      <c r="CM39" s="634"/>
      <c r="CN39" s="181"/>
      <c r="CO39" s="633">
        <f t="shared" si="3"/>
        <v>25</v>
      </c>
      <c r="CP39" s="633"/>
      <c r="CQ39" s="634" t="str">
        <f>IF('各会計、関係団体の財政状況及び健全化判断比率'!BS12="","",'各会計、関係団体の財政状況及び健全化判断比率'!BS12)</f>
        <v>月山畜産振興公社</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2">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f t="shared" si="2"/>
        <v>18</v>
      </c>
      <c r="BX40" s="633"/>
      <c r="BY40" s="634" t="str">
        <f>IF('各会計、関係団体の財政状況及び健全化判断比率'!B74="","",'各会計、関係団体の財政状況及び健全化判断比率'!B74)</f>
        <v>山形県後期高齢者医療広域連合（普通会計分）</v>
      </c>
      <c r="BZ40" s="634"/>
      <c r="CA40" s="634"/>
      <c r="CB40" s="634"/>
      <c r="CC40" s="634"/>
      <c r="CD40" s="634"/>
      <c r="CE40" s="634"/>
      <c r="CF40" s="634"/>
      <c r="CG40" s="634"/>
      <c r="CH40" s="634"/>
      <c r="CI40" s="634"/>
      <c r="CJ40" s="634"/>
      <c r="CK40" s="634"/>
      <c r="CL40" s="634"/>
      <c r="CM40" s="634"/>
      <c r="CN40" s="181"/>
      <c r="CO40" s="633">
        <f t="shared" si="3"/>
        <v>26</v>
      </c>
      <c r="CP40" s="633"/>
      <c r="CQ40" s="634" t="str">
        <f>IF('各会計、関係団体の財政状況及び健全化判断比率'!BS13="","",'各会計、関係団体の財政状況及び健全化判断比率'!BS13)</f>
        <v>月山あさひ振興公社</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2">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f t="shared" si="2"/>
        <v>19</v>
      </c>
      <c r="BX41" s="633"/>
      <c r="BY41" s="634" t="str">
        <f>IF('各会計、関係団体の財政状況及び健全化判断比率'!B75="","",'各会計、関係団体の財政状況及び健全化判断比率'!B75)</f>
        <v>山形県後期高齢者医療広域連合（事業会計分）</v>
      </c>
      <c r="BZ41" s="634"/>
      <c r="CA41" s="634"/>
      <c r="CB41" s="634"/>
      <c r="CC41" s="634"/>
      <c r="CD41" s="634"/>
      <c r="CE41" s="634"/>
      <c r="CF41" s="634"/>
      <c r="CG41" s="634"/>
      <c r="CH41" s="634"/>
      <c r="CI41" s="634"/>
      <c r="CJ41" s="634"/>
      <c r="CK41" s="634"/>
      <c r="CL41" s="634"/>
      <c r="CM41" s="634"/>
      <c r="CN41" s="181"/>
      <c r="CO41" s="633">
        <f t="shared" si="3"/>
        <v>27</v>
      </c>
      <c r="CP41" s="633"/>
      <c r="CQ41" s="634" t="str">
        <f>IF('各会計、関係団体の財政状況及び健全化判断比率'!BS14="","",'各会計、関係団体の財政状況及び健全化判断比率'!BS14)</f>
        <v>クアポリス温海</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2">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81"/>
      <c r="CO42" s="633">
        <f t="shared" si="3"/>
        <v>28</v>
      </c>
      <c r="CP42" s="633"/>
      <c r="CQ42" s="634" t="str">
        <f>IF('各会計、関係団体の財政状況及び健全化判断比率'!BS15="","",'各会計、関係団体の財政状況及び健全化判断比率'!BS15)</f>
        <v>鶴岡地区クリーン公社</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2">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81"/>
      <c r="CO43" s="633">
        <f t="shared" si="3"/>
        <v>29</v>
      </c>
      <c r="CP43" s="633"/>
      <c r="CQ43" s="634" t="str">
        <f>IF('各会計、関係団体の財政状況及び健全化判断比率'!BS16="","",'各会計、関係団体の財政状況及び健全化判断比率'!BS16)</f>
        <v>DEGAM鶴岡ツーリズムビューロー</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208</v>
      </c>
      <c r="E46" s="636" t="s">
        <v>209</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210</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211</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212</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213</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214</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215</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216</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izJwjX2ZRiSr6xr4lpwCNyp0VC2tcZzIcawwKav3Z9UZYhJaNnp8ChT9vkCBubWDg1+tFRWKPV6eXRhbGUpM9g==" saltValue="li5bBVmVe6kTsBFzie078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217</v>
      </c>
      <c r="DI1" s="639"/>
      <c r="DJ1" s="639"/>
      <c r="DK1" s="639"/>
      <c r="DL1" s="639"/>
      <c r="DM1" s="639"/>
      <c r="DN1" s="640"/>
      <c r="DO1" s="214"/>
      <c r="DP1" s="638" t="s">
        <v>218</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2">
      <c r="B2" s="215" t="s">
        <v>219</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41" t="s">
        <v>220</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221</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222</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223</v>
      </c>
      <c r="S4" s="642"/>
      <c r="T4" s="642"/>
      <c r="U4" s="642"/>
      <c r="V4" s="642"/>
      <c r="W4" s="642"/>
      <c r="X4" s="642"/>
      <c r="Y4" s="643"/>
      <c r="Z4" s="641" t="s">
        <v>224</v>
      </c>
      <c r="AA4" s="642"/>
      <c r="AB4" s="642"/>
      <c r="AC4" s="643"/>
      <c r="AD4" s="641" t="s">
        <v>225</v>
      </c>
      <c r="AE4" s="642"/>
      <c r="AF4" s="642"/>
      <c r="AG4" s="642"/>
      <c r="AH4" s="642"/>
      <c r="AI4" s="642"/>
      <c r="AJ4" s="642"/>
      <c r="AK4" s="643"/>
      <c r="AL4" s="641" t="s">
        <v>224</v>
      </c>
      <c r="AM4" s="642"/>
      <c r="AN4" s="642"/>
      <c r="AO4" s="643"/>
      <c r="AP4" s="644" t="s">
        <v>226</v>
      </c>
      <c r="AQ4" s="644"/>
      <c r="AR4" s="644"/>
      <c r="AS4" s="644"/>
      <c r="AT4" s="644"/>
      <c r="AU4" s="644"/>
      <c r="AV4" s="644"/>
      <c r="AW4" s="644"/>
      <c r="AX4" s="644"/>
      <c r="AY4" s="644"/>
      <c r="AZ4" s="644"/>
      <c r="BA4" s="644"/>
      <c r="BB4" s="644"/>
      <c r="BC4" s="644"/>
      <c r="BD4" s="644"/>
      <c r="BE4" s="644"/>
      <c r="BF4" s="644"/>
      <c r="BG4" s="644" t="s">
        <v>227</v>
      </c>
      <c r="BH4" s="644"/>
      <c r="BI4" s="644"/>
      <c r="BJ4" s="644"/>
      <c r="BK4" s="644"/>
      <c r="BL4" s="644"/>
      <c r="BM4" s="644"/>
      <c r="BN4" s="644"/>
      <c r="BO4" s="644" t="s">
        <v>224</v>
      </c>
      <c r="BP4" s="644"/>
      <c r="BQ4" s="644"/>
      <c r="BR4" s="644"/>
      <c r="BS4" s="644" t="s">
        <v>228</v>
      </c>
      <c r="BT4" s="644"/>
      <c r="BU4" s="644"/>
      <c r="BV4" s="644"/>
      <c r="BW4" s="644"/>
      <c r="BX4" s="644"/>
      <c r="BY4" s="644"/>
      <c r="BZ4" s="644"/>
      <c r="CA4" s="644"/>
      <c r="CB4" s="644"/>
      <c r="CD4" s="641" t="s">
        <v>229</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230</v>
      </c>
      <c r="C5" s="646"/>
      <c r="D5" s="646"/>
      <c r="E5" s="646"/>
      <c r="F5" s="646"/>
      <c r="G5" s="646"/>
      <c r="H5" s="646"/>
      <c r="I5" s="646"/>
      <c r="J5" s="646"/>
      <c r="K5" s="646"/>
      <c r="L5" s="646"/>
      <c r="M5" s="646"/>
      <c r="N5" s="646"/>
      <c r="O5" s="646"/>
      <c r="P5" s="646"/>
      <c r="Q5" s="647"/>
      <c r="R5" s="648">
        <v>15799255</v>
      </c>
      <c r="S5" s="649"/>
      <c r="T5" s="649"/>
      <c r="U5" s="649"/>
      <c r="V5" s="649"/>
      <c r="W5" s="649"/>
      <c r="X5" s="649"/>
      <c r="Y5" s="650"/>
      <c r="Z5" s="651">
        <v>20.399999999999999</v>
      </c>
      <c r="AA5" s="651"/>
      <c r="AB5" s="651"/>
      <c r="AC5" s="651"/>
      <c r="AD5" s="652">
        <v>14984482</v>
      </c>
      <c r="AE5" s="652"/>
      <c r="AF5" s="652"/>
      <c r="AG5" s="652"/>
      <c r="AH5" s="652"/>
      <c r="AI5" s="652"/>
      <c r="AJ5" s="652"/>
      <c r="AK5" s="652"/>
      <c r="AL5" s="653">
        <v>37.4</v>
      </c>
      <c r="AM5" s="654"/>
      <c r="AN5" s="654"/>
      <c r="AO5" s="655"/>
      <c r="AP5" s="645" t="s">
        <v>231</v>
      </c>
      <c r="AQ5" s="646"/>
      <c r="AR5" s="646"/>
      <c r="AS5" s="646"/>
      <c r="AT5" s="646"/>
      <c r="AU5" s="646"/>
      <c r="AV5" s="646"/>
      <c r="AW5" s="646"/>
      <c r="AX5" s="646"/>
      <c r="AY5" s="646"/>
      <c r="AZ5" s="646"/>
      <c r="BA5" s="646"/>
      <c r="BB5" s="646"/>
      <c r="BC5" s="646"/>
      <c r="BD5" s="646"/>
      <c r="BE5" s="646"/>
      <c r="BF5" s="647"/>
      <c r="BG5" s="659">
        <v>14889359</v>
      </c>
      <c r="BH5" s="660"/>
      <c r="BI5" s="660"/>
      <c r="BJ5" s="660"/>
      <c r="BK5" s="660"/>
      <c r="BL5" s="660"/>
      <c r="BM5" s="660"/>
      <c r="BN5" s="661"/>
      <c r="BO5" s="662">
        <v>94.2</v>
      </c>
      <c r="BP5" s="662"/>
      <c r="BQ5" s="662"/>
      <c r="BR5" s="662"/>
      <c r="BS5" s="663">
        <v>141499</v>
      </c>
      <c r="BT5" s="663"/>
      <c r="BU5" s="663"/>
      <c r="BV5" s="663"/>
      <c r="BW5" s="663"/>
      <c r="BX5" s="663"/>
      <c r="BY5" s="663"/>
      <c r="BZ5" s="663"/>
      <c r="CA5" s="663"/>
      <c r="CB5" s="667"/>
      <c r="CD5" s="641" t="s">
        <v>226</v>
      </c>
      <c r="CE5" s="642"/>
      <c r="CF5" s="642"/>
      <c r="CG5" s="642"/>
      <c r="CH5" s="642"/>
      <c r="CI5" s="642"/>
      <c r="CJ5" s="642"/>
      <c r="CK5" s="642"/>
      <c r="CL5" s="642"/>
      <c r="CM5" s="642"/>
      <c r="CN5" s="642"/>
      <c r="CO5" s="642"/>
      <c r="CP5" s="642"/>
      <c r="CQ5" s="643"/>
      <c r="CR5" s="641" t="s">
        <v>232</v>
      </c>
      <c r="CS5" s="642"/>
      <c r="CT5" s="642"/>
      <c r="CU5" s="642"/>
      <c r="CV5" s="642"/>
      <c r="CW5" s="642"/>
      <c r="CX5" s="642"/>
      <c r="CY5" s="643"/>
      <c r="CZ5" s="641" t="s">
        <v>224</v>
      </c>
      <c r="DA5" s="642"/>
      <c r="DB5" s="642"/>
      <c r="DC5" s="643"/>
      <c r="DD5" s="641" t="s">
        <v>233</v>
      </c>
      <c r="DE5" s="642"/>
      <c r="DF5" s="642"/>
      <c r="DG5" s="642"/>
      <c r="DH5" s="642"/>
      <c r="DI5" s="642"/>
      <c r="DJ5" s="642"/>
      <c r="DK5" s="642"/>
      <c r="DL5" s="642"/>
      <c r="DM5" s="642"/>
      <c r="DN5" s="642"/>
      <c r="DO5" s="642"/>
      <c r="DP5" s="643"/>
      <c r="DQ5" s="641" t="s">
        <v>234</v>
      </c>
      <c r="DR5" s="642"/>
      <c r="DS5" s="642"/>
      <c r="DT5" s="642"/>
      <c r="DU5" s="642"/>
      <c r="DV5" s="642"/>
      <c r="DW5" s="642"/>
      <c r="DX5" s="642"/>
      <c r="DY5" s="642"/>
      <c r="DZ5" s="642"/>
      <c r="EA5" s="642"/>
      <c r="EB5" s="642"/>
      <c r="EC5" s="643"/>
    </row>
    <row r="6" spans="2:143" ht="11.25" customHeight="1" x14ac:dyDescent="0.2">
      <c r="B6" s="656" t="s">
        <v>235</v>
      </c>
      <c r="C6" s="657"/>
      <c r="D6" s="657"/>
      <c r="E6" s="657"/>
      <c r="F6" s="657"/>
      <c r="G6" s="657"/>
      <c r="H6" s="657"/>
      <c r="I6" s="657"/>
      <c r="J6" s="657"/>
      <c r="K6" s="657"/>
      <c r="L6" s="657"/>
      <c r="M6" s="657"/>
      <c r="N6" s="657"/>
      <c r="O6" s="657"/>
      <c r="P6" s="657"/>
      <c r="Q6" s="658"/>
      <c r="R6" s="659">
        <v>625436</v>
      </c>
      <c r="S6" s="660"/>
      <c r="T6" s="660"/>
      <c r="U6" s="660"/>
      <c r="V6" s="660"/>
      <c r="W6" s="660"/>
      <c r="X6" s="660"/>
      <c r="Y6" s="661"/>
      <c r="Z6" s="662">
        <v>0.8</v>
      </c>
      <c r="AA6" s="662"/>
      <c r="AB6" s="662"/>
      <c r="AC6" s="662"/>
      <c r="AD6" s="663">
        <v>625436</v>
      </c>
      <c r="AE6" s="663"/>
      <c r="AF6" s="663"/>
      <c r="AG6" s="663"/>
      <c r="AH6" s="663"/>
      <c r="AI6" s="663"/>
      <c r="AJ6" s="663"/>
      <c r="AK6" s="663"/>
      <c r="AL6" s="664">
        <v>1.6</v>
      </c>
      <c r="AM6" s="665"/>
      <c r="AN6" s="665"/>
      <c r="AO6" s="666"/>
      <c r="AP6" s="656" t="s">
        <v>236</v>
      </c>
      <c r="AQ6" s="657"/>
      <c r="AR6" s="657"/>
      <c r="AS6" s="657"/>
      <c r="AT6" s="657"/>
      <c r="AU6" s="657"/>
      <c r="AV6" s="657"/>
      <c r="AW6" s="657"/>
      <c r="AX6" s="657"/>
      <c r="AY6" s="657"/>
      <c r="AZ6" s="657"/>
      <c r="BA6" s="657"/>
      <c r="BB6" s="657"/>
      <c r="BC6" s="657"/>
      <c r="BD6" s="657"/>
      <c r="BE6" s="657"/>
      <c r="BF6" s="658"/>
      <c r="BG6" s="659">
        <v>14889359</v>
      </c>
      <c r="BH6" s="660"/>
      <c r="BI6" s="660"/>
      <c r="BJ6" s="660"/>
      <c r="BK6" s="660"/>
      <c r="BL6" s="660"/>
      <c r="BM6" s="660"/>
      <c r="BN6" s="661"/>
      <c r="BO6" s="662">
        <v>94.2</v>
      </c>
      <c r="BP6" s="662"/>
      <c r="BQ6" s="662"/>
      <c r="BR6" s="662"/>
      <c r="BS6" s="663">
        <v>141499</v>
      </c>
      <c r="BT6" s="663"/>
      <c r="BU6" s="663"/>
      <c r="BV6" s="663"/>
      <c r="BW6" s="663"/>
      <c r="BX6" s="663"/>
      <c r="BY6" s="663"/>
      <c r="BZ6" s="663"/>
      <c r="CA6" s="663"/>
      <c r="CB6" s="667"/>
      <c r="CD6" s="645" t="s">
        <v>237</v>
      </c>
      <c r="CE6" s="646"/>
      <c r="CF6" s="646"/>
      <c r="CG6" s="646"/>
      <c r="CH6" s="646"/>
      <c r="CI6" s="646"/>
      <c r="CJ6" s="646"/>
      <c r="CK6" s="646"/>
      <c r="CL6" s="646"/>
      <c r="CM6" s="646"/>
      <c r="CN6" s="646"/>
      <c r="CO6" s="646"/>
      <c r="CP6" s="646"/>
      <c r="CQ6" s="647"/>
      <c r="CR6" s="659">
        <v>365732</v>
      </c>
      <c r="CS6" s="660"/>
      <c r="CT6" s="660"/>
      <c r="CU6" s="660"/>
      <c r="CV6" s="660"/>
      <c r="CW6" s="660"/>
      <c r="CX6" s="660"/>
      <c r="CY6" s="661"/>
      <c r="CZ6" s="653">
        <v>0.5</v>
      </c>
      <c r="DA6" s="654"/>
      <c r="DB6" s="654"/>
      <c r="DC6" s="670"/>
      <c r="DD6" s="668" t="s">
        <v>238</v>
      </c>
      <c r="DE6" s="660"/>
      <c r="DF6" s="660"/>
      <c r="DG6" s="660"/>
      <c r="DH6" s="660"/>
      <c r="DI6" s="660"/>
      <c r="DJ6" s="660"/>
      <c r="DK6" s="660"/>
      <c r="DL6" s="660"/>
      <c r="DM6" s="660"/>
      <c r="DN6" s="660"/>
      <c r="DO6" s="660"/>
      <c r="DP6" s="661"/>
      <c r="DQ6" s="668">
        <v>365613</v>
      </c>
      <c r="DR6" s="660"/>
      <c r="DS6" s="660"/>
      <c r="DT6" s="660"/>
      <c r="DU6" s="660"/>
      <c r="DV6" s="660"/>
      <c r="DW6" s="660"/>
      <c r="DX6" s="660"/>
      <c r="DY6" s="660"/>
      <c r="DZ6" s="660"/>
      <c r="EA6" s="660"/>
      <c r="EB6" s="660"/>
      <c r="EC6" s="669"/>
    </row>
    <row r="7" spans="2:143" ht="11.25" customHeight="1" x14ac:dyDescent="0.2">
      <c r="B7" s="656" t="s">
        <v>239</v>
      </c>
      <c r="C7" s="657"/>
      <c r="D7" s="657"/>
      <c r="E7" s="657"/>
      <c r="F7" s="657"/>
      <c r="G7" s="657"/>
      <c r="H7" s="657"/>
      <c r="I7" s="657"/>
      <c r="J7" s="657"/>
      <c r="K7" s="657"/>
      <c r="L7" s="657"/>
      <c r="M7" s="657"/>
      <c r="N7" s="657"/>
      <c r="O7" s="657"/>
      <c r="P7" s="657"/>
      <c r="Q7" s="658"/>
      <c r="R7" s="659">
        <v>4766</v>
      </c>
      <c r="S7" s="660"/>
      <c r="T7" s="660"/>
      <c r="U7" s="660"/>
      <c r="V7" s="660"/>
      <c r="W7" s="660"/>
      <c r="X7" s="660"/>
      <c r="Y7" s="661"/>
      <c r="Z7" s="662">
        <v>0</v>
      </c>
      <c r="AA7" s="662"/>
      <c r="AB7" s="662"/>
      <c r="AC7" s="662"/>
      <c r="AD7" s="663">
        <v>4766</v>
      </c>
      <c r="AE7" s="663"/>
      <c r="AF7" s="663"/>
      <c r="AG7" s="663"/>
      <c r="AH7" s="663"/>
      <c r="AI7" s="663"/>
      <c r="AJ7" s="663"/>
      <c r="AK7" s="663"/>
      <c r="AL7" s="664">
        <v>0</v>
      </c>
      <c r="AM7" s="665"/>
      <c r="AN7" s="665"/>
      <c r="AO7" s="666"/>
      <c r="AP7" s="656" t="s">
        <v>240</v>
      </c>
      <c r="AQ7" s="657"/>
      <c r="AR7" s="657"/>
      <c r="AS7" s="657"/>
      <c r="AT7" s="657"/>
      <c r="AU7" s="657"/>
      <c r="AV7" s="657"/>
      <c r="AW7" s="657"/>
      <c r="AX7" s="657"/>
      <c r="AY7" s="657"/>
      <c r="AZ7" s="657"/>
      <c r="BA7" s="657"/>
      <c r="BB7" s="657"/>
      <c r="BC7" s="657"/>
      <c r="BD7" s="657"/>
      <c r="BE7" s="657"/>
      <c r="BF7" s="658"/>
      <c r="BG7" s="659">
        <v>6149345</v>
      </c>
      <c r="BH7" s="660"/>
      <c r="BI7" s="660"/>
      <c r="BJ7" s="660"/>
      <c r="BK7" s="660"/>
      <c r="BL7" s="660"/>
      <c r="BM7" s="660"/>
      <c r="BN7" s="661"/>
      <c r="BO7" s="662">
        <v>38.9</v>
      </c>
      <c r="BP7" s="662"/>
      <c r="BQ7" s="662"/>
      <c r="BR7" s="662"/>
      <c r="BS7" s="663">
        <v>141499</v>
      </c>
      <c r="BT7" s="663"/>
      <c r="BU7" s="663"/>
      <c r="BV7" s="663"/>
      <c r="BW7" s="663"/>
      <c r="BX7" s="663"/>
      <c r="BY7" s="663"/>
      <c r="BZ7" s="663"/>
      <c r="CA7" s="663"/>
      <c r="CB7" s="667"/>
      <c r="CD7" s="656" t="s">
        <v>241</v>
      </c>
      <c r="CE7" s="657"/>
      <c r="CF7" s="657"/>
      <c r="CG7" s="657"/>
      <c r="CH7" s="657"/>
      <c r="CI7" s="657"/>
      <c r="CJ7" s="657"/>
      <c r="CK7" s="657"/>
      <c r="CL7" s="657"/>
      <c r="CM7" s="657"/>
      <c r="CN7" s="657"/>
      <c r="CO7" s="657"/>
      <c r="CP7" s="657"/>
      <c r="CQ7" s="658"/>
      <c r="CR7" s="659">
        <v>9340302</v>
      </c>
      <c r="CS7" s="660"/>
      <c r="CT7" s="660"/>
      <c r="CU7" s="660"/>
      <c r="CV7" s="660"/>
      <c r="CW7" s="660"/>
      <c r="CX7" s="660"/>
      <c r="CY7" s="661"/>
      <c r="CZ7" s="662">
        <v>12.3</v>
      </c>
      <c r="DA7" s="662"/>
      <c r="DB7" s="662"/>
      <c r="DC7" s="662"/>
      <c r="DD7" s="668">
        <v>1524038</v>
      </c>
      <c r="DE7" s="660"/>
      <c r="DF7" s="660"/>
      <c r="DG7" s="660"/>
      <c r="DH7" s="660"/>
      <c r="DI7" s="660"/>
      <c r="DJ7" s="660"/>
      <c r="DK7" s="660"/>
      <c r="DL7" s="660"/>
      <c r="DM7" s="660"/>
      <c r="DN7" s="660"/>
      <c r="DO7" s="660"/>
      <c r="DP7" s="661"/>
      <c r="DQ7" s="668">
        <v>6662981</v>
      </c>
      <c r="DR7" s="660"/>
      <c r="DS7" s="660"/>
      <c r="DT7" s="660"/>
      <c r="DU7" s="660"/>
      <c r="DV7" s="660"/>
      <c r="DW7" s="660"/>
      <c r="DX7" s="660"/>
      <c r="DY7" s="660"/>
      <c r="DZ7" s="660"/>
      <c r="EA7" s="660"/>
      <c r="EB7" s="660"/>
      <c r="EC7" s="669"/>
    </row>
    <row r="8" spans="2:143" ht="11.25" customHeight="1" x14ac:dyDescent="0.2">
      <c r="B8" s="656" t="s">
        <v>242</v>
      </c>
      <c r="C8" s="657"/>
      <c r="D8" s="657"/>
      <c r="E8" s="657"/>
      <c r="F8" s="657"/>
      <c r="G8" s="657"/>
      <c r="H8" s="657"/>
      <c r="I8" s="657"/>
      <c r="J8" s="657"/>
      <c r="K8" s="657"/>
      <c r="L8" s="657"/>
      <c r="M8" s="657"/>
      <c r="N8" s="657"/>
      <c r="O8" s="657"/>
      <c r="P8" s="657"/>
      <c r="Q8" s="658"/>
      <c r="R8" s="659">
        <v>41437</v>
      </c>
      <c r="S8" s="660"/>
      <c r="T8" s="660"/>
      <c r="U8" s="660"/>
      <c r="V8" s="660"/>
      <c r="W8" s="660"/>
      <c r="X8" s="660"/>
      <c r="Y8" s="661"/>
      <c r="Z8" s="662">
        <v>0.1</v>
      </c>
      <c r="AA8" s="662"/>
      <c r="AB8" s="662"/>
      <c r="AC8" s="662"/>
      <c r="AD8" s="663">
        <v>41437</v>
      </c>
      <c r="AE8" s="663"/>
      <c r="AF8" s="663"/>
      <c r="AG8" s="663"/>
      <c r="AH8" s="663"/>
      <c r="AI8" s="663"/>
      <c r="AJ8" s="663"/>
      <c r="AK8" s="663"/>
      <c r="AL8" s="664">
        <v>0.1</v>
      </c>
      <c r="AM8" s="665"/>
      <c r="AN8" s="665"/>
      <c r="AO8" s="666"/>
      <c r="AP8" s="656" t="s">
        <v>243</v>
      </c>
      <c r="AQ8" s="657"/>
      <c r="AR8" s="657"/>
      <c r="AS8" s="657"/>
      <c r="AT8" s="657"/>
      <c r="AU8" s="657"/>
      <c r="AV8" s="657"/>
      <c r="AW8" s="657"/>
      <c r="AX8" s="657"/>
      <c r="AY8" s="657"/>
      <c r="AZ8" s="657"/>
      <c r="BA8" s="657"/>
      <c r="BB8" s="657"/>
      <c r="BC8" s="657"/>
      <c r="BD8" s="657"/>
      <c r="BE8" s="657"/>
      <c r="BF8" s="658"/>
      <c r="BG8" s="659">
        <v>220017</v>
      </c>
      <c r="BH8" s="660"/>
      <c r="BI8" s="660"/>
      <c r="BJ8" s="660"/>
      <c r="BK8" s="660"/>
      <c r="BL8" s="660"/>
      <c r="BM8" s="660"/>
      <c r="BN8" s="661"/>
      <c r="BO8" s="662">
        <v>1.4</v>
      </c>
      <c r="BP8" s="662"/>
      <c r="BQ8" s="662"/>
      <c r="BR8" s="662"/>
      <c r="BS8" s="663" t="s">
        <v>138</v>
      </c>
      <c r="BT8" s="663"/>
      <c r="BU8" s="663"/>
      <c r="BV8" s="663"/>
      <c r="BW8" s="663"/>
      <c r="BX8" s="663"/>
      <c r="BY8" s="663"/>
      <c r="BZ8" s="663"/>
      <c r="CA8" s="663"/>
      <c r="CB8" s="667"/>
      <c r="CD8" s="656" t="s">
        <v>244</v>
      </c>
      <c r="CE8" s="657"/>
      <c r="CF8" s="657"/>
      <c r="CG8" s="657"/>
      <c r="CH8" s="657"/>
      <c r="CI8" s="657"/>
      <c r="CJ8" s="657"/>
      <c r="CK8" s="657"/>
      <c r="CL8" s="657"/>
      <c r="CM8" s="657"/>
      <c r="CN8" s="657"/>
      <c r="CO8" s="657"/>
      <c r="CP8" s="657"/>
      <c r="CQ8" s="658"/>
      <c r="CR8" s="659">
        <v>22600194</v>
      </c>
      <c r="CS8" s="660"/>
      <c r="CT8" s="660"/>
      <c r="CU8" s="660"/>
      <c r="CV8" s="660"/>
      <c r="CW8" s="660"/>
      <c r="CX8" s="660"/>
      <c r="CY8" s="661"/>
      <c r="CZ8" s="662">
        <v>29.8</v>
      </c>
      <c r="DA8" s="662"/>
      <c r="DB8" s="662"/>
      <c r="DC8" s="662"/>
      <c r="DD8" s="668">
        <v>221055</v>
      </c>
      <c r="DE8" s="660"/>
      <c r="DF8" s="660"/>
      <c r="DG8" s="660"/>
      <c r="DH8" s="660"/>
      <c r="DI8" s="660"/>
      <c r="DJ8" s="660"/>
      <c r="DK8" s="660"/>
      <c r="DL8" s="660"/>
      <c r="DM8" s="660"/>
      <c r="DN8" s="660"/>
      <c r="DO8" s="660"/>
      <c r="DP8" s="661"/>
      <c r="DQ8" s="668">
        <v>10553263</v>
      </c>
      <c r="DR8" s="660"/>
      <c r="DS8" s="660"/>
      <c r="DT8" s="660"/>
      <c r="DU8" s="660"/>
      <c r="DV8" s="660"/>
      <c r="DW8" s="660"/>
      <c r="DX8" s="660"/>
      <c r="DY8" s="660"/>
      <c r="DZ8" s="660"/>
      <c r="EA8" s="660"/>
      <c r="EB8" s="660"/>
      <c r="EC8" s="669"/>
    </row>
    <row r="9" spans="2:143" ht="11.25" customHeight="1" x14ac:dyDescent="0.2">
      <c r="B9" s="656" t="s">
        <v>245</v>
      </c>
      <c r="C9" s="657"/>
      <c r="D9" s="657"/>
      <c r="E9" s="657"/>
      <c r="F9" s="657"/>
      <c r="G9" s="657"/>
      <c r="H9" s="657"/>
      <c r="I9" s="657"/>
      <c r="J9" s="657"/>
      <c r="K9" s="657"/>
      <c r="L9" s="657"/>
      <c r="M9" s="657"/>
      <c r="N9" s="657"/>
      <c r="O9" s="657"/>
      <c r="P9" s="657"/>
      <c r="Q9" s="658"/>
      <c r="R9" s="659">
        <v>29120</v>
      </c>
      <c r="S9" s="660"/>
      <c r="T9" s="660"/>
      <c r="U9" s="660"/>
      <c r="V9" s="660"/>
      <c r="W9" s="660"/>
      <c r="X9" s="660"/>
      <c r="Y9" s="661"/>
      <c r="Z9" s="662">
        <v>0</v>
      </c>
      <c r="AA9" s="662"/>
      <c r="AB9" s="662"/>
      <c r="AC9" s="662"/>
      <c r="AD9" s="663">
        <v>29120</v>
      </c>
      <c r="AE9" s="663"/>
      <c r="AF9" s="663"/>
      <c r="AG9" s="663"/>
      <c r="AH9" s="663"/>
      <c r="AI9" s="663"/>
      <c r="AJ9" s="663"/>
      <c r="AK9" s="663"/>
      <c r="AL9" s="664">
        <v>0.1</v>
      </c>
      <c r="AM9" s="665"/>
      <c r="AN9" s="665"/>
      <c r="AO9" s="666"/>
      <c r="AP9" s="656" t="s">
        <v>246</v>
      </c>
      <c r="AQ9" s="657"/>
      <c r="AR9" s="657"/>
      <c r="AS9" s="657"/>
      <c r="AT9" s="657"/>
      <c r="AU9" s="657"/>
      <c r="AV9" s="657"/>
      <c r="AW9" s="657"/>
      <c r="AX9" s="657"/>
      <c r="AY9" s="657"/>
      <c r="AZ9" s="657"/>
      <c r="BA9" s="657"/>
      <c r="BB9" s="657"/>
      <c r="BC9" s="657"/>
      <c r="BD9" s="657"/>
      <c r="BE9" s="657"/>
      <c r="BF9" s="658"/>
      <c r="BG9" s="659">
        <v>5070124</v>
      </c>
      <c r="BH9" s="660"/>
      <c r="BI9" s="660"/>
      <c r="BJ9" s="660"/>
      <c r="BK9" s="660"/>
      <c r="BL9" s="660"/>
      <c r="BM9" s="660"/>
      <c r="BN9" s="661"/>
      <c r="BO9" s="662">
        <v>32.1</v>
      </c>
      <c r="BP9" s="662"/>
      <c r="BQ9" s="662"/>
      <c r="BR9" s="662"/>
      <c r="BS9" s="663" t="s">
        <v>138</v>
      </c>
      <c r="BT9" s="663"/>
      <c r="BU9" s="663"/>
      <c r="BV9" s="663"/>
      <c r="BW9" s="663"/>
      <c r="BX9" s="663"/>
      <c r="BY9" s="663"/>
      <c r="BZ9" s="663"/>
      <c r="CA9" s="663"/>
      <c r="CB9" s="667"/>
      <c r="CD9" s="656" t="s">
        <v>247</v>
      </c>
      <c r="CE9" s="657"/>
      <c r="CF9" s="657"/>
      <c r="CG9" s="657"/>
      <c r="CH9" s="657"/>
      <c r="CI9" s="657"/>
      <c r="CJ9" s="657"/>
      <c r="CK9" s="657"/>
      <c r="CL9" s="657"/>
      <c r="CM9" s="657"/>
      <c r="CN9" s="657"/>
      <c r="CO9" s="657"/>
      <c r="CP9" s="657"/>
      <c r="CQ9" s="658"/>
      <c r="CR9" s="659">
        <v>6730842</v>
      </c>
      <c r="CS9" s="660"/>
      <c r="CT9" s="660"/>
      <c r="CU9" s="660"/>
      <c r="CV9" s="660"/>
      <c r="CW9" s="660"/>
      <c r="CX9" s="660"/>
      <c r="CY9" s="661"/>
      <c r="CZ9" s="662">
        <v>8.9</v>
      </c>
      <c r="DA9" s="662"/>
      <c r="DB9" s="662"/>
      <c r="DC9" s="662"/>
      <c r="DD9" s="668">
        <v>838304</v>
      </c>
      <c r="DE9" s="660"/>
      <c r="DF9" s="660"/>
      <c r="DG9" s="660"/>
      <c r="DH9" s="660"/>
      <c r="DI9" s="660"/>
      <c r="DJ9" s="660"/>
      <c r="DK9" s="660"/>
      <c r="DL9" s="660"/>
      <c r="DM9" s="660"/>
      <c r="DN9" s="660"/>
      <c r="DO9" s="660"/>
      <c r="DP9" s="661"/>
      <c r="DQ9" s="668">
        <v>4089244</v>
      </c>
      <c r="DR9" s="660"/>
      <c r="DS9" s="660"/>
      <c r="DT9" s="660"/>
      <c r="DU9" s="660"/>
      <c r="DV9" s="660"/>
      <c r="DW9" s="660"/>
      <c r="DX9" s="660"/>
      <c r="DY9" s="660"/>
      <c r="DZ9" s="660"/>
      <c r="EA9" s="660"/>
      <c r="EB9" s="660"/>
      <c r="EC9" s="669"/>
    </row>
    <row r="10" spans="2:143" ht="11.25" customHeight="1" x14ac:dyDescent="0.2">
      <c r="B10" s="656" t="s">
        <v>248</v>
      </c>
      <c r="C10" s="657"/>
      <c r="D10" s="657"/>
      <c r="E10" s="657"/>
      <c r="F10" s="657"/>
      <c r="G10" s="657"/>
      <c r="H10" s="657"/>
      <c r="I10" s="657"/>
      <c r="J10" s="657"/>
      <c r="K10" s="657"/>
      <c r="L10" s="657"/>
      <c r="M10" s="657"/>
      <c r="N10" s="657"/>
      <c r="O10" s="657"/>
      <c r="P10" s="657"/>
      <c r="Q10" s="658"/>
      <c r="R10" s="659" t="s">
        <v>138</v>
      </c>
      <c r="S10" s="660"/>
      <c r="T10" s="660"/>
      <c r="U10" s="660"/>
      <c r="V10" s="660"/>
      <c r="W10" s="660"/>
      <c r="X10" s="660"/>
      <c r="Y10" s="661"/>
      <c r="Z10" s="662" t="s">
        <v>138</v>
      </c>
      <c r="AA10" s="662"/>
      <c r="AB10" s="662"/>
      <c r="AC10" s="662"/>
      <c r="AD10" s="663" t="s">
        <v>238</v>
      </c>
      <c r="AE10" s="663"/>
      <c r="AF10" s="663"/>
      <c r="AG10" s="663"/>
      <c r="AH10" s="663"/>
      <c r="AI10" s="663"/>
      <c r="AJ10" s="663"/>
      <c r="AK10" s="663"/>
      <c r="AL10" s="664" t="s">
        <v>138</v>
      </c>
      <c r="AM10" s="665"/>
      <c r="AN10" s="665"/>
      <c r="AO10" s="666"/>
      <c r="AP10" s="656" t="s">
        <v>249</v>
      </c>
      <c r="AQ10" s="657"/>
      <c r="AR10" s="657"/>
      <c r="AS10" s="657"/>
      <c r="AT10" s="657"/>
      <c r="AU10" s="657"/>
      <c r="AV10" s="657"/>
      <c r="AW10" s="657"/>
      <c r="AX10" s="657"/>
      <c r="AY10" s="657"/>
      <c r="AZ10" s="657"/>
      <c r="BA10" s="657"/>
      <c r="BB10" s="657"/>
      <c r="BC10" s="657"/>
      <c r="BD10" s="657"/>
      <c r="BE10" s="657"/>
      <c r="BF10" s="658"/>
      <c r="BG10" s="659">
        <v>316696</v>
      </c>
      <c r="BH10" s="660"/>
      <c r="BI10" s="660"/>
      <c r="BJ10" s="660"/>
      <c r="BK10" s="660"/>
      <c r="BL10" s="660"/>
      <c r="BM10" s="660"/>
      <c r="BN10" s="661"/>
      <c r="BO10" s="662">
        <v>2</v>
      </c>
      <c r="BP10" s="662"/>
      <c r="BQ10" s="662"/>
      <c r="BR10" s="662"/>
      <c r="BS10" s="663" t="s">
        <v>238</v>
      </c>
      <c r="BT10" s="663"/>
      <c r="BU10" s="663"/>
      <c r="BV10" s="663"/>
      <c r="BW10" s="663"/>
      <c r="BX10" s="663"/>
      <c r="BY10" s="663"/>
      <c r="BZ10" s="663"/>
      <c r="CA10" s="663"/>
      <c r="CB10" s="667"/>
      <c r="CD10" s="656" t="s">
        <v>250</v>
      </c>
      <c r="CE10" s="657"/>
      <c r="CF10" s="657"/>
      <c r="CG10" s="657"/>
      <c r="CH10" s="657"/>
      <c r="CI10" s="657"/>
      <c r="CJ10" s="657"/>
      <c r="CK10" s="657"/>
      <c r="CL10" s="657"/>
      <c r="CM10" s="657"/>
      <c r="CN10" s="657"/>
      <c r="CO10" s="657"/>
      <c r="CP10" s="657"/>
      <c r="CQ10" s="658"/>
      <c r="CR10" s="659">
        <v>112474</v>
      </c>
      <c r="CS10" s="660"/>
      <c r="CT10" s="660"/>
      <c r="CU10" s="660"/>
      <c r="CV10" s="660"/>
      <c r="CW10" s="660"/>
      <c r="CX10" s="660"/>
      <c r="CY10" s="661"/>
      <c r="CZ10" s="662">
        <v>0.1</v>
      </c>
      <c r="DA10" s="662"/>
      <c r="DB10" s="662"/>
      <c r="DC10" s="662"/>
      <c r="DD10" s="668" t="s">
        <v>138</v>
      </c>
      <c r="DE10" s="660"/>
      <c r="DF10" s="660"/>
      <c r="DG10" s="660"/>
      <c r="DH10" s="660"/>
      <c r="DI10" s="660"/>
      <c r="DJ10" s="660"/>
      <c r="DK10" s="660"/>
      <c r="DL10" s="660"/>
      <c r="DM10" s="660"/>
      <c r="DN10" s="660"/>
      <c r="DO10" s="660"/>
      <c r="DP10" s="661"/>
      <c r="DQ10" s="668">
        <v>71282</v>
      </c>
      <c r="DR10" s="660"/>
      <c r="DS10" s="660"/>
      <c r="DT10" s="660"/>
      <c r="DU10" s="660"/>
      <c r="DV10" s="660"/>
      <c r="DW10" s="660"/>
      <c r="DX10" s="660"/>
      <c r="DY10" s="660"/>
      <c r="DZ10" s="660"/>
      <c r="EA10" s="660"/>
      <c r="EB10" s="660"/>
      <c r="EC10" s="669"/>
    </row>
    <row r="11" spans="2:143" ht="11.25" customHeight="1" x14ac:dyDescent="0.2">
      <c r="B11" s="656" t="s">
        <v>251</v>
      </c>
      <c r="C11" s="657"/>
      <c r="D11" s="657"/>
      <c r="E11" s="657"/>
      <c r="F11" s="657"/>
      <c r="G11" s="657"/>
      <c r="H11" s="657"/>
      <c r="I11" s="657"/>
      <c r="J11" s="657"/>
      <c r="K11" s="657"/>
      <c r="L11" s="657"/>
      <c r="M11" s="657"/>
      <c r="N11" s="657"/>
      <c r="O11" s="657"/>
      <c r="P11" s="657"/>
      <c r="Q11" s="658"/>
      <c r="R11" s="659">
        <v>3153509</v>
      </c>
      <c r="S11" s="660"/>
      <c r="T11" s="660"/>
      <c r="U11" s="660"/>
      <c r="V11" s="660"/>
      <c r="W11" s="660"/>
      <c r="X11" s="660"/>
      <c r="Y11" s="661"/>
      <c r="Z11" s="664">
        <v>4.0999999999999996</v>
      </c>
      <c r="AA11" s="665"/>
      <c r="AB11" s="665"/>
      <c r="AC11" s="671"/>
      <c r="AD11" s="668">
        <v>3153509</v>
      </c>
      <c r="AE11" s="660"/>
      <c r="AF11" s="660"/>
      <c r="AG11" s="660"/>
      <c r="AH11" s="660"/>
      <c r="AI11" s="660"/>
      <c r="AJ11" s="660"/>
      <c r="AK11" s="661"/>
      <c r="AL11" s="664">
        <v>7.9</v>
      </c>
      <c r="AM11" s="665"/>
      <c r="AN11" s="665"/>
      <c r="AO11" s="666"/>
      <c r="AP11" s="656" t="s">
        <v>252</v>
      </c>
      <c r="AQ11" s="657"/>
      <c r="AR11" s="657"/>
      <c r="AS11" s="657"/>
      <c r="AT11" s="657"/>
      <c r="AU11" s="657"/>
      <c r="AV11" s="657"/>
      <c r="AW11" s="657"/>
      <c r="AX11" s="657"/>
      <c r="AY11" s="657"/>
      <c r="AZ11" s="657"/>
      <c r="BA11" s="657"/>
      <c r="BB11" s="657"/>
      <c r="BC11" s="657"/>
      <c r="BD11" s="657"/>
      <c r="BE11" s="657"/>
      <c r="BF11" s="658"/>
      <c r="BG11" s="659">
        <v>542508</v>
      </c>
      <c r="BH11" s="660"/>
      <c r="BI11" s="660"/>
      <c r="BJ11" s="660"/>
      <c r="BK11" s="660"/>
      <c r="BL11" s="660"/>
      <c r="BM11" s="660"/>
      <c r="BN11" s="661"/>
      <c r="BO11" s="662">
        <v>3.4</v>
      </c>
      <c r="BP11" s="662"/>
      <c r="BQ11" s="662"/>
      <c r="BR11" s="662"/>
      <c r="BS11" s="663">
        <v>141499</v>
      </c>
      <c r="BT11" s="663"/>
      <c r="BU11" s="663"/>
      <c r="BV11" s="663"/>
      <c r="BW11" s="663"/>
      <c r="BX11" s="663"/>
      <c r="BY11" s="663"/>
      <c r="BZ11" s="663"/>
      <c r="CA11" s="663"/>
      <c r="CB11" s="667"/>
      <c r="CD11" s="656" t="s">
        <v>253</v>
      </c>
      <c r="CE11" s="657"/>
      <c r="CF11" s="657"/>
      <c r="CG11" s="657"/>
      <c r="CH11" s="657"/>
      <c r="CI11" s="657"/>
      <c r="CJ11" s="657"/>
      <c r="CK11" s="657"/>
      <c r="CL11" s="657"/>
      <c r="CM11" s="657"/>
      <c r="CN11" s="657"/>
      <c r="CO11" s="657"/>
      <c r="CP11" s="657"/>
      <c r="CQ11" s="658"/>
      <c r="CR11" s="659">
        <v>5341252</v>
      </c>
      <c r="CS11" s="660"/>
      <c r="CT11" s="660"/>
      <c r="CU11" s="660"/>
      <c r="CV11" s="660"/>
      <c r="CW11" s="660"/>
      <c r="CX11" s="660"/>
      <c r="CY11" s="661"/>
      <c r="CZ11" s="662">
        <v>7.1</v>
      </c>
      <c r="DA11" s="662"/>
      <c r="DB11" s="662"/>
      <c r="DC11" s="662"/>
      <c r="DD11" s="668">
        <v>1797933</v>
      </c>
      <c r="DE11" s="660"/>
      <c r="DF11" s="660"/>
      <c r="DG11" s="660"/>
      <c r="DH11" s="660"/>
      <c r="DI11" s="660"/>
      <c r="DJ11" s="660"/>
      <c r="DK11" s="660"/>
      <c r="DL11" s="660"/>
      <c r="DM11" s="660"/>
      <c r="DN11" s="660"/>
      <c r="DO11" s="660"/>
      <c r="DP11" s="661"/>
      <c r="DQ11" s="668">
        <v>2414449</v>
      </c>
      <c r="DR11" s="660"/>
      <c r="DS11" s="660"/>
      <c r="DT11" s="660"/>
      <c r="DU11" s="660"/>
      <c r="DV11" s="660"/>
      <c r="DW11" s="660"/>
      <c r="DX11" s="660"/>
      <c r="DY11" s="660"/>
      <c r="DZ11" s="660"/>
      <c r="EA11" s="660"/>
      <c r="EB11" s="660"/>
      <c r="EC11" s="669"/>
    </row>
    <row r="12" spans="2:143" ht="11.25" customHeight="1" x14ac:dyDescent="0.2">
      <c r="B12" s="656" t="s">
        <v>254</v>
      </c>
      <c r="C12" s="657"/>
      <c r="D12" s="657"/>
      <c r="E12" s="657"/>
      <c r="F12" s="657"/>
      <c r="G12" s="657"/>
      <c r="H12" s="657"/>
      <c r="I12" s="657"/>
      <c r="J12" s="657"/>
      <c r="K12" s="657"/>
      <c r="L12" s="657"/>
      <c r="M12" s="657"/>
      <c r="N12" s="657"/>
      <c r="O12" s="657"/>
      <c r="P12" s="657"/>
      <c r="Q12" s="658"/>
      <c r="R12" s="659">
        <v>9435</v>
      </c>
      <c r="S12" s="660"/>
      <c r="T12" s="660"/>
      <c r="U12" s="660"/>
      <c r="V12" s="660"/>
      <c r="W12" s="660"/>
      <c r="X12" s="660"/>
      <c r="Y12" s="661"/>
      <c r="Z12" s="662">
        <v>0</v>
      </c>
      <c r="AA12" s="662"/>
      <c r="AB12" s="662"/>
      <c r="AC12" s="662"/>
      <c r="AD12" s="663">
        <v>9435</v>
      </c>
      <c r="AE12" s="663"/>
      <c r="AF12" s="663"/>
      <c r="AG12" s="663"/>
      <c r="AH12" s="663"/>
      <c r="AI12" s="663"/>
      <c r="AJ12" s="663"/>
      <c r="AK12" s="663"/>
      <c r="AL12" s="664">
        <v>0</v>
      </c>
      <c r="AM12" s="665"/>
      <c r="AN12" s="665"/>
      <c r="AO12" s="666"/>
      <c r="AP12" s="656" t="s">
        <v>255</v>
      </c>
      <c r="AQ12" s="657"/>
      <c r="AR12" s="657"/>
      <c r="AS12" s="657"/>
      <c r="AT12" s="657"/>
      <c r="AU12" s="657"/>
      <c r="AV12" s="657"/>
      <c r="AW12" s="657"/>
      <c r="AX12" s="657"/>
      <c r="AY12" s="657"/>
      <c r="AZ12" s="657"/>
      <c r="BA12" s="657"/>
      <c r="BB12" s="657"/>
      <c r="BC12" s="657"/>
      <c r="BD12" s="657"/>
      <c r="BE12" s="657"/>
      <c r="BF12" s="658"/>
      <c r="BG12" s="659">
        <v>7418997</v>
      </c>
      <c r="BH12" s="660"/>
      <c r="BI12" s="660"/>
      <c r="BJ12" s="660"/>
      <c r="BK12" s="660"/>
      <c r="BL12" s="660"/>
      <c r="BM12" s="660"/>
      <c r="BN12" s="661"/>
      <c r="BO12" s="662">
        <v>47</v>
      </c>
      <c r="BP12" s="662"/>
      <c r="BQ12" s="662"/>
      <c r="BR12" s="662"/>
      <c r="BS12" s="663" t="s">
        <v>238</v>
      </c>
      <c r="BT12" s="663"/>
      <c r="BU12" s="663"/>
      <c r="BV12" s="663"/>
      <c r="BW12" s="663"/>
      <c r="BX12" s="663"/>
      <c r="BY12" s="663"/>
      <c r="BZ12" s="663"/>
      <c r="CA12" s="663"/>
      <c r="CB12" s="667"/>
      <c r="CD12" s="656" t="s">
        <v>256</v>
      </c>
      <c r="CE12" s="657"/>
      <c r="CF12" s="657"/>
      <c r="CG12" s="657"/>
      <c r="CH12" s="657"/>
      <c r="CI12" s="657"/>
      <c r="CJ12" s="657"/>
      <c r="CK12" s="657"/>
      <c r="CL12" s="657"/>
      <c r="CM12" s="657"/>
      <c r="CN12" s="657"/>
      <c r="CO12" s="657"/>
      <c r="CP12" s="657"/>
      <c r="CQ12" s="658"/>
      <c r="CR12" s="659">
        <v>5594089</v>
      </c>
      <c r="CS12" s="660"/>
      <c r="CT12" s="660"/>
      <c r="CU12" s="660"/>
      <c r="CV12" s="660"/>
      <c r="CW12" s="660"/>
      <c r="CX12" s="660"/>
      <c r="CY12" s="661"/>
      <c r="CZ12" s="662">
        <v>7.4</v>
      </c>
      <c r="DA12" s="662"/>
      <c r="DB12" s="662"/>
      <c r="DC12" s="662"/>
      <c r="DD12" s="668">
        <v>481336</v>
      </c>
      <c r="DE12" s="660"/>
      <c r="DF12" s="660"/>
      <c r="DG12" s="660"/>
      <c r="DH12" s="660"/>
      <c r="DI12" s="660"/>
      <c r="DJ12" s="660"/>
      <c r="DK12" s="660"/>
      <c r="DL12" s="660"/>
      <c r="DM12" s="660"/>
      <c r="DN12" s="660"/>
      <c r="DO12" s="660"/>
      <c r="DP12" s="661"/>
      <c r="DQ12" s="668">
        <v>2324435</v>
      </c>
      <c r="DR12" s="660"/>
      <c r="DS12" s="660"/>
      <c r="DT12" s="660"/>
      <c r="DU12" s="660"/>
      <c r="DV12" s="660"/>
      <c r="DW12" s="660"/>
      <c r="DX12" s="660"/>
      <c r="DY12" s="660"/>
      <c r="DZ12" s="660"/>
      <c r="EA12" s="660"/>
      <c r="EB12" s="660"/>
      <c r="EC12" s="669"/>
    </row>
    <row r="13" spans="2:143" ht="11.25" customHeight="1" x14ac:dyDescent="0.2">
      <c r="B13" s="656" t="s">
        <v>257</v>
      </c>
      <c r="C13" s="657"/>
      <c r="D13" s="657"/>
      <c r="E13" s="657"/>
      <c r="F13" s="657"/>
      <c r="G13" s="657"/>
      <c r="H13" s="657"/>
      <c r="I13" s="657"/>
      <c r="J13" s="657"/>
      <c r="K13" s="657"/>
      <c r="L13" s="657"/>
      <c r="M13" s="657"/>
      <c r="N13" s="657"/>
      <c r="O13" s="657"/>
      <c r="P13" s="657"/>
      <c r="Q13" s="658"/>
      <c r="R13" s="659" t="s">
        <v>238</v>
      </c>
      <c r="S13" s="660"/>
      <c r="T13" s="660"/>
      <c r="U13" s="660"/>
      <c r="V13" s="660"/>
      <c r="W13" s="660"/>
      <c r="X13" s="660"/>
      <c r="Y13" s="661"/>
      <c r="Z13" s="662" t="s">
        <v>238</v>
      </c>
      <c r="AA13" s="662"/>
      <c r="AB13" s="662"/>
      <c r="AC13" s="662"/>
      <c r="AD13" s="663" t="s">
        <v>138</v>
      </c>
      <c r="AE13" s="663"/>
      <c r="AF13" s="663"/>
      <c r="AG13" s="663"/>
      <c r="AH13" s="663"/>
      <c r="AI13" s="663"/>
      <c r="AJ13" s="663"/>
      <c r="AK13" s="663"/>
      <c r="AL13" s="664" t="s">
        <v>138</v>
      </c>
      <c r="AM13" s="665"/>
      <c r="AN13" s="665"/>
      <c r="AO13" s="666"/>
      <c r="AP13" s="656" t="s">
        <v>258</v>
      </c>
      <c r="AQ13" s="657"/>
      <c r="AR13" s="657"/>
      <c r="AS13" s="657"/>
      <c r="AT13" s="657"/>
      <c r="AU13" s="657"/>
      <c r="AV13" s="657"/>
      <c r="AW13" s="657"/>
      <c r="AX13" s="657"/>
      <c r="AY13" s="657"/>
      <c r="AZ13" s="657"/>
      <c r="BA13" s="657"/>
      <c r="BB13" s="657"/>
      <c r="BC13" s="657"/>
      <c r="BD13" s="657"/>
      <c r="BE13" s="657"/>
      <c r="BF13" s="658"/>
      <c r="BG13" s="659">
        <v>7293366</v>
      </c>
      <c r="BH13" s="660"/>
      <c r="BI13" s="660"/>
      <c r="BJ13" s="660"/>
      <c r="BK13" s="660"/>
      <c r="BL13" s="660"/>
      <c r="BM13" s="660"/>
      <c r="BN13" s="661"/>
      <c r="BO13" s="662">
        <v>46.2</v>
      </c>
      <c r="BP13" s="662"/>
      <c r="BQ13" s="662"/>
      <c r="BR13" s="662"/>
      <c r="BS13" s="663" t="s">
        <v>238</v>
      </c>
      <c r="BT13" s="663"/>
      <c r="BU13" s="663"/>
      <c r="BV13" s="663"/>
      <c r="BW13" s="663"/>
      <c r="BX13" s="663"/>
      <c r="BY13" s="663"/>
      <c r="BZ13" s="663"/>
      <c r="CA13" s="663"/>
      <c r="CB13" s="667"/>
      <c r="CD13" s="656" t="s">
        <v>259</v>
      </c>
      <c r="CE13" s="657"/>
      <c r="CF13" s="657"/>
      <c r="CG13" s="657"/>
      <c r="CH13" s="657"/>
      <c r="CI13" s="657"/>
      <c r="CJ13" s="657"/>
      <c r="CK13" s="657"/>
      <c r="CL13" s="657"/>
      <c r="CM13" s="657"/>
      <c r="CN13" s="657"/>
      <c r="CO13" s="657"/>
      <c r="CP13" s="657"/>
      <c r="CQ13" s="658"/>
      <c r="CR13" s="659">
        <v>6682130</v>
      </c>
      <c r="CS13" s="660"/>
      <c r="CT13" s="660"/>
      <c r="CU13" s="660"/>
      <c r="CV13" s="660"/>
      <c r="CW13" s="660"/>
      <c r="CX13" s="660"/>
      <c r="CY13" s="661"/>
      <c r="CZ13" s="662">
        <v>8.8000000000000007</v>
      </c>
      <c r="DA13" s="662"/>
      <c r="DB13" s="662"/>
      <c r="DC13" s="662"/>
      <c r="DD13" s="668">
        <v>1723409</v>
      </c>
      <c r="DE13" s="660"/>
      <c r="DF13" s="660"/>
      <c r="DG13" s="660"/>
      <c r="DH13" s="660"/>
      <c r="DI13" s="660"/>
      <c r="DJ13" s="660"/>
      <c r="DK13" s="660"/>
      <c r="DL13" s="660"/>
      <c r="DM13" s="660"/>
      <c r="DN13" s="660"/>
      <c r="DO13" s="660"/>
      <c r="DP13" s="661"/>
      <c r="DQ13" s="668">
        <v>4745652</v>
      </c>
      <c r="DR13" s="660"/>
      <c r="DS13" s="660"/>
      <c r="DT13" s="660"/>
      <c r="DU13" s="660"/>
      <c r="DV13" s="660"/>
      <c r="DW13" s="660"/>
      <c r="DX13" s="660"/>
      <c r="DY13" s="660"/>
      <c r="DZ13" s="660"/>
      <c r="EA13" s="660"/>
      <c r="EB13" s="660"/>
      <c r="EC13" s="669"/>
    </row>
    <row r="14" spans="2:143" ht="11.25" customHeight="1" x14ac:dyDescent="0.2">
      <c r="B14" s="656" t="s">
        <v>260</v>
      </c>
      <c r="C14" s="657"/>
      <c r="D14" s="657"/>
      <c r="E14" s="657"/>
      <c r="F14" s="657"/>
      <c r="G14" s="657"/>
      <c r="H14" s="657"/>
      <c r="I14" s="657"/>
      <c r="J14" s="657"/>
      <c r="K14" s="657"/>
      <c r="L14" s="657"/>
      <c r="M14" s="657"/>
      <c r="N14" s="657"/>
      <c r="O14" s="657"/>
      <c r="P14" s="657"/>
      <c r="Q14" s="658"/>
      <c r="R14" s="659">
        <v>828</v>
      </c>
      <c r="S14" s="660"/>
      <c r="T14" s="660"/>
      <c r="U14" s="660"/>
      <c r="V14" s="660"/>
      <c r="W14" s="660"/>
      <c r="X14" s="660"/>
      <c r="Y14" s="661"/>
      <c r="Z14" s="662">
        <v>0</v>
      </c>
      <c r="AA14" s="662"/>
      <c r="AB14" s="662"/>
      <c r="AC14" s="662"/>
      <c r="AD14" s="663">
        <v>828</v>
      </c>
      <c r="AE14" s="663"/>
      <c r="AF14" s="663"/>
      <c r="AG14" s="663"/>
      <c r="AH14" s="663"/>
      <c r="AI14" s="663"/>
      <c r="AJ14" s="663"/>
      <c r="AK14" s="663"/>
      <c r="AL14" s="664">
        <v>0</v>
      </c>
      <c r="AM14" s="665"/>
      <c r="AN14" s="665"/>
      <c r="AO14" s="666"/>
      <c r="AP14" s="656" t="s">
        <v>261</v>
      </c>
      <c r="AQ14" s="657"/>
      <c r="AR14" s="657"/>
      <c r="AS14" s="657"/>
      <c r="AT14" s="657"/>
      <c r="AU14" s="657"/>
      <c r="AV14" s="657"/>
      <c r="AW14" s="657"/>
      <c r="AX14" s="657"/>
      <c r="AY14" s="657"/>
      <c r="AZ14" s="657"/>
      <c r="BA14" s="657"/>
      <c r="BB14" s="657"/>
      <c r="BC14" s="657"/>
      <c r="BD14" s="657"/>
      <c r="BE14" s="657"/>
      <c r="BF14" s="658"/>
      <c r="BG14" s="659">
        <v>482029</v>
      </c>
      <c r="BH14" s="660"/>
      <c r="BI14" s="660"/>
      <c r="BJ14" s="660"/>
      <c r="BK14" s="660"/>
      <c r="BL14" s="660"/>
      <c r="BM14" s="660"/>
      <c r="BN14" s="661"/>
      <c r="BO14" s="662">
        <v>3.1</v>
      </c>
      <c r="BP14" s="662"/>
      <c r="BQ14" s="662"/>
      <c r="BR14" s="662"/>
      <c r="BS14" s="663" t="s">
        <v>138</v>
      </c>
      <c r="BT14" s="663"/>
      <c r="BU14" s="663"/>
      <c r="BV14" s="663"/>
      <c r="BW14" s="663"/>
      <c r="BX14" s="663"/>
      <c r="BY14" s="663"/>
      <c r="BZ14" s="663"/>
      <c r="CA14" s="663"/>
      <c r="CB14" s="667"/>
      <c r="CD14" s="656" t="s">
        <v>262</v>
      </c>
      <c r="CE14" s="657"/>
      <c r="CF14" s="657"/>
      <c r="CG14" s="657"/>
      <c r="CH14" s="657"/>
      <c r="CI14" s="657"/>
      <c r="CJ14" s="657"/>
      <c r="CK14" s="657"/>
      <c r="CL14" s="657"/>
      <c r="CM14" s="657"/>
      <c r="CN14" s="657"/>
      <c r="CO14" s="657"/>
      <c r="CP14" s="657"/>
      <c r="CQ14" s="658"/>
      <c r="CR14" s="659">
        <v>2111920</v>
      </c>
      <c r="CS14" s="660"/>
      <c r="CT14" s="660"/>
      <c r="CU14" s="660"/>
      <c r="CV14" s="660"/>
      <c r="CW14" s="660"/>
      <c r="CX14" s="660"/>
      <c r="CY14" s="661"/>
      <c r="CZ14" s="662">
        <v>2.8</v>
      </c>
      <c r="DA14" s="662"/>
      <c r="DB14" s="662"/>
      <c r="DC14" s="662"/>
      <c r="DD14" s="668">
        <v>159396</v>
      </c>
      <c r="DE14" s="660"/>
      <c r="DF14" s="660"/>
      <c r="DG14" s="660"/>
      <c r="DH14" s="660"/>
      <c r="DI14" s="660"/>
      <c r="DJ14" s="660"/>
      <c r="DK14" s="660"/>
      <c r="DL14" s="660"/>
      <c r="DM14" s="660"/>
      <c r="DN14" s="660"/>
      <c r="DO14" s="660"/>
      <c r="DP14" s="661"/>
      <c r="DQ14" s="668">
        <v>1779462</v>
      </c>
      <c r="DR14" s="660"/>
      <c r="DS14" s="660"/>
      <c r="DT14" s="660"/>
      <c r="DU14" s="660"/>
      <c r="DV14" s="660"/>
      <c r="DW14" s="660"/>
      <c r="DX14" s="660"/>
      <c r="DY14" s="660"/>
      <c r="DZ14" s="660"/>
      <c r="EA14" s="660"/>
      <c r="EB14" s="660"/>
      <c r="EC14" s="669"/>
    </row>
    <row r="15" spans="2:143" ht="11.25" customHeight="1" x14ac:dyDescent="0.2">
      <c r="B15" s="656" t="s">
        <v>263</v>
      </c>
      <c r="C15" s="657"/>
      <c r="D15" s="657"/>
      <c r="E15" s="657"/>
      <c r="F15" s="657"/>
      <c r="G15" s="657"/>
      <c r="H15" s="657"/>
      <c r="I15" s="657"/>
      <c r="J15" s="657"/>
      <c r="K15" s="657"/>
      <c r="L15" s="657"/>
      <c r="M15" s="657"/>
      <c r="N15" s="657"/>
      <c r="O15" s="657"/>
      <c r="P15" s="657"/>
      <c r="Q15" s="658"/>
      <c r="R15" s="659" t="s">
        <v>238</v>
      </c>
      <c r="S15" s="660"/>
      <c r="T15" s="660"/>
      <c r="U15" s="660"/>
      <c r="V15" s="660"/>
      <c r="W15" s="660"/>
      <c r="X15" s="660"/>
      <c r="Y15" s="661"/>
      <c r="Z15" s="662" t="s">
        <v>138</v>
      </c>
      <c r="AA15" s="662"/>
      <c r="AB15" s="662"/>
      <c r="AC15" s="662"/>
      <c r="AD15" s="663" t="s">
        <v>138</v>
      </c>
      <c r="AE15" s="663"/>
      <c r="AF15" s="663"/>
      <c r="AG15" s="663"/>
      <c r="AH15" s="663"/>
      <c r="AI15" s="663"/>
      <c r="AJ15" s="663"/>
      <c r="AK15" s="663"/>
      <c r="AL15" s="664" t="s">
        <v>138</v>
      </c>
      <c r="AM15" s="665"/>
      <c r="AN15" s="665"/>
      <c r="AO15" s="666"/>
      <c r="AP15" s="656" t="s">
        <v>264</v>
      </c>
      <c r="AQ15" s="657"/>
      <c r="AR15" s="657"/>
      <c r="AS15" s="657"/>
      <c r="AT15" s="657"/>
      <c r="AU15" s="657"/>
      <c r="AV15" s="657"/>
      <c r="AW15" s="657"/>
      <c r="AX15" s="657"/>
      <c r="AY15" s="657"/>
      <c r="AZ15" s="657"/>
      <c r="BA15" s="657"/>
      <c r="BB15" s="657"/>
      <c r="BC15" s="657"/>
      <c r="BD15" s="657"/>
      <c r="BE15" s="657"/>
      <c r="BF15" s="658"/>
      <c r="BG15" s="659">
        <v>838988</v>
      </c>
      <c r="BH15" s="660"/>
      <c r="BI15" s="660"/>
      <c r="BJ15" s="660"/>
      <c r="BK15" s="660"/>
      <c r="BL15" s="660"/>
      <c r="BM15" s="660"/>
      <c r="BN15" s="661"/>
      <c r="BO15" s="662">
        <v>5.3</v>
      </c>
      <c r="BP15" s="662"/>
      <c r="BQ15" s="662"/>
      <c r="BR15" s="662"/>
      <c r="BS15" s="663" t="s">
        <v>138</v>
      </c>
      <c r="BT15" s="663"/>
      <c r="BU15" s="663"/>
      <c r="BV15" s="663"/>
      <c r="BW15" s="663"/>
      <c r="BX15" s="663"/>
      <c r="BY15" s="663"/>
      <c r="BZ15" s="663"/>
      <c r="CA15" s="663"/>
      <c r="CB15" s="667"/>
      <c r="CD15" s="656" t="s">
        <v>265</v>
      </c>
      <c r="CE15" s="657"/>
      <c r="CF15" s="657"/>
      <c r="CG15" s="657"/>
      <c r="CH15" s="657"/>
      <c r="CI15" s="657"/>
      <c r="CJ15" s="657"/>
      <c r="CK15" s="657"/>
      <c r="CL15" s="657"/>
      <c r="CM15" s="657"/>
      <c r="CN15" s="657"/>
      <c r="CO15" s="657"/>
      <c r="CP15" s="657"/>
      <c r="CQ15" s="658"/>
      <c r="CR15" s="659">
        <v>7611757</v>
      </c>
      <c r="CS15" s="660"/>
      <c r="CT15" s="660"/>
      <c r="CU15" s="660"/>
      <c r="CV15" s="660"/>
      <c r="CW15" s="660"/>
      <c r="CX15" s="660"/>
      <c r="CY15" s="661"/>
      <c r="CZ15" s="662">
        <v>10</v>
      </c>
      <c r="DA15" s="662"/>
      <c r="DB15" s="662"/>
      <c r="DC15" s="662"/>
      <c r="DD15" s="668">
        <v>1781488</v>
      </c>
      <c r="DE15" s="660"/>
      <c r="DF15" s="660"/>
      <c r="DG15" s="660"/>
      <c r="DH15" s="660"/>
      <c r="DI15" s="660"/>
      <c r="DJ15" s="660"/>
      <c r="DK15" s="660"/>
      <c r="DL15" s="660"/>
      <c r="DM15" s="660"/>
      <c r="DN15" s="660"/>
      <c r="DO15" s="660"/>
      <c r="DP15" s="661"/>
      <c r="DQ15" s="668">
        <v>5364491</v>
      </c>
      <c r="DR15" s="660"/>
      <c r="DS15" s="660"/>
      <c r="DT15" s="660"/>
      <c r="DU15" s="660"/>
      <c r="DV15" s="660"/>
      <c r="DW15" s="660"/>
      <c r="DX15" s="660"/>
      <c r="DY15" s="660"/>
      <c r="DZ15" s="660"/>
      <c r="EA15" s="660"/>
      <c r="EB15" s="660"/>
      <c r="EC15" s="669"/>
    </row>
    <row r="16" spans="2:143" ht="11.25" customHeight="1" x14ac:dyDescent="0.2">
      <c r="B16" s="656" t="s">
        <v>266</v>
      </c>
      <c r="C16" s="657"/>
      <c r="D16" s="657"/>
      <c r="E16" s="657"/>
      <c r="F16" s="657"/>
      <c r="G16" s="657"/>
      <c r="H16" s="657"/>
      <c r="I16" s="657"/>
      <c r="J16" s="657"/>
      <c r="K16" s="657"/>
      <c r="L16" s="657"/>
      <c r="M16" s="657"/>
      <c r="N16" s="657"/>
      <c r="O16" s="657"/>
      <c r="P16" s="657"/>
      <c r="Q16" s="658"/>
      <c r="R16" s="659">
        <v>48955</v>
      </c>
      <c r="S16" s="660"/>
      <c r="T16" s="660"/>
      <c r="U16" s="660"/>
      <c r="V16" s="660"/>
      <c r="W16" s="660"/>
      <c r="X16" s="660"/>
      <c r="Y16" s="661"/>
      <c r="Z16" s="662">
        <v>0.1</v>
      </c>
      <c r="AA16" s="662"/>
      <c r="AB16" s="662"/>
      <c r="AC16" s="662"/>
      <c r="AD16" s="663">
        <v>48955</v>
      </c>
      <c r="AE16" s="663"/>
      <c r="AF16" s="663"/>
      <c r="AG16" s="663"/>
      <c r="AH16" s="663"/>
      <c r="AI16" s="663"/>
      <c r="AJ16" s="663"/>
      <c r="AK16" s="663"/>
      <c r="AL16" s="664">
        <v>0.1</v>
      </c>
      <c r="AM16" s="665"/>
      <c r="AN16" s="665"/>
      <c r="AO16" s="666"/>
      <c r="AP16" s="656" t="s">
        <v>267</v>
      </c>
      <c r="AQ16" s="657"/>
      <c r="AR16" s="657"/>
      <c r="AS16" s="657"/>
      <c r="AT16" s="657"/>
      <c r="AU16" s="657"/>
      <c r="AV16" s="657"/>
      <c r="AW16" s="657"/>
      <c r="AX16" s="657"/>
      <c r="AY16" s="657"/>
      <c r="AZ16" s="657"/>
      <c r="BA16" s="657"/>
      <c r="BB16" s="657"/>
      <c r="BC16" s="657"/>
      <c r="BD16" s="657"/>
      <c r="BE16" s="657"/>
      <c r="BF16" s="658"/>
      <c r="BG16" s="659" t="s">
        <v>138</v>
      </c>
      <c r="BH16" s="660"/>
      <c r="BI16" s="660"/>
      <c r="BJ16" s="660"/>
      <c r="BK16" s="660"/>
      <c r="BL16" s="660"/>
      <c r="BM16" s="660"/>
      <c r="BN16" s="661"/>
      <c r="BO16" s="662" t="s">
        <v>238</v>
      </c>
      <c r="BP16" s="662"/>
      <c r="BQ16" s="662"/>
      <c r="BR16" s="662"/>
      <c r="BS16" s="663" t="s">
        <v>238</v>
      </c>
      <c r="BT16" s="663"/>
      <c r="BU16" s="663"/>
      <c r="BV16" s="663"/>
      <c r="BW16" s="663"/>
      <c r="BX16" s="663"/>
      <c r="BY16" s="663"/>
      <c r="BZ16" s="663"/>
      <c r="CA16" s="663"/>
      <c r="CB16" s="667"/>
      <c r="CD16" s="656" t="s">
        <v>268</v>
      </c>
      <c r="CE16" s="657"/>
      <c r="CF16" s="657"/>
      <c r="CG16" s="657"/>
      <c r="CH16" s="657"/>
      <c r="CI16" s="657"/>
      <c r="CJ16" s="657"/>
      <c r="CK16" s="657"/>
      <c r="CL16" s="657"/>
      <c r="CM16" s="657"/>
      <c r="CN16" s="657"/>
      <c r="CO16" s="657"/>
      <c r="CP16" s="657"/>
      <c r="CQ16" s="658"/>
      <c r="CR16" s="659">
        <v>151797</v>
      </c>
      <c r="CS16" s="660"/>
      <c r="CT16" s="660"/>
      <c r="CU16" s="660"/>
      <c r="CV16" s="660"/>
      <c r="CW16" s="660"/>
      <c r="CX16" s="660"/>
      <c r="CY16" s="661"/>
      <c r="CZ16" s="662">
        <v>0.2</v>
      </c>
      <c r="DA16" s="662"/>
      <c r="DB16" s="662"/>
      <c r="DC16" s="662"/>
      <c r="DD16" s="668" t="s">
        <v>138</v>
      </c>
      <c r="DE16" s="660"/>
      <c r="DF16" s="660"/>
      <c r="DG16" s="660"/>
      <c r="DH16" s="660"/>
      <c r="DI16" s="660"/>
      <c r="DJ16" s="660"/>
      <c r="DK16" s="660"/>
      <c r="DL16" s="660"/>
      <c r="DM16" s="660"/>
      <c r="DN16" s="660"/>
      <c r="DO16" s="660"/>
      <c r="DP16" s="661"/>
      <c r="DQ16" s="668">
        <v>101170</v>
      </c>
      <c r="DR16" s="660"/>
      <c r="DS16" s="660"/>
      <c r="DT16" s="660"/>
      <c r="DU16" s="660"/>
      <c r="DV16" s="660"/>
      <c r="DW16" s="660"/>
      <c r="DX16" s="660"/>
      <c r="DY16" s="660"/>
      <c r="DZ16" s="660"/>
      <c r="EA16" s="660"/>
      <c r="EB16" s="660"/>
      <c r="EC16" s="669"/>
    </row>
    <row r="17" spans="2:133" ht="11.25" customHeight="1" x14ac:dyDescent="0.2">
      <c r="B17" s="656" t="s">
        <v>269</v>
      </c>
      <c r="C17" s="657"/>
      <c r="D17" s="657"/>
      <c r="E17" s="657"/>
      <c r="F17" s="657"/>
      <c r="G17" s="657"/>
      <c r="H17" s="657"/>
      <c r="I17" s="657"/>
      <c r="J17" s="657"/>
      <c r="K17" s="657"/>
      <c r="L17" s="657"/>
      <c r="M17" s="657"/>
      <c r="N17" s="657"/>
      <c r="O17" s="657"/>
      <c r="P17" s="657"/>
      <c r="Q17" s="658"/>
      <c r="R17" s="659">
        <v>193860</v>
      </c>
      <c r="S17" s="660"/>
      <c r="T17" s="660"/>
      <c r="U17" s="660"/>
      <c r="V17" s="660"/>
      <c r="W17" s="660"/>
      <c r="X17" s="660"/>
      <c r="Y17" s="661"/>
      <c r="Z17" s="662">
        <v>0.2</v>
      </c>
      <c r="AA17" s="662"/>
      <c r="AB17" s="662"/>
      <c r="AC17" s="662"/>
      <c r="AD17" s="663">
        <v>193860</v>
      </c>
      <c r="AE17" s="663"/>
      <c r="AF17" s="663"/>
      <c r="AG17" s="663"/>
      <c r="AH17" s="663"/>
      <c r="AI17" s="663"/>
      <c r="AJ17" s="663"/>
      <c r="AK17" s="663"/>
      <c r="AL17" s="664">
        <v>0.5</v>
      </c>
      <c r="AM17" s="665"/>
      <c r="AN17" s="665"/>
      <c r="AO17" s="666"/>
      <c r="AP17" s="656" t="s">
        <v>270</v>
      </c>
      <c r="AQ17" s="657"/>
      <c r="AR17" s="657"/>
      <c r="AS17" s="657"/>
      <c r="AT17" s="657"/>
      <c r="AU17" s="657"/>
      <c r="AV17" s="657"/>
      <c r="AW17" s="657"/>
      <c r="AX17" s="657"/>
      <c r="AY17" s="657"/>
      <c r="AZ17" s="657"/>
      <c r="BA17" s="657"/>
      <c r="BB17" s="657"/>
      <c r="BC17" s="657"/>
      <c r="BD17" s="657"/>
      <c r="BE17" s="657"/>
      <c r="BF17" s="658"/>
      <c r="BG17" s="659" t="s">
        <v>238</v>
      </c>
      <c r="BH17" s="660"/>
      <c r="BI17" s="660"/>
      <c r="BJ17" s="660"/>
      <c r="BK17" s="660"/>
      <c r="BL17" s="660"/>
      <c r="BM17" s="660"/>
      <c r="BN17" s="661"/>
      <c r="BO17" s="662" t="s">
        <v>138</v>
      </c>
      <c r="BP17" s="662"/>
      <c r="BQ17" s="662"/>
      <c r="BR17" s="662"/>
      <c r="BS17" s="663" t="s">
        <v>271</v>
      </c>
      <c r="BT17" s="663"/>
      <c r="BU17" s="663"/>
      <c r="BV17" s="663"/>
      <c r="BW17" s="663"/>
      <c r="BX17" s="663"/>
      <c r="BY17" s="663"/>
      <c r="BZ17" s="663"/>
      <c r="CA17" s="663"/>
      <c r="CB17" s="667"/>
      <c r="CD17" s="656" t="s">
        <v>272</v>
      </c>
      <c r="CE17" s="657"/>
      <c r="CF17" s="657"/>
      <c r="CG17" s="657"/>
      <c r="CH17" s="657"/>
      <c r="CI17" s="657"/>
      <c r="CJ17" s="657"/>
      <c r="CK17" s="657"/>
      <c r="CL17" s="657"/>
      <c r="CM17" s="657"/>
      <c r="CN17" s="657"/>
      <c r="CO17" s="657"/>
      <c r="CP17" s="657"/>
      <c r="CQ17" s="658"/>
      <c r="CR17" s="659">
        <v>9118504</v>
      </c>
      <c r="CS17" s="660"/>
      <c r="CT17" s="660"/>
      <c r="CU17" s="660"/>
      <c r="CV17" s="660"/>
      <c r="CW17" s="660"/>
      <c r="CX17" s="660"/>
      <c r="CY17" s="661"/>
      <c r="CZ17" s="662">
        <v>12</v>
      </c>
      <c r="DA17" s="662"/>
      <c r="DB17" s="662"/>
      <c r="DC17" s="662"/>
      <c r="DD17" s="668" t="s">
        <v>138</v>
      </c>
      <c r="DE17" s="660"/>
      <c r="DF17" s="660"/>
      <c r="DG17" s="660"/>
      <c r="DH17" s="660"/>
      <c r="DI17" s="660"/>
      <c r="DJ17" s="660"/>
      <c r="DK17" s="660"/>
      <c r="DL17" s="660"/>
      <c r="DM17" s="660"/>
      <c r="DN17" s="660"/>
      <c r="DO17" s="660"/>
      <c r="DP17" s="661"/>
      <c r="DQ17" s="668">
        <v>9001279</v>
      </c>
      <c r="DR17" s="660"/>
      <c r="DS17" s="660"/>
      <c r="DT17" s="660"/>
      <c r="DU17" s="660"/>
      <c r="DV17" s="660"/>
      <c r="DW17" s="660"/>
      <c r="DX17" s="660"/>
      <c r="DY17" s="660"/>
      <c r="DZ17" s="660"/>
      <c r="EA17" s="660"/>
      <c r="EB17" s="660"/>
      <c r="EC17" s="669"/>
    </row>
    <row r="18" spans="2:133" ht="11.25" customHeight="1" x14ac:dyDescent="0.2">
      <c r="B18" s="656" t="s">
        <v>273</v>
      </c>
      <c r="C18" s="657"/>
      <c r="D18" s="657"/>
      <c r="E18" s="657"/>
      <c r="F18" s="657"/>
      <c r="G18" s="657"/>
      <c r="H18" s="657"/>
      <c r="I18" s="657"/>
      <c r="J18" s="657"/>
      <c r="K18" s="657"/>
      <c r="L18" s="657"/>
      <c r="M18" s="657"/>
      <c r="N18" s="657"/>
      <c r="O18" s="657"/>
      <c r="P18" s="657"/>
      <c r="Q18" s="658"/>
      <c r="R18" s="659">
        <v>108938</v>
      </c>
      <c r="S18" s="660"/>
      <c r="T18" s="660"/>
      <c r="U18" s="660"/>
      <c r="V18" s="660"/>
      <c r="W18" s="660"/>
      <c r="X18" s="660"/>
      <c r="Y18" s="661"/>
      <c r="Z18" s="662">
        <v>0.1</v>
      </c>
      <c r="AA18" s="662"/>
      <c r="AB18" s="662"/>
      <c r="AC18" s="662"/>
      <c r="AD18" s="663">
        <v>108938</v>
      </c>
      <c r="AE18" s="663"/>
      <c r="AF18" s="663"/>
      <c r="AG18" s="663"/>
      <c r="AH18" s="663"/>
      <c r="AI18" s="663"/>
      <c r="AJ18" s="663"/>
      <c r="AK18" s="663"/>
      <c r="AL18" s="664">
        <v>0.3</v>
      </c>
      <c r="AM18" s="665"/>
      <c r="AN18" s="665"/>
      <c r="AO18" s="666"/>
      <c r="AP18" s="656" t="s">
        <v>274</v>
      </c>
      <c r="AQ18" s="657"/>
      <c r="AR18" s="657"/>
      <c r="AS18" s="657"/>
      <c r="AT18" s="657"/>
      <c r="AU18" s="657"/>
      <c r="AV18" s="657"/>
      <c r="AW18" s="657"/>
      <c r="AX18" s="657"/>
      <c r="AY18" s="657"/>
      <c r="AZ18" s="657"/>
      <c r="BA18" s="657"/>
      <c r="BB18" s="657"/>
      <c r="BC18" s="657"/>
      <c r="BD18" s="657"/>
      <c r="BE18" s="657"/>
      <c r="BF18" s="658"/>
      <c r="BG18" s="659" t="s">
        <v>138</v>
      </c>
      <c r="BH18" s="660"/>
      <c r="BI18" s="660"/>
      <c r="BJ18" s="660"/>
      <c r="BK18" s="660"/>
      <c r="BL18" s="660"/>
      <c r="BM18" s="660"/>
      <c r="BN18" s="661"/>
      <c r="BO18" s="662" t="s">
        <v>238</v>
      </c>
      <c r="BP18" s="662"/>
      <c r="BQ18" s="662"/>
      <c r="BR18" s="662"/>
      <c r="BS18" s="663" t="s">
        <v>238</v>
      </c>
      <c r="BT18" s="663"/>
      <c r="BU18" s="663"/>
      <c r="BV18" s="663"/>
      <c r="BW18" s="663"/>
      <c r="BX18" s="663"/>
      <c r="BY18" s="663"/>
      <c r="BZ18" s="663"/>
      <c r="CA18" s="663"/>
      <c r="CB18" s="667"/>
      <c r="CD18" s="656" t="s">
        <v>275</v>
      </c>
      <c r="CE18" s="657"/>
      <c r="CF18" s="657"/>
      <c r="CG18" s="657"/>
      <c r="CH18" s="657"/>
      <c r="CI18" s="657"/>
      <c r="CJ18" s="657"/>
      <c r="CK18" s="657"/>
      <c r="CL18" s="657"/>
      <c r="CM18" s="657"/>
      <c r="CN18" s="657"/>
      <c r="CO18" s="657"/>
      <c r="CP18" s="657"/>
      <c r="CQ18" s="658"/>
      <c r="CR18" s="659" t="s">
        <v>138</v>
      </c>
      <c r="CS18" s="660"/>
      <c r="CT18" s="660"/>
      <c r="CU18" s="660"/>
      <c r="CV18" s="660"/>
      <c r="CW18" s="660"/>
      <c r="CX18" s="660"/>
      <c r="CY18" s="661"/>
      <c r="CZ18" s="662" t="s">
        <v>238</v>
      </c>
      <c r="DA18" s="662"/>
      <c r="DB18" s="662"/>
      <c r="DC18" s="662"/>
      <c r="DD18" s="668" t="s">
        <v>238</v>
      </c>
      <c r="DE18" s="660"/>
      <c r="DF18" s="660"/>
      <c r="DG18" s="660"/>
      <c r="DH18" s="660"/>
      <c r="DI18" s="660"/>
      <c r="DJ18" s="660"/>
      <c r="DK18" s="660"/>
      <c r="DL18" s="660"/>
      <c r="DM18" s="660"/>
      <c r="DN18" s="660"/>
      <c r="DO18" s="660"/>
      <c r="DP18" s="661"/>
      <c r="DQ18" s="668" t="s">
        <v>238</v>
      </c>
      <c r="DR18" s="660"/>
      <c r="DS18" s="660"/>
      <c r="DT18" s="660"/>
      <c r="DU18" s="660"/>
      <c r="DV18" s="660"/>
      <c r="DW18" s="660"/>
      <c r="DX18" s="660"/>
      <c r="DY18" s="660"/>
      <c r="DZ18" s="660"/>
      <c r="EA18" s="660"/>
      <c r="EB18" s="660"/>
      <c r="EC18" s="669"/>
    </row>
    <row r="19" spans="2:133" ht="11.25" customHeight="1" x14ac:dyDescent="0.2">
      <c r="B19" s="656" t="s">
        <v>276</v>
      </c>
      <c r="C19" s="657"/>
      <c r="D19" s="657"/>
      <c r="E19" s="657"/>
      <c r="F19" s="657"/>
      <c r="G19" s="657"/>
      <c r="H19" s="657"/>
      <c r="I19" s="657"/>
      <c r="J19" s="657"/>
      <c r="K19" s="657"/>
      <c r="L19" s="657"/>
      <c r="M19" s="657"/>
      <c r="N19" s="657"/>
      <c r="O19" s="657"/>
      <c r="P19" s="657"/>
      <c r="Q19" s="658"/>
      <c r="R19" s="659">
        <v>100705</v>
      </c>
      <c r="S19" s="660"/>
      <c r="T19" s="660"/>
      <c r="U19" s="660"/>
      <c r="V19" s="660"/>
      <c r="W19" s="660"/>
      <c r="X19" s="660"/>
      <c r="Y19" s="661"/>
      <c r="Z19" s="662">
        <v>0.1</v>
      </c>
      <c r="AA19" s="662"/>
      <c r="AB19" s="662"/>
      <c r="AC19" s="662"/>
      <c r="AD19" s="663">
        <v>100705</v>
      </c>
      <c r="AE19" s="663"/>
      <c r="AF19" s="663"/>
      <c r="AG19" s="663"/>
      <c r="AH19" s="663"/>
      <c r="AI19" s="663"/>
      <c r="AJ19" s="663"/>
      <c r="AK19" s="663"/>
      <c r="AL19" s="664">
        <v>0.3</v>
      </c>
      <c r="AM19" s="665"/>
      <c r="AN19" s="665"/>
      <c r="AO19" s="666"/>
      <c r="AP19" s="656" t="s">
        <v>277</v>
      </c>
      <c r="AQ19" s="657"/>
      <c r="AR19" s="657"/>
      <c r="AS19" s="657"/>
      <c r="AT19" s="657"/>
      <c r="AU19" s="657"/>
      <c r="AV19" s="657"/>
      <c r="AW19" s="657"/>
      <c r="AX19" s="657"/>
      <c r="AY19" s="657"/>
      <c r="AZ19" s="657"/>
      <c r="BA19" s="657"/>
      <c r="BB19" s="657"/>
      <c r="BC19" s="657"/>
      <c r="BD19" s="657"/>
      <c r="BE19" s="657"/>
      <c r="BF19" s="658"/>
      <c r="BG19" s="659">
        <v>909896</v>
      </c>
      <c r="BH19" s="660"/>
      <c r="BI19" s="660"/>
      <c r="BJ19" s="660"/>
      <c r="BK19" s="660"/>
      <c r="BL19" s="660"/>
      <c r="BM19" s="660"/>
      <c r="BN19" s="661"/>
      <c r="BO19" s="662">
        <v>5.8</v>
      </c>
      <c r="BP19" s="662"/>
      <c r="BQ19" s="662"/>
      <c r="BR19" s="662"/>
      <c r="BS19" s="663" t="s">
        <v>238</v>
      </c>
      <c r="BT19" s="663"/>
      <c r="BU19" s="663"/>
      <c r="BV19" s="663"/>
      <c r="BW19" s="663"/>
      <c r="BX19" s="663"/>
      <c r="BY19" s="663"/>
      <c r="BZ19" s="663"/>
      <c r="CA19" s="663"/>
      <c r="CB19" s="667"/>
      <c r="CD19" s="656" t="s">
        <v>278</v>
      </c>
      <c r="CE19" s="657"/>
      <c r="CF19" s="657"/>
      <c r="CG19" s="657"/>
      <c r="CH19" s="657"/>
      <c r="CI19" s="657"/>
      <c r="CJ19" s="657"/>
      <c r="CK19" s="657"/>
      <c r="CL19" s="657"/>
      <c r="CM19" s="657"/>
      <c r="CN19" s="657"/>
      <c r="CO19" s="657"/>
      <c r="CP19" s="657"/>
      <c r="CQ19" s="658"/>
      <c r="CR19" s="659" t="s">
        <v>138</v>
      </c>
      <c r="CS19" s="660"/>
      <c r="CT19" s="660"/>
      <c r="CU19" s="660"/>
      <c r="CV19" s="660"/>
      <c r="CW19" s="660"/>
      <c r="CX19" s="660"/>
      <c r="CY19" s="661"/>
      <c r="CZ19" s="662" t="s">
        <v>238</v>
      </c>
      <c r="DA19" s="662"/>
      <c r="DB19" s="662"/>
      <c r="DC19" s="662"/>
      <c r="DD19" s="668" t="s">
        <v>138</v>
      </c>
      <c r="DE19" s="660"/>
      <c r="DF19" s="660"/>
      <c r="DG19" s="660"/>
      <c r="DH19" s="660"/>
      <c r="DI19" s="660"/>
      <c r="DJ19" s="660"/>
      <c r="DK19" s="660"/>
      <c r="DL19" s="660"/>
      <c r="DM19" s="660"/>
      <c r="DN19" s="660"/>
      <c r="DO19" s="660"/>
      <c r="DP19" s="661"/>
      <c r="DQ19" s="668" t="s">
        <v>238</v>
      </c>
      <c r="DR19" s="660"/>
      <c r="DS19" s="660"/>
      <c r="DT19" s="660"/>
      <c r="DU19" s="660"/>
      <c r="DV19" s="660"/>
      <c r="DW19" s="660"/>
      <c r="DX19" s="660"/>
      <c r="DY19" s="660"/>
      <c r="DZ19" s="660"/>
      <c r="EA19" s="660"/>
      <c r="EB19" s="660"/>
      <c r="EC19" s="669"/>
    </row>
    <row r="20" spans="2:133" ht="11.25" customHeight="1" x14ac:dyDescent="0.2">
      <c r="B20" s="672" t="s">
        <v>279</v>
      </c>
      <c r="C20" s="673"/>
      <c r="D20" s="673"/>
      <c r="E20" s="673"/>
      <c r="F20" s="673"/>
      <c r="G20" s="673"/>
      <c r="H20" s="673"/>
      <c r="I20" s="673"/>
      <c r="J20" s="673"/>
      <c r="K20" s="673"/>
      <c r="L20" s="673"/>
      <c r="M20" s="673"/>
      <c r="N20" s="673"/>
      <c r="O20" s="673"/>
      <c r="P20" s="673"/>
      <c r="Q20" s="674"/>
      <c r="R20" s="659">
        <v>8233</v>
      </c>
      <c r="S20" s="660"/>
      <c r="T20" s="660"/>
      <c r="U20" s="660"/>
      <c r="V20" s="660"/>
      <c r="W20" s="660"/>
      <c r="X20" s="660"/>
      <c r="Y20" s="661"/>
      <c r="Z20" s="662">
        <v>0</v>
      </c>
      <c r="AA20" s="662"/>
      <c r="AB20" s="662"/>
      <c r="AC20" s="662"/>
      <c r="AD20" s="663">
        <v>8233</v>
      </c>
      <c r="AE20" s="663"/>
      <c r="AF20" s="663"/>
      <c r="AG20" s="663"/>
      <c r="AH20" s="663"/>
      <c r="AI20" s="663"/>
      <c r="AJ20" s="663"/>
      <c r="AK20" s="663"/>
      <c r="AL20" s="664">
        <v>0</v>
      </c>
      <c r="AM20" s="665"/>
      <c r="AN20" s="665"/>
      <c r="AO20" s="666"/>
      <c r="AP20" s="656" t="s">
        <v>280</v>
      </c>
      <c r="AQ20" s="657"/>
      <c r="AR20" s="657"/>
      <c r="AS20" s="657"/>
      <c r="AT20" s="657"/>
      <c r="AU20" s="657"/>
      <c r="AV20" s="657"/>
      <c r="AW20" s="657"/>
      <c r="AX20" s="657"/>
      <c r="AY20" s="657"/>
      <c r="AZ20" s="657"/>
      <c r="BA20" s="657"/>
      <c r="BB20" s="657"/>
      <c r="BC20" s="657"/>
      <c r="BD20" s="657"/>
      <c r="BE20" s="657"/>
      <c r="BF20" s="658"/>
      <c r="BG20" s="659">
        <v>909896</v>
      </c>
      <c r="BH20" s="660"/>
      <c r="BI20" s="660"/>
      <c r="BJ20" s="660"/>
      <c r="BK20" s="660"/>
      <c r="BL20" s="660"/>
      <c r="BM20" s="660"/>
      <c r="BN20" s="661"/>
      <c r="BO20" s="662">
        <v>5.8</v>
      </c>
      <c r="BP20" s="662"/>
      <c r="BQ20" s="662"/>
      <c r="BR20" s="662"/>
      <c r="BS20" s="663" t="s">
        <v>271</v>
      </c>
      <c r="BT20" s="663"/>
      <c r="BU20" s="663"/>
      <c r="BV20" s="663"/>
      <c r="BW20" s="663"/>
      <c r="BX20" s="663"/>
      <c r="BY20" s="663"/>
      <c r="BZ20" s="663"/>
      <c r="CA20" s="663"/>
      <c r="CB20" s="667"/>
      <c r="CD20" s="656" t="s">
        <v>281</v>
      </c>
      <c r="CE20" s="657"/>
      <c r="CF20" s="657"/>
      <c r="CG20" s="657"/>
      <c r="CH20" s="657"/>
      <c r="CI20" s="657"/>
      <c r="CJ20" s="657"/>
      <c r="CK20" s="657"/>
      <c r="CL20" s="657"/>
      <c r="CM20" s="657"/>
      <c r="CN20" s="657"/>
      <c r="CO20" s="657"/>
      <c r="CP20" s="657"/>
      <c r="CQ20" s="658"/>
      <c r="CR20" s="659">
        <v>75760993</v>
      </c>
      <c r="CS20" s="660"/>
      <c r="CT20" s="660"/>
      <c r="CU20" s="660"/>
      <c r="CV20" s="660"/>
      <c r="CW20" s="660"/>
      <c r="CX20" s="660"/>
      <c r="CY20" s="661"/>
      <c r="CZ20" s="662">
        <v>100</v>
      </c>
      <c r="DA20" s="662"/>
      <c r="DB20" s="662"/>
      <c r="DC20" s="662"/>
      <c r="DD20" s="668">
        <v>8526959</v>
      </c>
      <c r="DE20" s="660"/>
      <c r="DF20" s="660"/>
      <c r="DG20" s="660"/>
      <c r="DH20" s="660"/>
      <c r="DI20" s="660"/>
      <c r="DJ20" s="660"/>
      <c r="DK20" s="660"/>
      <c r="DL20" s="660"/>
      <c r="DM20" s="660"/>
      <c r="DN20" s="660"/>
      <c r="DO20" s="660"/>
      <c r="DP20" s="661"/>
      <c r="DQ20" s="668">
        <v>47473321</v>
      </c>
      <c r="DR20" s="660"/>
      <c r="DS20" s="660"/>
      <c r="DT20" s="660"/>
      <c r="DU20" s="660"/>
      <c r="DV20" s="660"/>
      <c r="DW20" s="660"/>
      <c r="DX20" s="660"/>
      <c r="DY20" s="660"/>
      <c r="DZ20" s="660"/>
      <c r="EA20" s="660"/>
      <c r="EB20" s="660"/>
      <c r="EC20" s="669"/>
    </row>
    <row r="21" spans="2:133" ht="11.25" customHeight="1" x14ac:dyDescent="0.2">
      <c r="B21" s="656" t="s">
        <v>282</v>
      </c>
      <c r="C21" s="657"/>
      <c r="D21" s="657"/>
      <c r="E21" s="657"/>
      <c r="F21" s="657"/>
      <c r="G21" s="657"/>
      <c r="H21" s="657"/>
      <c r="I21" s="657"/>
      <c r="J21" s="657"/>
      <c r="K21" s="657"/>
      <c r="L21" s="657"/>
      <c r="M21" s="657"/>
      <c r="N21" s="657"/>
      <c r="O21" s="657"/>
      <c r="P21" s="657"/>
      <c r="Q21" s="658"/>
      <c r="R21" s="659">
        <v>22678150</v>
      </c>
      <c r="S21" s="660"/>
      <c r="T21" s="660"/>
      <c r="U21" s="660"/>
      <c r="V21" s="660"/>
      <c r="W21" s="660"/>
      <c r="X21" s="660"/>
      <c r="Y21" s="661"/>
      <c r="Z21" s="662">
        <v>29.2</v>
      </c>
      <c r="AA21" s="662"/>
      <c r="AB21" s="662"/>
      <c r="AC21" s="662"/>
      <c r="AD21" s="663">
        <v>20740793</v>
      </c>
      <c r="AE21" s="663"/>
      <c r="AF21" s="663"/>
      <c r="AG21" s="663"/>
      <c r="AH21" s="663"/>
      <c r="AI21" s="663"/>
      <c r="AJ21" s="663"/>
      <c r="AK21" s="663"/>
      <c r="AL21" s="664">
        <v>51.8</v>
      </c>
      <c r="AM21" s="665"/>
      <c r="AN21" s="665"/>
      <c r="AO21" s="666"/>
      <c r="AP21" s="656" t="s">
        <v>283</v>
      </c>
      <c r="AQ21" s="675"/>
      <c r="AR21" s="675"/>
      <c r="AS21" s="675"/>
      <c r="AT21" s="675"/>
      <c r="AU21" s="675"/>
      <c r="AV21" s="675"/>
      <c r="AW21" s="675"/>
      <c r="AX21" s="675"/>
      <c r="AY21" s="675"/>
      <c r="AZ21" s="675"/>
      <c r="BA21" s="675"/>
      <c r="BB21" s="675"/>
      <c r="BC21" s="675"/>
      <c r="BD21" s="675"/>
      <c r="BE21" s="675"/>
      <c r="BF21" s="676"/>
      <c r="BG21" s="659">
        <v>95123</v>
      </c>
      <c r="BH21" s="660"/>
      <c r="BI21" s="660"/>
      <c r="BJ21" s="660"/>
      <c r="BK21" s="660"/>
      <c r="BL21" s="660"/>
      <c r="BM21" s="660"/>
      <c r="BN21" s="661"/>
      <c r="BO21" s="662">
        <v>0.6</v>
      </c>
      <c r="BP21" s="662"/>
      <c r="BQ21" s="662"/>
      <c r="BR21" s="662"/>
      <c r="BS21" s="663" t="s">
        <v>138</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284</v>
      </c>
      <c r="C22" s="657"/>
      <c r="D22" s="657"/>
      <c r="E22" s="657"/>
      <c r="F22" s="657"/>
      <c r="G22" s="657"/>
      <c r="H22" s="657"/>
      <c r="I22" s="657"/>
      <c r="J22" s="657"/>
      <c r="K22" s="657"/>
      <c r="L22" s="657"/>
      <c r="M22" s="657"/>
      <c r="N22" s="657"/>
      <c r="O22" s="657"/>
      <c r="P22" s="657"/>
      <c r="Q22" s="658"/>
      <c r="R22" s="659">
        <v>20740793</v>
      </c>
      <c r="S22" s="660"/>
      <c r="T22" s="660"/>
      <c r="U22" s="660"/>
      <c r="V22" s="660"/>
      <c r="W22" s="660"/>
      <c r="X22" s="660"/>
      <c r="Y22" s="661"/>
      <c r="Z22" s="662">
        <v>26.7</v>
      </c>
      <c r="AA22" s="662"/>
      <c r="AB22" s="662"/>
      <c r="AC22" s="662"/>
      <c r="AD22" s="663">
        <v>20740793</v>
      </c>
      <c r="AE22" s="663"/>
      <c r="AF22" s="663"/>
      <c r="AG22" s="663"/>
      <c r="AH22" s="663"/>
      <c r="AI22" s="663"/>
      <c r="AJ22" s="663"/>
      <c r="AK22" s="663"/>
      <c r="AL22" s="664">
        <v>51.8</v>
      </c>
      <c r="AM22" s="665"/>
      <c r="AN22" s="665"/>
      <c r="AO22" s="666"/>
      <c r="AP22" s="656" t="s">
        <v>285</v>
      </c>
      <c r="AQ22" s="675"/>
      <c r="AR22" s="675"/>
      <c r="AS22" s="675"/>
      <c r="AT22" s="675"/>
      <c r="AU22" s="675"/>
      <c r="AV22" s="675"/>
      <c r="AW22" s="675"/>
      <c r="AX22" s="675"/>
      <c r="AY22" s="675"/>
      <c r="AZ22" s="675"/>
      <c r="BA22" s="675"/>
      <c r="BB22" s="675"/>
      <c r="BC22" s="675"/>
      <c r="BD22" s="675"/>
      <c r="BE22" s="675"/>
      <c r="BF22" s="676"/>
      <c r="BG22" s="659" t="s">
        <v>238</v>
      </c>
      <c r="BH22" s="660"/>
      <c r="BI22" s="660"/>
      <c r="BJ22" s="660"/>
      <c r="BK22" s="660"/>
      <c r="BL22" s="660"/>
      <c r="BM22" s="660"/>
      <c r="BN22" s="661"/>
      <c r="BO22" s="662" t="s">
        <v>238</v>
      </c>
      <c r="BP22" s="662"/>
      <c r="BQ22" s="662"/>
      <c r="BR22" s="662"/>
      <c r="BS22" s="663" t="s">
        <v>238</v>
      </c>
      <c r="BT22" s="663"/>
      <c r="BU22" s="663"/>
      <c r="BV22" s="663"/>
      <c r="BW22" s="663"/>
      <c r="BX22" s="663"/>
      <c r="BY22" s="663"/>
      <c r="BZ22" s="663"/>
      <c r="CA22" s="663"/>
      <c r="CB22" s="667"/>
      <c r="CD22" s="641" t="s">
        <v>286</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287</v>
      </c>
      <c r="C23" s="657"/>
      <c r="D23" s="657"/>
      <c r="E23" s="657"/>
      <c r="F23" s="657"/>
      <c r="G23" s="657"/>
      <c r="H23" s="657"/>
      <c r="I23" s="657"/>
      <c r="J23" s="657"/>
      <c r="K23" s="657"/>
      <c r="L23" s="657"/>
      <c r="M23" s="657"/>
      <c r="N23" s="657"/>
      <c r="O23" s="657"/>
      <c r="P23" s="657"/>
      <c r="Q23" s="658"/>
      <c r="R23" s="659">
        <v>1937357</v>
      </c>
      <c r="S23" s="660"/>
      <c r="T23" s="660"/>
      <c r="U23" s="660"/>
      <c r="V23" s="660"/>
      <c r="W23" s="660"/>
      <c r="X23" s="660"/>
      <c r="Y23" s="661"/>
      <c r="Z23" s="662">
        <v>2.5</v>
      </c>
      <c r="AA23" s="662"/>
      <c r="AB23" s="662"/>
      <c r="AC23" s="662"/>
      <c r="AD23" s="663" t="s">
        <v>238</v>
      </c>
      <c r="AE23" s="663"/>
      <c r="AF23" s="663"/>
      <c r="AG23" s="663"/>
      <c r="AH23" s="663"/>
      <c r="AI23" s="663"/>
      <c r="AJ23" s="663"/>
      <c r="AK23" s="663"/>
      <c r="AL23" s="664" t="s">
        <v>238</v>
      </c>
      <c r="AM23" s="665"/>
      <c r="AN23" s="665"/>
      <c r="AO23" s="666"/>
      <c r="AP23" s="656" t="s">
        <v>288</v>
      </c>
      <c r="AQ23" s="675"/>
      <c r="AR23" s="675"/>
      <c r="AS23" s="675"/>
      <c r="AT23" s="675"/>
      <c r="AU23" s="675"/>
      <c r="AV23" s="675"/>
      <c r="AW23" s="675"/>
      <c r="AX23" s="675"/>
      <c r="AY23" s="675"/>
      <c r="AZ23" s="675"/>
      <c r="BA23" s="675"/>
      <c r="BB23" s="675"/>
      <c r="BC23" s="675"/>
      <c r="BD23" s="675"/>
      <c r="BE23" s="675"/>
      <c r="BF23" s="676"/>
      <c r="BG23" s="659">
        <v>814773</v>
      </c>
      <c r="BH23" s="660"/>
      <c r="BI23" s="660"/>
      <c r="BJ23" s="660"/>
      <c r="BK23" s="660"/>
      <c r="BL23" s="660"/>
      <c r="BM23" s="660"/>
      <c r="BN23" s="661"/>
      <c r="BO23" s="662">
        <v>5.2</v>
      </c>
      <c r="BP23" s="662"/>
      <c r="BQ23" s="662"/>
      <c r="BR23" s="662"/>
      <c r="BS23" s="663" t="s">
        <v>138</v>
      </c>
      <c r="BT23" s="663"/>
      <c r="BU23" s="663"/>
      <c r="BV23" s="663"/>
      <c r="BW23" s="663"/>
      <c r="BX23" s="663"/>
      <c r="BY23" s="663"/>
      <c r="BZ23" s="663"/>
      <c r="CA23" s="663"/>
      <c r="CB23" s="667"/>
      <c r="CD23" s="641" t="s">
        <v>226</v>
      </c>
      <c r="CE23" s="642"/>
      <c r="CF23" s="642"/>
      <c r="CG23" s="642"/>
      <c r="CH23" s="642"/>
      <c r="CI23" s="642"/>
      <c r="CJ23" s="642"/>
      <c r="CK23" s="642"/>
      <c r="CL23" s="642"/>
      <c r="CM23" s="642"/>
      <c r="CN23" s="642"/>
      <c r="CO23" s="642"/>
      <c r="CP23" s="642"/>
      <c r="CQ23" s="643"/>
      <c r="CR23" s="641" t="s">
        <v>289</v>
      </c>
      <c r="CS23" s="642"/>
      <c r="CT23" s="642"/>
      <c r="CU23" s="642"/>
      <c r="CV23" s="642"/>
      <c r="CW23" s="642"/>
      <c r="CX23" s="642"/>
      <c r="CY23" s="643"/>
      <c r="CZ23" s="641" t="s">
        <v>290</v>
      </c>
      <c r="DA23" s="642"/>
      <c r="DB23" s="642"/>
      <c r="DC23" s="643"/>
      <c r="DD23" s="641" t="s">
        <v>291</v>
      </c>
      <c r="DE23" s="642"/>
      <c r="DF23" s="642"/>
      <c r="DG23" s="642"/>
      <c r="DH23" s="642"/>
      <c r="DI23" s="642"/>
      <c r="DJ23" s="642"/>
      <c r="DK23" s="643"/>
      <c r="DL23" s="686" t="s">
        <v>292</v>
      </c>
      <c r="DM23" s="687"/>
      <c r="DN23" s="687"/>
      <c r="DO23" s="687"/>
      <c r="DP23" s="687"/>
      <c r="DQ23" s="687"/>
      <c r="DR23" s="687"/>
      <c r="DS23" s="687"/>
      <c r="DT23" s="687"/>
      <c r="DU23" s="687"/>
      <c r="DV23" s="688"/>
      <c r="DW23" s="641" t="s">
        <v>293</v>
      </c>
      <c r="DX23" s="642"/>
      <c r="DY23" s="642"/>
      <c r="DZ23" s="642"/>
      <c r="EA23" s="642"/>
      <c r="EB23" s="642"/>
      <c r="EC23" s="643"/>
    </row>
    <row r="24" spans="2:133" ht="11.25" customHeight="1" x14ac:dyDescent="0.2">
      <c r="B24" s="656" t="s">
        <v>294</v>
      </c>
      <c r="C24" s="657"/>
      <c r="D24" s="657"/>
      <c r="E24" s="657"/>
      <c r="F24" s="657"/>
      <c r="G24" s="657"/>
      <c r="H24" s="657"/>
      <c r="I24" s="657"/>
      <c r="J24" s="657"/>
      <c r="K24" s="657"/>
      <c r="L24" s="657"/>
      <c r="M24" s="657"/>
      <c r="N24" s="657"/>
      <c r="O24" s="657"/>
      <c r="P24" s="657"/>
      <c r="Q24" s="658"/>
      <c r="R24" s="659" t="s">
        <v>138</v>
      </c>
      <c r="S24" s="660"/>
      <c r="T24" s="660"/>
      <c r="U24" s="660"/>
      <c r="V24" s="660"/>
      <c r="W24" s="660"/>
      <c r="X24" s="660"/>
      <c r="Y24" s="661"/>
      <c r="Z24" s="662" t="s">
        <v>271</v>
      </c>
      <c r="AA24" s="662"/>
      <c r="AB24" s="662"/>
      <c r="AC24" s="662"/>
      <c r="AD24" s="663" t="s">
        <v>238</v>
      </c>
      <c r="AE24" s="663"/>
      <c r="AF24" s="663"/>
      <c r="AG24" s="663"/>
      <c r="AH24" s="663"/>
      <c r="AI24" s="663"/>
      <c r="AJ24" s="663"/>
      <c r="AK24" s="663"/>
      <c r="AL24" s="664" t="s">
        <v>271</v>
      </c>
      <c r="AM24" s="665"/>
      <c r="AN24" s="665"/>
      <c r="AO24" s="666"/>
      <c r="AP24" s="656" t="s">
        <v>295</v>
      </c>
      <c r="AQ24" s="675"/>
      <c r="AR24" s="675"/>
      <c r="AS24" s="675"/>
      <c r="AT24" s="675"/>
      <c r="AU24" s="675"/>
      <c r="AV24" s="675"/>
      <c r="AW24" s="675"/>
      <c r="AX24" s="675"/>
      <c r="AY24" s="675"/>
      <c r="AZ24" s="675"/>
      <c r="BA24" s="675"/>
      <c r="BB24" s="675"/>
      <c r="BC24" s="675"/>
      <c r="BD24" s="675"/>
      <c r="BE24" s="675"/>
      <c r="BF24" s="676"/>
      <c r="BG24" s="659" t="s">
        <v>138</v>
      </c>
      <c r="BH24" s="660"/>
      <c r="BI24" s="660"/>
      <c r="BJ24" s="660"/>
      <c r="BK24" s="660"/>
      <c r="BL24" s="660"/>
      <c r="BM24" s="660"/>
      <c r="BN24" s="661"/>
      <c r="BO24" s="662" t="s">
        <v>238</v>
      </c>
      <c r="BP24" s="662"/>
      <c r="BQ24" s="662"/>
      <c r="BR24" s="662"/>
      <c r="BS24" s="663" t="s">
        <v>271</v>
      </c>
      <c r="BT24" s="663"/>
      <c r="BU24" s="663"/>
      <c r="BV24" s="663"/>
      <c r="BW24" s="663"/>
      <c r="BX24" s="663"/>
      <c r="BY24" s="663"/>
      <c r="BZ24" s="663"/>
      <c r="CA24" s="663"/>
      <c r="CB24" s="667"/>
      <c r="CD24" s="645" t="s">
        <v>296</v>
      </c>
      <c r="CE24" s="646"/>
      <c r="CF24" s="646"/>
      <c r="CG24" s="646"/>
      <c r="CH24" s="646"/>
      <c r="CI24" s="646"/>
      <c r="CJ24" s="646"/>
      <c r="CK24" s="646"/>
      <c r="CL24" s="646"/>
      <c r="CM24" s="646"/>
      <c r="CN24" s="646"/>
      <c r="CO24" s="646"/>
      <c r="CP24" s="646"/>
      <c r="CQ24" s="647"/>
      <c r="CR24" s="648">
        <v>34064016</v>
      </c>
      <c r="CS24" s="649"/>
      <c r="CT24" s="649"/>
      <c r="CU24" s="649"/>
      <c r="CV24" s="649"/>
      <c r="CW24" s="649"/>
      <c r="CX24" s="649"/>
      <c r="CY24" s="650"/>
      <c r="CZ24" s="653">
        <v>45</v>
      </c>
      <c r="DA24" s="654"/>
      <c r="DB24" s="654"/>
      <c r="DC24" s="670"/>
      <c r="DD24" s="694">
        <v>23203214</v>
      </c>
      <c r="DE24" s="649"/>
      <c r="DF24" s="649"/>
      <c r="DG24" s="649"/>
      <c r="DH24" s="649"/>
      <c r="DI24" s="649"/>
      <c r="DJ24" s="649"/>
      <c r="DK24" s="650"/>
      <c r="DL24" s="694">
        <v>22537503</v>
      </c>
      <c r="DM24" s="649"/>
      <c r="DN24" s="649"/>
      <c r="DO24" s="649"/>
      <c r="DP24" s="649"/>
      <c r="DQ24" s="649"/>
      <c r="DR24" s="649"/>
      <c r="DS24" s="649"/>
      <c r="DT24" s="649"/>
      <c r="DU24" s="649"/>
      <c r="DV24" s="650"/>
      <c r="DW24" s="653">
        <v>55.6</v>
      </c>
      <c r="DX24" s="654"/>
      <c r="DY24" s="654"/>
      <c r="DZ24" s="654"/>
      <c r="EA24" s="654"/>
      <c r="EB24" s="654"/>
      <c r="EC24" s="655"/>
    </row>
    <row r="25" spans="2:133" ht="11.25" customHeight="1" x14ac:dyDescent="0.2">
      <c r="B25" s="656" t="s">
        <v>297</v>
      </c>
      <c r="C25" s="657"/>
      <c r="D25" s="657"/>
      <c r="E25" s="657"/>
      <c r="F25" s="657"/>
      <c r="G25" s="657"/>
      <c r="H25" s="657"/>
      <c r="I25" s="657"/>
      <c r="J25" s="657"/>
      <c r="K25" s="657"/>
      <c r="L25" s="657"/>
      <c r="M25" s="657"/>
      <c r="N25" s="657"/>
      <c r="O25" s="657"/>
      <c r="P25" s="657"/>
      <c r="Q25" s="658"/>
      <c r="R25" s="659">
        <v>42693689</v>
      </c>
      <c r="S25" s="660"/>
      <c r="T25" s="660"/>
      <c r="U25" s="660"/>
      <c r="V25" s="660"/>
      <c r="W25" s="660"/>
      <c r="X25" s="660"/>
      <c r="Y25" s="661"/>
      <c r="Z25" s="662">
        <v>55.1</v>
      </c>
      <c r="AA25" s="662"/>
      <c r="AB25" s="662"/>
      <c r="AC25" s="662"/>
      <c r="AD25" s="663">
        <v>39941559</v>
      </c>
      <c r="AE25" s="663"/>
      <c r="AF25" s="663"/>
      <c r="AG25" s="663"/>
      <c r="AH25" s="663"/>
      <c r="AI25" s="663"/>
      <c r="AJ25" s="663"/>
      <c r="AK25" s="663"/>
      <c r="AL25" s="664">
        <v>99.8</v>
      </c>
      <c r="AM25" s="665"/>
      <c r="AN25" s="665"/>
      <c r="AO25" s="666"/>
      <c r="AP25" s="656" t="s">
        <v>298</v>
      </c>
      <c r="AQ25" s="675"/>
      <c r="AR25" s="675"/>
      <c r="AS25" s="675"/>
      <c r="AT25" s="675"/>
      <c r="AU25" s="675"/>
      <c r="AV25" s="675"/>
      <c r="AW25" s="675"/>
      <c r="AX25" s="675"/>
      <c r="AY25" s="675"/>
      <c r="AZ25" s="675"/>
      <c r="BA25" s="675"/>
      <c r="BB25" s="675"/>
      <c r="BC25" s="675"/>
      <c r="BD25" s="675"/>
      <c r="BE25" s="675"/>
      <c r="BF25" s="676"/>
      <c r="BG25" s="659" t="s">
        <v>271</v>
      </c>
      <c r="BH25" s="660"/>
      <c r="BI25" s="660"/>
      <c r="BJ25" s="660"/>
      <c r="BK25" s="660"/>
      <c r="BL25" s="660"/>
      <c r="BM25" s="660"/>
      <c r="BN25" s="661"/>
      <c r="BO25" s="662" t="s">
        <v>238</v>
      </c>
      <c r="BP25" s="662"/>
      <c r="BQ25" s="662"/>
      <c r="BR25" s="662"/>
      <c r="BS25" s="663" t="s">
        <v>138</v>
      </c>
      <c r="BT25" s="663"/>
      <c r="BU25" s="663"/>
      <c r="BV25" s="663"/>
      <c r="BW25" s="663"/>
      <c r="BX25" s="663"/>
      <c r="BY25" s="663"/>
      <c r="BZ25" s="663"/>
      <c r="CA25" s="663"/>
      <c r="CB25" s="667"/>
      <c r="CD25" s="656" t="s">
        <v>299</v>
      </c>
      <c r="CE25" s="657"/>
      <c r="CF25" s="657"/>
      <c r="CG25" s="657"/>
      <c r="CH25" s="657"/>
      <c r="CI25" s="657"/>
      <c r="CJ25" s="657"/>
      <c r="CK25" s="657"/>
      <c r="CL25" s="657"/>
      <c r="CM25" s="657"/>
      <c r="CN25" s="657"/>
      <c r="CO25" s="657"/>
      <c r="CP25" s="657"/>
      <c r="CQ25" s="658"/>
      <c r="CR25" s="659">
        <v>10506462</v>
      </c>
      <c r="CS25" s="691"/>
      <c r="CT25" s="691"/>
      <c r="CU25" s="691"/>
      <c r="CV25" s="691"/>
      <c r="CW25" s="691"/>
      <c r="CX25" s="691"/>
      <c r="CY25" s="692"/>
      <c r="CZ25" s="664">
        <v>13.9</v>
      </c>
      <c r="DA25" s="689"/>
      <c r="DB25" s="689"/>
      <c r="DC25" s="693"/>
      <c r="DD25" s="668">
        <v>9713383</v>
      </c>
      <c r="DE25" s="691"/>
      <c r="DF25" s="691"/>
      <c r="DG25" s="691"/>
      <c r="DH25" s="691"/>
      <c r="DI25" s="691"/>
      <c r="DJ25" s="691"/>
      <c r="DK25" s="692"/>
      <c r="DL25" s="668">
        <v>9536917</v>
      </c>
      <c r="DM25" s="691"/>
      <c r="DN25" s="691"/>
      <c r="DO25" s="691"/>
      <c r="DP25" s="691"/>
      <c r="DQ25" s="691"/>
      <c r="DR25" s="691"/>
      <c r="DS25" s="691"/>
      <c r="DT25" s="691"/>
      <c r="DU25" s="691"/>
      <c r="DV25" s="692"/>
      <c r="DW25" s="664">
        <v>23.5</v>
      </c>
      <c r="DX25" s="689"/>
      <c r="DY25" s="689"/>
      <c r="DZ25" s="689"/>
      <c r="EA25" s="689"/>
      <c r="EB25" s="689"/>
      <c r="EC25" s="690"/>
    </row>
    <row r="26" spans="2:133" ht="11.25" customHeight="1" x14ac:dyDescent="0.2">
      <c r="B26" s="656" t="s">
        <v>300</v>
      </c>
      <c r="C26" s="657"/>
      <c r="D26" s="657"/>
      <c r="E26" s="657"/>
      <c r="F26" s="657"/>
      <c r="G26" s="657"/>
      <c r="H26" s="657"/>
      <c r="I26" s="657"/>
      <c r="J26" s="657"/>
      <c r="K26" s="657"/>
      <c r="L26" s="657"/>
      <c r="M26" s="657"/>
      <c r="N26" s="657"/>
      <c r="O26" s="657"/>
      <c r="P26" s="657"/>
      <c r="Q26" s="658"/>
      <c r="R26" s="659">
        <v>18808</v>
      </c>
      <c r="S26" s="660"/>
      <c r="T26" s="660"/>
      <c r="U26" s="660"/>
      <c r="V26" s="660"/>
      <c r="W26" s="660"/>
      <c r="X26" s="660"/>
      <c r="Y26" s="661"/>
      <c r="Z26" s="662">
        <v>0</v>
      </c>
      <c r="AA26" s="662"/>
      <c r="AB26" s="662"/>
      <c r="AC26" s="662"/>
      <c r="AD26" s="663">
        <v>18808</v>
      </c>
      <c r="AE26" s="663"/>
      <c r="AF26" s="663"/>
      <c r="AG26" s="663"/>
      <c r="AH26" s="663"/>
      <c r="AI26" s="663"/>
      <c r="AJ26" s="663"/>
      <c r="AK26" s="663"/>
      <c r="AL26" s="664">
        <v>0</v>
      </c>
      <c r="AM26" s="665"/>
      <c r="AN26" s="665"/>
      <c r="AO26" s="666"/>
      <c r="AP26" s="656" t="s">
        <v>301</v>
      </c>
      <c r="AQ26" s="675"/>
      <c r="AR26" s="675"/>
      <c r="AS26" s="675"/>
      <c r="AT26" s="675"/>
      <c r="AU26" s="675"/>
      <c r="AV26" s="675"/>
      <c r="AW26" s="675"/>
      <c r="AX26" s="675"/>
      <c r="AY26" s="675"/>
      <c r="AZ26" s="675"/>
      <c r="BA26" s="675"/>
      <c r="BB26" s="675"/>
      <c r="BC26" s="675"/>
      <c r="BD26" s="675"/>
      <c r="BE26" s="675"/>
      <c r="BF26" s="676"/>
      <c r="BG26" s="659" t="s">
        <v>138</v>
      </c>
      <c r="BH26" s="660"/>
      <c r="BI26" s="660"/>
      <c r="BJ26" s="660"/>
      <c r="BK26" s="660"/>
      <c r="BL26" s="660"/>
      <c r="BM26" s="660"/>
      <c r="BN26" s="661"/>
      <c r="BO26" s="662" t="s">
        <v>138</v>
      </c>
      <c r="BP26" s="662"/>
      <c r="BQ26" s="662"/>
      <c r="BR26" s="662"/>
      <c r="BS26" s="663" t="s">
        <v>238</v>
      </c>
      <c r="BT26" s="663"/>
      <c r="BU26" s="663"/>
      <c r="BV26" s="663"/>
      <c r="BW26" s="663"/>
      <c r="BX26" s="663"/>
      <c r="BY26" s="663"/>
      <c r="BZ26" s="663"/>
      <c r="CA26" s="663"/>
      <c r="CB26" s="667"/>
      <c r="CD26" s="656" t="s">
        <v>302</v>
      </c>
      <c r="CE26" s="657"/>
      <c r="CF26" s="657"/>
      <c r="CG26" s="657"/>
      <c r="CH26" s="657"/>
      <c r="CI26" s="657"/>
      <c r="CJ26" s="657"/>
      <c r="CK26" s="657"/>
      <c r="CL26" s="657"/>
      <c r="CM26" s="657"/>
      <c r="CN26" s="657"/>
      <c r="CO26" s="657"/>
      <c r="CP26" s="657"/>
      <c r="CQ26" s="658"/>
      <c r="CR26" s="659">
        <v>6546621</v>
      </c>
      <c r="CS26" s="660"/>
      <c r="CT26" s="660"/>
      <c r="CU26" s="660"/>
      <c r="CV26" s="660"/>
      <c r="CW26" s="660"/>
      <c r="CX26" s="660"/>
      <c r="CY26" s="661"/>
      <c r="CZ26" s="664">
        <v>8.6</v>
      </c>
      <c r="DA26" s="689"/>
      <c r="DB26" s="689"/>
      <c r="DC26" s="693"/>
      <c r="DD26" s="668">
        <v>6003091</v>
      </c>
      <c r="DE26" s="660"/>
      <c r="DF26" s="660"/>
      <c r="DG26" s="660"/>
      <c r="DH26" s="660"/>
      <c r="DI26" s="660"/>
      <c r="DJ26" s="660"/>
      <c r="DK26" s="661"/>
      <c r="DL26" s="668" t="s">
        <v>138</v>
      </c>
      <c r="DM26" s="660"/>
      <c r="DN26" s="660"/>
      <c r="DO26" s="660"/>
      <c r="DP26" s="660"/>
      <c r="DQ26" s="660"/>
      <c r="DR26" s="660"/>
      <c r="DS26" s="660"/>
      <c r="DT26" s="660"/>
      <c r="DU26" s="660"/>
      <c r="DV26" s="661"/>
      <c r="DW26" s="664" t="s">
        <v>238</v>
      </c>
      <c r="DX26" s="689"/>
      <c r="DY26" s="689"/>
      <c r="DZ26" s="689"/>
      <c r="EA26" s="689"/>
      <c r="EB26" s="689"/>
      <c r="EC26" s="690"/>
    </row>
    <row r="27" spans="2:133" ht="11.25" customHeight="1" x14ac:dyDescent="0.2">
      <c r="B27" s="656" t="s">
        <v>303</v>
      </c>
      <c r="C27" s="657"/>
      <c r="D27" s="657"/>
      <c r="E27" s="657"/>
      <c r="F27" s="657"/>
      <c r="G27" s="657"/>
      <c r="H27" s="657"/>
      <c r="I27" s="657"/>
      <c r="J27" s="657"/>
      <c r="K27" s="657"/>
      <c r="L27" s="657"/>
      <c r="M27" s="657"/>
      <c r="N27" s="657"/>
      <c r="O27" s="657"/>
      <c r="P27" s="657"/>
      <c r="Q27" s="658"/>
      <c r="R27" s="659">
        <v>580242</v>
      </c>
      <c r="S27" s="660"/>
      <c r="T27" s="660"/>
      <c r="U27" s="660"/>
      <c r="V27" s="660"/>
      <c r="W27" s="660"/>
      <c r="X27" s="660"/>
      <c r="Y27" s="661"/>
      <c r="Z27" s="662">
        <v>0.7</v>
      </c>
      <c r="AA27" s="662"/>
      <c r="AB27" s="662"/>
      <c r="AC27" s="662"/>
      <c r="AD27" s="663" t="s">
        <v>238</v>
      </c>
      <c r="AE27" s="663"/>
      <c r="AF27" s="663"/>
      <c r="AG27" s="663"/>
      <c r="AH27" s="663"/>
      <c r="AI27" s="663"/>
      <c r="AJ27" s="663"/>
      <c r="AK27" s="663"/>
      <c r="AL27" s="664" t="s">
        <v>138</v>
      </c>
      <c r="AM27" s="665"/>
      <c r="AN27" s="665"/>
      <c r="AO27" s="666"/>
      <c r="AP27" s="656" t="s">
        <v>304</v>
      </c>
      <c r="AQ27" s="657"/>
      <c r="AR27" s="657"/>
      <c r="AS27" s="657"/>
      <c r="AT27" s="657"/>
      <c r="AU27" s="657"/>
      <c r="AV27" s="657"/>
      <c r="AW27" s="657"/>
      <c r="AX27" s="657"/>
      <c r="AY27" s="657"/>
      <c r="AZ27" s="657"/>
      <c r="BA27" s="657"/>
      <c r="BB27" s="657"/>
      <c r="BC27" s="657"/>
      <c r="BD27" s="657"/>
      <c r="BE27" s="657"/>
      <c r="BF27" s="658"/>
      <c r="BG27" s="659">
        <v>15799255</v>
      </c>
      <c r="BH27" s="660"/>
      <c r="BI27" s="660"/>
      <c r="BJ27" s="660"/>
      <c r="BK27" s="660"/>
      <c r="BL27" s="660"/>
      <c r="BM27" s="660"/>
      <c r="BN27" s="661"/>
      <c r="BO27" s="662">
        <v>100</v>
      </c>
      <c r="BP27" s="662"/>
      <c r="BQ27" s="662"/>
      <c r="BR27" s="662"/>
      <c r="BS27" s="663">
        <v>141499</v>
      </c>
      <c r="BT27" s="663"/>
      <c r="BU27" s="663"/>
      <c r="BV27" s="663"/>
      <c r="BW27" s="663"/>
      <c r="BX27" s="663"/>
      <c r="BY27" s="663"/>
      <c r="BZ27" s="663"/>
      <c r="CA27" s="663"/>
      <c r="CB27" s="667"/>
      <c r="CD27" s="656" t="s">
        <v>305</v>
      </c>
      <c r="CE27" s="657"/>
      <c r="CF27" s="657"/>
      <c r="CG27" s="657"/>
      <c r="CH27" s="657"/>
      <c r="CI27" s="657"/>
      <c r="CJ27" s="657"/>
      <c r="CK27" s="657"/>
      <c r="CL27" s="657"/>
      <c r="CM27" s="657"/>
      <c r="CN27" s="657"/>
      <c r="CO27" s="657"/>
      <c r="CP27" s="657"/>
      <c r="CQ27" s="658"/>
      <c r="CR27" s="659">
        <v>14439050</v>
      </c>
      <c r="CS27" s="691"/>
      <c r="CT27" s="691"/>
      <c r="CU27" s="691"/>
      <c r="CV27" s="691"/>
      <c r="CW27" s="691"/>
      <c r="CX27" s="691"/>
      <c r="CY27" s="692"/>
      <c r="CZ27" s="664">
        <v>19.100000000000001</v>
      </c>
      <c r="DA27" s="689"/>
      <c r="DB27" s="689"/>
      <c r="DC27" s="693"/>
      <c r="DD27" s="668">
        <v>4488552</v>
      </c>
      <c r="DE27" s="691"/>
      <c r="DF27" s="691"/>
      <c r="DG27" s="691"/>
      <c r="DH27" s="691"/>
      <c r="DI27" s="691"/>
      <c r="DJ27" s="691"/>
      <c r="DK27" s="692"/>
      <c r="DL27" s="668">
        <v>4369950</v>
      </c>
      <c r="DM27" s="691"/>
      <c r="DN27" s="691"/>
      <c r="DO27" s="691"/>
      <c r="DP27" s="691"/>
      <c r="DQ27" s="691"/>
      <c r="DR27" s="691"/>
      <c r="DS27" s="691"/>
      <c r="DT27" s="691"/>
      <c r="DU27" s="691"/>
      <c r="DV27" s="692"/>
      <c r="DW27" s="664">
        <v>10.8</v>
      </c>
      <c r="DX27" s="689"/>
      <c r="DY27" s="689"/>
      <c r="DZ27" s="689"/>
      <c r="EA27" s="689"/>
      <c r="EB27" s="689"/>
      <c r="EC27" s="690"/>
    </row>
    <row r="28" spans="2:133" ht="11.25" customHeight="1" x14ac:dyDescent="0.2">
      <c r="B28" s="656" t="s">
        <v>306</v>
      </c>
      <c r="C28" s="657"/>
      <c r="D28" s="657"/>
      <c r="E28" s="657"/>
      <c r="F28" s="657"/>
      <c r="G28" s="657"/>
      <c r="H28" s="657"/>
      <c r="I28" s="657"/>
      <c r="J28" s="657"/>
      <c r="K28" s="657"/>
      <c r="L28" s="657"/>
      <c r="M28" s="657"/>
      <c r="N28" s="657"/>
      <c r="O28" s="657"/>
      <c r="P28" s="657"/>
      <c r="Q28" s="658"/>
      <c r="R28" s="659">
        <v>817818</v>
      </c>
      <c r="S28" s="660"/>
      <c r="T28" s="660"/>
      <c r="U28" s="660"/>
      <c r="V28" s="660"/>
      <c r="W28" s="660"/>
      <c r="X28" s="660"/>
      <c r="Y28" s="661"/>
      <c r="Z28" s="662">
        <v>1.1000000000000001</v>
      </c>
      <c r="AA28" s="662"/>
      <c r="AB28" s="662"/>
      <c r="AC28" s="662"/>
      <c r="AD28" s="663">
        <v>49940</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307</v>
      </c>
      <c r="CE28" s="657"/>
      <c r="CF28" s="657"/>
      <c r="CG28" s="657"/>
      <c r="CH28" s="657"/>
      <c r="CI28" s="657"/>
      <c r="CJ28" s="657"/>
      <c r="CK28" s="657"/>
      <c r="CL28" s="657"/>
      <c r="CM28" s="657"/>
      <c r="CN28" s="657"/>
      <c r="CO28" s="657"/>
      <c r="CP28" s="657"/>
      <c r="CQ28" s="658"/>
      <c r="CR28" s="659">
        <v>9118504</v>
      </c>
      <c r="CS28" s="660"/>
      <c r="CT28" s="660"/>
      <c r="CU28" s="660"/>
      <c r="CV28" s="660"/>
      <c r="CW28" s="660"/>
      <c r="CX28" s="660"/>
      <c r="CY28" s="661"/>
      <c r="CZ28" s="664">
        <v>12</v>
      </c>
      <c r="DA28" s="689"/>
      <c r="DB28" s="689"/>
      <c r="DC28" s="693"/>
      <c r="DD28" s="668">
        <v>9001279</v>
      </c>
      <c r="DE28" s="660"/>
      <c r="DF28" s="660"/>
      <c r="DG28" s="660"/>
      <c r="DH28" s="660"/>
      <c r="DI28" s="660"/>
      <c r="DJ28" s="660"/>
      <c r="DK28" s="661"/>
      <c r="DL28" s="668">
        <v>8630636</v>
      </c>
      <c r="DM28" s="660"/>
      <c r="DN28" s="660"/>
      <c r="DO28" s="660"/>
      <c r="DP28" s="660"/>
      <c r="DQ28" s="660"/>
      <c r="DR28" s="660"/>
      <c r="DS28" s="660"/>
      <c r="DT28" s="660"/>
      <c r="DU28" s="660"/>
      <c r="DV28" s="661"/>
      <c r="DW28" s="664">
        <v>21.3</v>
      </c>
      <c r="DX28" s="689"/>
      <c r="DY28" s="689"/>
      <c r="DZ28" s="689"/>
      <c r="EA28" s="689"/>
      <c r="EB28" s="689"/>
      <c r="EC28" s="690"/>
    </row>
    <row r="29" spans="2:133" ht="11.25" customHeight="1" x14ac:dyDescent="0.2">
      <c r="B29" s="656" t="s">
        <v>308</v>
      </c>
      <c r="C29" s="657"/>
      <c r="D29" s="657"/>
      <c r="E29" s="657"/>
      <c r="F29" s="657"/>
      <c r="G29" s="657"/>
      <c r="H29" s="657"/>
      <c r="I29" s="657"/>
      <c r="J29" s="657"/>
      <c r="K29" s="657"/>
      <c r="L29" s="657"/>
      <c r="M29" s="657"/>
      <c r="N29" s="657"/>
      <c r="O29" s="657"/>
      <c r="P29" s="657"/>
      <c r="Q29" s="658"/>
      <c r="R29" s="659">
        <v>227319</v>
      </c>
      <c r="S29" s="660"/>
      <c r="T29" s="660"/>
      <c r="U29" s="660"/>
      <c r="V29" s="660"/>
      <c r="W29" s="660"/>
      <c r="X29" s="660"/>
      <c r="Y29" s="661"/>
      <c r="Z29" s="662">
        <v>0.3</v>
      </c>
      <c r="AA29" s="662"/>
      <c r="AB29" s="662"/>
      <c r="AC29" s="662"/>
      <c r="AD29" s="663">
        <v>45</v>
      </c>
      <c r="AE29" s="663"/>
      <c r="AF29" s="663"/>
      <c r="AG29" s="663"/>
      <c r="AH29" s="663"/>
      <c r="AI29" s="663"/>
      <c r="AJ29" s="663"/>
      <c r="AK29" s="663"/>
      <c r="AL29" s="664">
        <v>0</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309</v>
      </c>
      <c r="CE29" s="696"/>
      <c r="CF29" s="656" t="s">
        <v>310</v>
      </c>
      <c r="CG29" s="657"/>
      <c r="CH29" s="657"/>
      <c r="CI29" s="657"/>
      <c r="CJ29" s="657"/>
      <c r="CK29" s="657"/>
      <c r="CL29" s="657"/>
      <c r="CM29" s="657"/>
      <c r="CN29" s="657"/>
      <c r="CO29" s="657"/>
      <c r="CP29" s="657"/>
      <c r="CQ29" s="658"/>
      <c r="CR29" s="659">
        <v>9118470</v>
      </c>
      <c r="CS29" s="691"/>
      <c r="CT29" s="691"/>
      <c r="CU29" s="691"/>
      <c r="CV29" s="691"/>
      <c r="CW29" s="691"/>
      <c r="CX29" s="691"/>
      <c r="CY29" s="692"/>
      <c r="CZ29" s="664">
        <v>12</v>
      </c>
      <c r="DA29" s="689"/>
      <c r="DB29" s="689"/>
      <c r="DC29" s="693"/>
      <c r="DD29" s="668">
        <v>9001245</v>
      </c>
      <c r="DE29" s="691"/>
      <c r="DF29" s="691"/>
      <c r="DG29" s="691"/>
      <c r="DH29" s="691"/>
      <c r="DI29" s="691"/>
      <c r="DJ29" s="691"/>
      <c r="DK29" s="692"/>
      <c r="DL29" s="668">
        <v>8630602</v>
      </c>
      <c r="DM29" s="691"/>
      <c r="DN29" s="691"/>
      <c r="DO29" s="691"/>
      <c r="DP29" s="691"/>
      <c r="DQ29" s="691"/>
      <c r="DR29" s="691"/>
      <c r="DS29" s="691"/>
      <c r="DT29" s="691"/>
      <c r="DU29" s="691"/>
      <c r="DV29" s="692"/>
      <c r="DW29" s="664">
        <v>21.3</v>
      </c>
      <c r="DX29" s="689"/>
      <c r="DY29" s="689"/>
      <c r="DZ29" s="689"/>
      <c r="EA29" s="689"/>
      <c r="EB29" s="689"/>
      <c r="EC29" s="690"/>
    </row>
    <row r="30" spans="2:133" ht="11.25" customHeight="1" x14ac:dyDescent="0.2">
      <c r="B30" s="656" t="s">
        <v>311</v>
      </c>
      <c r="C30" s="657"/>
      <c r="D30" s="657"/>
      <c r="E30" s="657"/>
      <c r="F30" s="657"/>
      <c r="G30" s="657"/>
      <c r="H30" s="657"/>
      <c r="I30" s="657"/>
      <c r="J30" s="657"/>
      <c r="K30" s="657"/>
      <c r="L30" s="657"/>
      <c r="M30" s="657"/>
      <c r="N30" s="657"/>
      <c r="O30" s="657"/>
      <c r="P30" s="657"/>
      <c r="Q30" s="658"/>
      <c r="R30" s="659">
        <v>12616353</v>
      </c>
      <c r="S30" s="660"/>
      <c r="T30" s="660"/>
      <c r="U30" s="660"/>
      <c r="V30" s="660"/>
      <c r="W30" s="660"/>
      <c r="X30" s="660"/>
      <c r="Y30" s="661"/>
      <c r="Z30" s="662">
        <v>16.3</v>
      </c>
      <c r="AA30" s="662"/>
      <c r="AB30" s="662"/>
      <c r="AC30" s="662"/>
      <c r="AD30" s="663" t="s">
        <v>138</v>
      </c>
      <c r="AE30" s="663"/>
      <c r="AF30" s="663"/>
      <c r="AG30" s="663"/>
      <c r="AH30" s="663"/>
      <c r="AI30" s="663"/>
      <c r="AJ30" s="663"/>
      <c r="AK30" s="663"/>
      <c r="AL30" s="664" t="s">
        <v>238</v>
      </c>
      <c r="AM30" s="665"/>
      <c r="AN30" s="665"/>
      <c r="AO30" s="666"/>
      <c r="AP30" s="641" t="s">
        <v>226</v>
      </c>
      <c r="AQ30" s="642"/>
      <c r="AR30" s="642"/>
      <c r="AS30" s="642"/>
      <c r="AT30" s="642"/>
      <c r="AU30" s="642"/>
      <c r="AV30" s="642"/>
      <c r="AW30" s="642"/>
      <c r="AX30" s="642"/>
      <c r="AY30" s="642"/>
      <c r="AZ30" s="642"/>
      <c r="BA30" s="642"/>
      <c r="BB30" s="642"/>
      <c r="BC30" s="642"/>
      <c r="BD30" s="642"/>
      <c r="BE30" s="642"/>
      <c r="BF30" s="643"/>
      <c r="BG30" s="641" t="s">
        <v>312</v>
      </c>
      <c r="BH30" s="701"/>
      <c r="BI30" s="701"/>
      <c r="BJ30" s="701"/>
      <c r="BK30" s="701"/>
      <c r="BL30" s="701"/>
      <c r="BM30" s="701"/>
      <c r="BN30" s="701"/>
      <c r="BO30" s="701"/>
      <c r="BP30" s="701"/>
      <c r="BQ30" s="702"/>
      <c r="BR30" s="641" t="s">
        <v>313</v>
      </c>
      <c r="BS30" s="701"/>
      <c r="BT30" s="701"/>
      <c r="BU30" s="701"/>
      <c r="BV30" s="701"/>
      <c r="BW30" s="701"/>
      <c r="BX30" s="701"/>
      <c r="BY30" s="701"/>
      <c r="BZ30" s="701"/>
      <c r="CA30" s="701"/>
      <c r="CB30" s="702"/>
      <c r="CD30" s="697"/>
      <c r="CE30" s="698"/>
      <c r="CF30" s="656" t="s">
        <v>314</v>
      </c>
      <c r="CG30" s="657"/>
      <c r="CH30" s="657"/>
      <c r="CI30" s="657"/>
      <c r="CJ30" s="657"/>
      <c r="CK30" s="657"/>
      <c r="CL30" s="657"/>
      <c r="CM30" s="657"/>
      <c r="CN30" s="657"/>
      <c r="CO30" s="657"/>
      <c r="CP30" s="657"/>
      <c r="CQ30" s="658"/>
      <c r="CR30" s="659">
        <v>8907176</v>
      </c>
      <c r="CS30" s="660"/>
      <c r="CT30" s="660"/>
      <c r="CU30" s="660"/>
      <c r="CV30" s="660"/>
      <c r="CW30" s="660"/>
      <c r="CX30" s="660"/>
      <c r="CY30" s="661"/>
      <c r="CZ30" s="664">
        <v>11.8</v>
      </c>
      <c r="DA30" s="689"/>
      <c r="DB30" s="689"/>
      <c r="DC30" s="693"/>
      <c r="DD30" s="668">
        <v>8815847</v>
      </c>
      <c r="DE30" s="660"/>
      <c r="DF30" s="660"/>
      <c r="DG30" s="660"/>
      <c r="DH30" s="660"/>
      <c r="DI30" s="660"/>
      <c r="DJ30" s="660"/>
      <c r="DK30" s="661"/>
      <c r="DL30" s="668">
        <v>8445204</v>
      </c>
      <c r="DM30" s="660"/>
      <c r="DN30" s="660"/>
      <c r="DO30" s="660"/>
      <c r="DP30" s="660"/>
      <c r="DQ30" s="660"/>
      <c r="DR30" s="660"/>
      <c r="DS30" s="660"/>
      <c r="DT30" s="660"/>
      <c r="DU30" s="660"/>
      <c r="DV30" s="661"/>
      <c r="DW30" s="664">
        <v>20.8</v>
      </c>
      <c r="DX30" s="689"/>
      <c r="DY30" s="689"/>
      <c r="DZ30" s="689"/>
      <c r="EA30" s="689"/>
      <c r="EB30" s="689"/>
      <c r="EC30" s="690"/>
    </row>
    <row r="31" spans="2:133" ht="11.25" customHeight="1" x14ac:dyDescent="0.2">
      <c r="B31" s="672" t="s">
        <v>315</v>
      </c>
      <c r="C31" s="673"/>
      <c r="D31" s="673"/>
      <c r="E31" s="673"/>
      <c r="F31" s="673"/>
      <c r="G31" s="673"/>
      <c r="H31" s="673"/>
      <c r="I31" s="673"/>
      <c r="J31" s="673"/>
      <c r="K31" s="673"/>
      <c r="L31" s="673"/>
      <c r="M31" s="673"/>
      <c r="N31" s="673"/>
      <c r="O31" s="673"/>
      <c r="P31" s="673"/>
      <c r="Q31" s="674"/>
      <c r="R31" s="659" t="s">
        <v>138</v>
      </c>
      <c r="S31" s="660"/>
      <c r="T31" s="660"/>
      <c r="U31" s="660"/>
      <c r="V31" s="660"/>
      <c r="W31" s="660"/>
      <c r="X31" s="660"/>
      <c r="Y31" s="661"/>
      <c r="Z31" s="662" t="s">
        <v>238</v>
      </c>
      <c r="AA31" s="662"/>
      <c r="AB31" s="662"/>
      <c r="AC31" s="662"/>
      <c r="AD31" s="663" t="s">
        <v>138</v>
      </c>
      <c r="AE31" s="663"/>
      <c r="AF31" s="663"/>
      <c r="AG31" s="663"/>
      <c r="AH31" s="663"/>
      <c r="AI31" s="663"/>
      <c r="AJ31" s="663"/>
      <c r="AK31" s="663"/>
      <c r="AL31" s="664" t="s">
        <v>138</v>
      </c>
      <c r="AM31" s="665"/>
      <c r="AN31" s="665"/>
      <c r="AO31" s="666"/>
      <c r="AP31" s="705" t="s">
        <v>316</v>
      </c>
      <c r="AQ31" s="706"/>
      <c r="AR31" s="706"/>
      <c r="AS31" s="706"/>
      <c r="AT31" s="711" t="s">
        <v>317</v>
      </c>
      <c r="AU31" s="218"/>
      <c r="AV31" s="218"/>
      <c r="AW31" s="218"/>
      <c r="AX31" s="645" t="s">
        <v>190</v>
      </c>
      <c r="AY31" s="646"/>
      <c r="AZ31" s="646"/>
      <c r="BA31" s="646"/>
      <c r="BB31" s="646"/>
      <c r="BC31" s="646"/>
      <c r="BD31" s="646"/>
      <c r="BE31" s="646"/>
      <c r="BF31" s="647"/>
      <c r="BG31" s="715">
        <v>99.1</v>
      </c>
      <c r="BH31" s="703"/>
      <c r="BI31" s="703"/>
      <c r="BJ31" s="703"/>
      <c r="BK31" s="703"/>
      <c r="BL31" s="703"/>
      <c r="BM31" s="654">
        <v>96.5</v>
      </c>
      <c r="BN31" s="703"/>
      <c r="BO31" s="703"/>
      <c r="BP31" s="703"/>
      <c r="BQ31" s="704"/>
      <c r="BR31" s="715">
        <v>99</v>
      </c>
      <c r="BS31" s="703"/>
      <c r="BT31" s="703"/>
      <c r="BU31" s="703"/>
      <c r="BV31" s="703"/>
      <c r="BW31" s="703"/>
      <c r="BX31" s="654">
        <v>96</v>
      </c>
      <c r="BY31" s="703"/>
      <c r="BZ31" s="703"/>
      <c r="CA31" s="703"/>
      <c r="CB31" s="704"/>
      <c r="CD31" s="697"/>
      <c r="CE31" s="698"/>
      <c r="CF31" s="656" t="s">
        <v>318</v>
      </c>
      <c r="CG31" s="657"/>
      <c r="CH31" s="657"/>
      <c r="CI31" s="657"/>
      <c r="CJ31" s="657"/>
      <c r="CK31" s="657"/>
      <c r="CL31" s="657"/>
      <c r="CM31" s="657"/>
      <c r="CN31" s="657"/>
      <c r="CO31" s="657"/>
      <c r="CP31" s="657"/>
      <c r="CQ31" s="658"/>
      <c r="CR31" s="659">
        <v>211294</v>
      </c>
      <c r="CS31" s="691"/>
      <c r="CT31" s="691"/>
      <c r="CU31" s="691"/>
      <c r="CV31" s="691"/>
      <c r="CW31" s="691"/>
      <c r="CX31" s="691"/>
      <c r="CY31" s="692"/>
      <c r="CZ31" s="664">
        <v>0.3</v>
      </c>
      <c r="DA31" s="689"/>
      <c r="DB31" s="689"/>
      <c r="DC31" s="693"/>
      <c r="DD31" s="668">
        <v>185398</v>
      </c>
      <c r="DE31" s="691"/>
      <c r="DF31" s="691"/>
      <c r="DG31" s="691"/>
      <c r="DH31" s="691"/>
      <c r="DI31" s="691"/>
      <c r="DJ31" s="691"/>
      <c r="DK31" s="692"/>
      <c r="DL31" s="668">
        <v>185398</v>
      </c>
      <c r="DM31" s="691"/>
      <c r="DN31" s="691"/>
      <c r="DO31" s="691"/>
      <c r="DP31" s="691"/>
      <c r="DQ31" s="691"/>
      <c r="DR31" s="691"/>
      <c r="DS31" s="691"/>
      <c r="DT31" s="691"/>
      <c r="DU31" s="691"/>
      <c r="DV31" s="692"/>
      <c r="DW31" s="664">
        <v>0.5</v>
      </c>
      <c r="DX31" s="689"/>
      <c r="DY31" s="689"/>
      <c r="DZ31" s="689"/>
      <c r="EA31" s="689"/>
      <c r="EB31" s="689"/>
      <c r="EC31" s="690"/>
    </row>
    <row r="32" spans="2:133" ht="11.25" customHeight="1" x14ac:dyDescent="0.2">
      <c r="B32" s="656" t="s">
        <v>319</v>
      </c>
      <c r="C32" s="657"/>
      <c r="D32" s="657"/>
      <c r="E32" s="657"/>
      <c r="F32" s="657"/>
      <c r="G32" s="657"/>
      <c r="H32" s="657"/>
      <c r="I32" s="657"/>
      <c r="J32" s="657"/>
      <c r="K32" s="657"/>
      <c r="L32" s="657"/>
      <c r="M32" s="657"/>
      <c r="N32" s="657"/>
      <c r="O32" s="657"/>
      <c r="P32" s="657"/>
      <c r="Q32" s="658"/>
      <c r="R32" s="659">
        <v>5734994</v>
      </c>
      <c r="S32" s="660"/>
      <c r="T32" s="660"/>
      <c r="U32" s="660"/>
      <c r="V32" s="660"/>
      <c r="W32" s="660"/>
      <c r="X32" s="660"/>
      <c r="Y32" s="661"/>
      <c r="Z32" s="662">
        <v>7.4</v>
      </c>
      <c r="AA32" s="662"/>
      <c r="AB32" s="662"/>
      <c r="AC32" s="662"/>
      <c r="AD32" s="663" t="s">
        <v>138</v>
      </c>
      <c r="AE32" s="663"/>
      <c r="AF32" s="663"/>
      <c r="AG32" s="663"/>
      <c r="AH32" s="663"/>
      <c r="AI32" s="663"/>
      <c r="AJ32" s="663"/>
      <c r="AK32" s="663"/>
      <c r="AL32" s="664" t="s">
        <v>138</v>
      </c>
      <c r="AM32" s="665"/>
      <c r="AN32" s="665"/>
      <c r="AO32" s="666"/>
      <c r="AP32" s="707"/>
      <c r="AQ32" s="708"/>
      <c r="AR32" s="708"/>
      <c r="AS32" s="708"/>
      <c r="AT32" s="712"/>
      <c r="AU32" s="214" t="s">
        <v>320</v>
      </c>
      <c r="AX32" s="656" t="s">
        <v>321</v>
      </c>
      <c r="AY32" s="657"/>
      <c r="AZ32" s="657"/>
      <c r="BA32" s="657"/>
      <c r="BB32" s="657"/>
      <c r="BC32" s="657"/>
      <c r="BD32" s="657"/>
      <c r="BE32" s="657"/>
      <c r="BF32" s="658"/>
      <c r="BG32" s="716">
        <v>99.2</v>
      </c>
      <c r="BH32" s="691"/>
      <c r="BI32" s="691"/>
      <c r="BJ32" s="691"/>
      <c r="BK32" s="691"/>
      <c r="BL32" s="691"/>
      <c r="BM32" s="665">
        <v>97.2</v>
      </c>
      <c r="BN32" s="691"/>
      <c r="BO32" s="691"/>
      <c r="BP32" s="691"/>
      <c r="BQ32" s="714"/>
      <c r="BR32" s="716">
        <v>98.8</v>
      </c>
      <c r="BS32" s="691"/>
      <c r="BT32" s="691"/>
      <c r="BU32" s="691"/>
      <c r="BV32" s="691"/>
      <c r="BW32" s="691"/>
      <c r="BX32" s="665">
        <v>96.7</v>
      </c>
      <c r="BY32" s="691"/>
      <c r="BZ32" s="691"/>
      <c r="CA32" s="691"/>
      <c r="CB32" s="714"/>
      <c r="CD32" s="699"/>
      <c r="CE32" s="700"/>
      <c r="CF32" s="656" t="s">
        <v>322</v>
      </c>
      <c r="CG32" s="657"/>
      <c r="CH32" s="657"/>
      <c r="CI32" s="657"/>
      <c r="CJ32" s="657"/>
      <c r="CK32" s="657"/>
      <c r="CL32" s="657"/>
      <c r="CM32" s="657"/>
      <c r="CN32" s="657"/>
      <c r="CO32" s="657"/>
      <c r="CP32" s="657"/>
      <c r="CQ32" s="658"/>
      <c r="CR32" s="659">
        <v>34</v>
      </c>
      <c r="CS32" s="660"/>
      <c r="CT32" s="660"/>
      <c r="CU32" s="660"/>
      <c r="CV32" s="660"/>
      <c r="CW32" s="660"/>
      <c r="CX32" s="660"/>
      <c r="CY32" s="661"/>
      <c r="CZ32" s="664">
        <v>0</v>
      </c>
      <c r="DA32" s="689"/>
      <c r="DB32" s="689"/>
      <c r="DC32" s="693"/>
      <c r="DD32" s="668">
        <v>34</v>
      </c>
      <c r="DE32" s="660"/>
      <c r="DF32" s="660"/>
      <c r="DG32" s="660"/>
      <c r="DH32" s="660"/>
      <c r="DI32" s="660"/>
      <c r="DJ32" s="660"/>
      <c r="DK32" s="661"/>
      <c r="DL32" s="668">
        <v>34</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2">
      <c r="B33" s="656" t="s">
        <v>323</v>
      </c>
      <c r="C33" s="657"/>
      <c r="D33" s="657"/>
      <c r="E33" s="657"/>
      <c r="F33" s="657"/>
      <c r="G33" s="657"/>
      <c r="H33" s="657"/>
      <c r="I33" s="657"/>
      <c r="J33" s="657"/>
      <c r="K33" s="657"/>
      <c r="L33" s="657"/>
      <c r="M33" s="657"/>
      <c r="N33" s="657"/>
      <c r="O33" s="657"/>
      <c r="P33" s="657"/>
      <c r="Q33" s="658"/>
      <c r="R33" s="659">
        <v>233713</v>
      </c>
      <c r="S33" s="660"/>
      <c r="T33" s="660"/>
      <c r="U33" s="660"/>
      <c r="V33" s="660"/>
      <c r="W33" s="660"/>
      <c r="X33" s="660"/>
      <c r="Y33" s="661"/>
      <c r="Z33" s="662">
        <v>0.3</v>
      </c>
      <c r="AA33" s="662"/>
      <c r="AB33" s="662"/>
      <c r="AC33" s="662"/>
      <c r="AD33" s="663" t="s">
        <v>138</v>
      </c>
      <c r="AE33" s="663"/>
      <c r="AF33" s="663"/>
      <c r="AG33" s="663"/>
      <c r="AH33" s="663"/>
      <c r="AI33" s="663"/>
      <c r="AJ33" s="663"/>
      <c r="AK33" s="663"/>
      <c r="AL33" s="664" t="s">
        <v>238</v>
      </c>
      <c r="AM33" s="665"/>
      <c r="AN33" s="665"/>
      <c r="AO33" s="666"/>
      <c r="AP33" s="709"/>
      <c r="AQ33" s="710"/>
      <c r="AR33" s="710"/>
      <c r="AS33" s="710"/>
      <c r="AT33" s="713"/>
      <c r="AU33" s="219"/>
      <c r="AV33" s="219"/>
      <c r="AW33" s="219"/>
      <c r="AX33" s="680" t="s">
        <v>324</v>
      </c>
      <c r="AY33" s="681"/>
      <c r="AZ33" s="681"/>
      <c r="BA33" s="681"/>
      <c r="BB33" s="681"/>
      <c r="BC33" s="681"/>
      <c r="BD33" s="681"/>
      <c r="BE33" s="681"/>
      <c r="BF33" s="682"/>
      <c r="BG33" s="717">
        <v>98.9</v>
      </c>
      <c r="BH33" s="718"/>
      <c r="BI33" s="718"/>
      <c r="BJ33" s="718"/>
      <c r="BK33" s="718"/>
      <c r="BL33" s="718"/>
      <c r="BM33" s="719">
        <v>95.7</v>
      </c>
      <c r="BN33" s="718"/>
      <c r="BO33" s="718"/>
      <c r="BP33" s="718"/>
      <c r="BQ33" s="720"/>
      <c r="BR33" s="717">
        <v>99</v>
      </c>
      <c r="BS33" s="718"/>
      <c r="BT33" s="718"/>
      <c r="BU33" s="718"/>
      <c r="BV33" s="718"/>
      <c r="BW33" s="718"/>
      <c r="BX33" s="719">
        <v>95.1</v>
      </c>
      <c r="BY33" s="718"/>
      <c r="BZ33" s="718"/>
      <c r="CA33" s="718"/>
      <c r="CB33" s="720"/>
      <c r="CD33" s="656" t="s">
        <v>325</v>
      </c>
      <c r="CE33" s="657"/>
      <c r="CF33" s="657"/>
      <c r="CG33" s="657"/>
      <c r="CH33" s="657"/>
      <c r="CI33" s="657"/>
      <c r="CJ33" s="657"/>
      <c r="CK33" s="657"/>
      <c r="CL33" s="657"/>
      <c r="CM33" s="657"/>
      <c r="CN33" s="657"/>
      <c r="CO33" s="657"/>
      <c r="CP33" s="657"/>
      <c r="CQ33" s="658"/>
      <c r="CR33" s="659">
        <v>33018221</v>
      </c>
      <c r="CS33" s="691"/>
      <c r="CT33" s="691"/>
      <c r="CU33" s="691"/>
      <c r="CV33" s="691"/>
      <c r="CW33" s="691"/>
      <c r="CX33" s="691"/>
      <c r="CY33" s="692"/>
      <c r="CZ33" s="664">
        <v>43.6</v>
      </c>
      <c r="DA33" s="689"/>
      <c r="DB33" s="689"/>
      <c r="DC33" s="693"/>
      <c r="DD33" s="668">
        <v>23312213</v>
      </c>
      <c r="DE33" s="691"/>
      <c r="DF33" s="691"/>
      <c r="DG33" s="691"/>
      <c r="DH33" s="691"/>
      <c r="DI33" s="691"/>
      <c r="DJ33" s="691"/>
      <c r="DK33" s="692"/>
      <c r="DL33" s="668">
        <v>15917180</v>
      </c>
      <c r="DM33" s="691"/>
      <c r="DN33" s="691"/>
      <c r="DO33" s="691"/>
      <c r="DP33" s="691"/>
      <c r="DQ33" s="691"/>
      <c r="DR33" s="691"/>
      <c r="DS33" s="691"/>
      <c r="DT33" s="691"/>
      <c r="DU33" s="691"/>
      <c r="DV33" s="692"/>
      <c r="DW33" s="664">
        <v>39.299999999999997</v>
      </c>
      <c r="DX33" s="689"/>
      <c r="DY33" s="689"/>
      <c r="DZ33" s="689"/>
      <c r="EA33" s="689"/>
      <c r="EB33" s="689"/>
      <c r="EC33" s="690"/>
    </row>
    <row r="34" spans="2:133" ht="11.25" customHeight="1" x14ac:dyDescent="0.2">
      <c r="B34" s="656" t="s">
        <v>326</v>
      </c>
      <c r="C34" s="657"/>
      <c r="D34" s="657"/>
      <c r="E34" s="657"/>
      <c r="F34" s="657"/>
      <c r="G34" s="657"/>
      <c r="H34" s="657"/>
      <c r="I34" s="657"/>
      <c r="J34" s="657"/>
      <c r="K34" s="657"/>
      <c r="L34" s="657"/>
      <c r="M34" s="657"/>
      <c r="N34" s="657"/>
      <c r="O34" s="657"/>
      <c r="P34" s="657"/>
      <c r="Q34" s="658"/>
      <c r="R34" s="659">
        <v>1823568</v>
      </c>
      <c r="S34" s="660"/>
      <c r="T34" s="660"/>
      <c r="U34" s="660"/>
      <c r="V34" s="660"/>
      <c r="W34" s="660"/>
      <c r="X34" s="660"/>
      <c r="Y34" s="661"/>
      <c r="Z34" s="662">
        <v>2.4</v>
      </c>
      <c r="AA34" s="662"/>
      <c r="AB34" s="662"/>
      <c r="AC34" s="662"/>
      <c r="AD34" s="663" t="s">
        <v>138</v>
      </c>
      <c r="AE34" s="663"/>
      <c r="AF34" s="663"/>
      <c r="AG34" s="663"/>
      <c r="AH34" s="663"/>
      <c r="AI34" s="663"/>
      <c r="AJ34" s="663"/>
      <c r="AK34" s="663"/>
      <c r="AL34" s="664" t="s">
        <v>138</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327</v>
      </c>
      <c r="CE34" s="657"/>
      <c r="CF34" s="657"/>
      <c r="CG34" s="657"/>
      <c r="CH34" s="657"/>
      <c r="CI34" s="657"/>
      <c r="CJ34" s="657"/>
      <c r="CK34" s="657"/>
      <c r="CL34" s="657"/>
      <c r="CM34" s="657"/>
      <c r="CN34" s="657"/>
      <c r="CO34" s="657"/>
      <c r="CP34" s="657"/>
      <c r="CQ34" s="658"/>
      <c r="CR34" s="659">
        <v>9777773</v>
      </c>
      <c r="CS34" s="660"/>
      <c r="CT34" s="660"/>
      <c r="CU34" s="660"/>
      <c r="CV34" s="660"/>
      <c r="CW34" s="660"/>
      <c r="CX34" s="660"/>
      <c r="CY34" s="661"/>
      <c r="CZ34" s="664">
        <v>12.9</v>
      </c>
      <c r="DA34" s="689"/>
      <c r="DB34" s="689"/>
      <c r="DC34" s="693"/>
      <c r="DD34" s="668">
        <v>6510070</v>
      </c>
      <c r="DE34" s="660"/>
      <c r="DF34" s="660"/>
      <c r="DG34" s="660"/>
      <c r="DH34" s="660"/>
      <c r="DI34" s="660"/>
      <c r="DJ34" s="660"/>
      <c r="DK34" s="661"/>
      <c r="DL34" s="668">
        <v>6059788</v>
      </c>
      <c r="DM34" s="660"/>
      <c r="DN34" s="660"/>
      <c r="DO34" s="660"/>
      <c r="DP34" s="660"/>
      <c r="DQ34" s="660"/>
      <c r="DR34" s="660"/>
      <c r="DS34" s="660"/>
      <c r="DT34" s="660"/>
      <c r="DU34" s="660"/>
      <c r="DV34" s="661"/>
      <c r="DW34" s="664">
        <v>14.9</v>
      </c>
      <c r="DX34" s="689"/>
      <c r="DY34" s="689"/>
      <c r="DZ34" s="689"/>
      <c r="EA34" s="689"/>
      <c r="EB34" s="689"/>
      <c r="EC34" s="690"/>
    </row>
    <row r="35" spans="2:133" ht="11.25" customHeight="1" x14ac:dyDescent="0.2">
      <c r="B35" s="656" t="s">
        <v>328</v>
      </c>
      <c r="C35" s="657"/>
      <c r="D35" s="657"/>
      <c r="E35" s="657"/>
      <c r="F35" s="657"/>
      <c r="G35" s="657"/>
      <c r="H35" s="657"/>
      <c r="I35" s="657"/>
      <c r="J35" s="657"/>
      <c r="K35" s="657"/>
      <c r="L35" s="657"/>
      <c r="M35" s="657"/>
      <c r="N35" s="657"/>
      <c r="O35" s="657"/>
      <c r="P35" s="657"/>
      <c r="Q35" s="658"/>
      <c r="R35" s="659">
        <v>815353</v>
      </c>
      <c r="S35" s="660"/>
      <c r="T35" s="660"/>
      <c r="U35" s="660"/>
      <c r="V35" s="660"/>
      <c r="W35" s="660"/>
      <c r="X35" s="660"/>
      <c r="Y35" s="661"/>
      <c r="Z35" s="662">
        <v>1.1000000000000001</v>
      </c>
      <c r="AA35" s="662"/>
      <c r="AB35" s="662"/>
      <c r="AC35" s="662"/>
      <c r="AD35" s="663" t="s">
        <v>138</v>
      </c>
      <c r="AE35" s="663"/>
      <c r="AF35" s="663"/>
      <c r="AG35" s="663"/>
      <c r="AH35" s="663"/>
      <c r="AI35" s="663"/>
      <c r="AJ35" s="663"/>
      <c r="AK35" s="663"/>
      <c r="AL35" s="664" t="s">
        <v>138</v>
      </c>
      <c r="AM35" s="665"/>
      <c r="AN35" s="665"/>
      <c r="AO35" s="666"/>
      <c r="AP35" s="222"/>
      <c r="AQ35" s="641" t="s">
        <v>329</v>
      </c>
      <c r="AR35" s="642"/>
      <c r="AS35" s="642"/>
      <c r="AT35" s="642"/>
      <c r="AU35" s="642"/>
      <c r="AV35" s="642"/>
      <c r="AW35" s="642"/>
      <c r="AX35" s="642"/>
      <c r="AY35" s="642"/>
      <c r="AZ35" s="642"/>
      <c r="BA35" s="642"/>
      <c r="BB35" s="642"/>
      <c r="BC35" s="642"/>
      <c r="BD35" s="642"/>
      <c r="BE35" s="642"/>
      <c r="BF35" s="643"/>
      <c r="BG35" s="641" t="s">
        <v>330</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331</v>
      </c>
      <c r="CE35" s="657"/>
      <c r="CF35" s="657"/>
      <c r="CG35" s="657"/>
      <c r="CH35" s="657"/>
      <c r="CI35" s="657"/>
      <c r="CJ35" s="657"/>
      <c r="CK35" s="657"/>
      <c r="CL35" s="657"/>
      <c r="CM35" s="657"/>
      <c r="CN35" s="657"/>
      <c r="CO35" s="657"/>
      <c r="CP35" s="657"/>
      <c r="CQ35" s="658"/>
      <c r="CR35" s="659">
        <v>2376978</v>
      </c>
      <c r="CS35" s="691"/>
      <c r="CT35" s="691"/>
      <c r="CU35" s="691"/>
      <c r="CV35" s="691"/>
      <c r="CW35" s="691"/>
      <c r="CX35" s="691"/>
      <c r="CY35" s="692"/>
      <c r="CZ35" s="664">
        <v>3.1</v>
      </c>
      <c r="DA35" s="689"/>
      <c r="DB35" s="689"/>
      <c r="DC35" s="693"/>
      <c r="DD35" s="668">
        <v>2013224</v>
      </c>
      <c r="DE35" s="691"/>
      <c r="DF35" s="691"/>
      <c r="DG35" s="691"/>
      <c r="DH35" s="691"/>
      <c r="DI35" s="691"/>
      <c r="DJ35" s="691"/>
      <c r="DK35" s="692"/>
      <c r="DL35" s="668">
        <v>1714346</v>
      </c>
      <c r="DM35" s="691"/>
      <c r="DN35" s="691"/>
      <c r="DO35" s="691"/>
      <c r="DP35" s="691"/>
      <c r="DQ35" s="691"/>
      <c r="DR35" s="691"/>
      <c r="DS35" s="691"/>
      <c r="DT35" s="691"/>
      <c r="DU35" s="691"/>
      <c r="DV35" s="692"/>
      <c r="DW35" s="664">
        <v>4.2</v>
      </c>
      <c r="DX35" s="689"/>
      <c r="DY35" s="689"/>
      <c r="DZ35" s="689"/>
      <c r="EA35" s="689"/>
      <c r="EB35" s="689"/>
      <c r="EC35" s="690"/>
    </row>
    <row r="36" spans="2:133" ht="11.25" customHeight="1" x14ac:dyDescent="0.2">
      <c r="B36" s="656" t="s">
        <v>332</v>
      </c>
      <c r="C36" s="657"/>
      <c r="D36" s="657"/>
      <c r="E36" s="657"/>
      <c r="F36" s="657"/>
      <c r="G36" s="657"/>
      <c r="H36" s="657"/>
      <c r="I36" s="657"/>
      <c r="J36" s="657"/>
      <c r="K36" s="657"/>
      <c r="L36" s="657"/>
      <c r="M36" s="657"/>
      <c r="N36" s="657"/>
      <c r="O36" s="657"/>
      <c r="P36" s="657"/>
      <c r="Q36" s="658"/>
      <c r="R36" s="659">
        <v>2210137</v>
      </c>
      <c r="S36" s="660"/>
      <c r="T36" s="660"/>
      <c r="U36" s="660"/>
      <c r="V36" s="660"/>
      <c r="W36" s="660"/>
      <c r="X36" s="660"/>
      <c r="Y36" s="661"/>
      <c r="Z36" s="662">
        <v>2.9</v>
      </c>
      <c r="AA36" s="662"/>
      <c r="AB36" s="662"/>
      <c r="AC36" s="662"/>
      <c r="AD36" s="663" t="s">
        <v>138</v>
      </c>
      <c r="AE36" s="663"/>
      <c r="AF36" s="663"/>
      <c r="AG36" s="663"/>
      <c r="AH36" s="663"/>
      <c r="AI36" s="663"/>
      <c r="AJ36" s="663"/>
      <c r="AK36" s="663"/>
      <c r="AL36" s="664" t="s">
        <v>238</v>
      </c>
      <c r="AM36" s="665"/>
      <c r="AN36" s="665"/>
      <c r="AO36" s="666"/>
      <c r="AP36" s="222"/>
      <c r="AQ36" s="725" t="s">
        <v>333</v>
      </c>
      <c r="AR36" s="726"/>
      <c r="AS36" s="726"/>
      <c r="AT36" s="726"/>
      <c r="AU36" s="726"/>
      <c r="AV36" s="726"/>
      <c r="AW36" s="726"/>
      <c r="AX36" s="726"/>
      <c r="AY36" s="727"/>
      <c r="AZ36" s="648">
        <v>10069416</v>
      </c>
      <c r="BA36" s="649"/>
      <c r="BB36" s="649"/>
      <c r="BC36" s="649"/>
      <c r="BD36" s="649"/>
      <c r="BE36" s="649"/>
      <c r="BF36" s="721"/>
      <c r="BG36" s="645" t="s">
        <v>334</v>
      </c>
      <c r="BH36" s="646"/>
      <c r="BI36" s="646"/>
      <c r="BJ36" s="646"/>
      <c r="BK36" s="646"/>
      <c r="BL36" s="646"/>
      <c r="BM36" s="646"/>
      <c r="BN36" s="646"/>
      <c r="BO36" s="646"/>
      <c r="BP36" s="646"/>
      <c r="BQ36" s="646"/>
      <c r="BR36" s="646"/>
      <c r="BS36" s="646"/>
      <c r="BT36" s="646"/>
      <c r="BU36" s="647"/>
      <c r="BV36" s="648">
        <v>1876686</v>
      </c>
      <c r="BW36" s="649"/>
      <c r="BX36" s="649"/>
      <c r="BY36" s="649"/>
      <c r="BZ36" s="649"/>
      <c r="CA36" s="649"/>
      <c r="CB36" s="721"/>
      <c r="CD36" s="656" t="s">
        <v>335</v>
      </c>
      <c r="CE36" s="657"/>
      <c r="CF36" s="657"/>
      <c r="CG36" s="657"/>
      <c r="CH36" s="657"/>
      <c r="CI36" s="657"/>
      <c r="CJ36" s="657"/>
      <c r="CK36" s="657"/>
      <c r="CL36" s="657"/>
      <c r="CM36" s="657"/>
      <c r="CN36" s="657"/>
      <c r="CO36" s="657"/>
      <c r="CP36" s="657"/>
      <c r="CQ36" s="658"/>
      <c r="CR36" s="659">
        <v>10424702</v>
      </c>
      <c r="CS36" s="660"/>
      <c r="CT36" s="660"/>
      <c r="CU36" s="660"/>
      <c r="CV36" s="660"/>
      <c r="CW36" s="660"/>
      <c r="CX36" s="660"/>
      <c r="CY36" s="661"/>
      <c r="CZ36" s="664">
        <v>13.8</v>
      </c>
      <c r="DA36" s="689"/>
      <c r="DB36" s="689"/>
      <c r="DC36" s="693"/>
      <c r="DD36" s="668">
        <v>8075633</v>
      </c>
      <c r="DE36" s="660"/>
      <c r="DF36" s="660"/>
      <c r="DG36" s="660"/>
      <c r="DH36" s="660"/>
      <c r="DI36" s="660"/>
      <c r="DJ36" s="660"/>
      <c r="DK36" s="661"/>
      <c r="DL36" s="668">
        <v>3815658</v>
      </c>
      <c r="DM36" s="660"/>
      <c r="DN36" s="660"/>
      <c r="DO36" s="660"/>
      <c r="DP36" s="660"/>
      <c r="DQ36" s="660"/>
      <c r="DR36" s="660"/>
      <c r="DS36" s="660"/>
      <c r="DT36" s="660"/>
      <c r="DU36" s="660"/>
      <c r="DV36" s="661"/>
      <c r="DW36" s="664">
        <v>9.4</v>
      </c>
      <c r="DX36" s="689"/>
      <c r="DY36" s="689"/>
      <c r="DZ36" s="689"/>
      <c r="EA36" s="689"/>
      <c r="EB36" s="689"/>
      <c r="EC36" s="690"/>
    </row>
    <row r="37" spans="2:133" ht="11.25" customHeight="1" x14ac:dyDescent="0.2">
      <c r="B37" s="656" t="s">
        <v>336</v>
      </c>
      <c r="C37" s="657"/>
      <c r="D37" s="657"/>
      <c r="E37" s="657"/>
      <c r="F37" s="657"/>
      <c r="G37" s="657"/>
      <c r="H37" s="657"/>
      <c r="I37" s="657"/>
      <c r="J37" s="657"/>
      <c r="K37" s="657"/>
      <c r="L37" s="657"/>
      <c r="M37" s="657"/>
      <c r="N37" s="657"/>
      <c r="O37" s="657"/>
      <c r="P37" s="657"/>
      <c r="Q37" s="658"/>
      <c r="R37" s="659">
        <v>3837361</v>
      </c>
      <c r="S37" s="660"/>
      <c r="T37" s="660"/>
      <c r="U37" s="660"/>
      <c r="V37" s="660"/>
      <c r="W37" s="660"/>
      <c r="X37" s="660"/>
      <c r="Y37" s="661"/>
      <c r="Z37" s="662">
        <v>4.9000000000000004</v>
      </c>
      <c r="AA37" s="662"/>
      <c r="AB37" s="662"/>
      <c r="AC37" s="662"/>
      <c r="AD37" s="663">
        <v>6580</v>
      </c>
      <c r="AE37" s="663"/>
      <c r="AF37" s="663"/>
      <c r="AG37" s="663"/>
      <c r="AH37" s="663"/>
      <c r="AI37" s="663"/>
      <c r="AJ37" s="663"/>
      <c r="AK37" s="663"/>
      <c r="AL37" s="664">
        <v>0</v>
      </c>
      <c r="AM37" s="665"/>
      <c r="AN37" s="665"/>
      <c r="AO37" s="666"/>
      <c r="AQ37" s="722" t="s">
        <v>337</v>
      </c>
      <c r="AR37" s="723"/>
      <c r="AS37" s="723"/>
      <c r="AT37" s="723"/>
      <c r="AU37" s="723"/>
      <c r="AV37" s="723"/>
      <c r="AW37" s="723"/>
      <c r="AX37" s="723"/>
      <c r="AY37" s="724"/>
      <c r="AZ37" s="659">
        <v>2518339</v>
      </c>
      <c r="BA37" s="660"/>
      <c r="BB37" s="660"/>
      <c r="BC37" s="660"/>
      <c r="BD37" s="691"/>
      <c r="BE37" s="691"/>
      <c r="BF37" s="714"/>
      <c r="BG37" s="656" t="s">
        <v>338</v>
      </c>
      <c r="BH37" s="657"/>
      <c r="BI37" s="657"/>
      <c r="BJ37" s="657"/>
      <c r="BK37" s="657"/>
      <c r="BL37" s="657"/>
      <c r="BM37" s="657"/>
      <c r="BN37" s="657"/>
      <c r="BO37" s="657"/>
      <c r="BP37" s="657"/>
      <c r="BQ37" s="657"/>
      <c r="BR37" s="657"/>
      <c r="BS37" s="657"/>
      <c r="BT37" s="657"/>
      <c r="BU37" s="658"/>
      <c r="BV37" s="659">
        <v>1827122</v>
      </c>
      <c r="BW37" s="660"/>
      <c r="BX37" s="660"/>
      <c r="BY37" s="660"/>
      <c r="BZ37" s="660"/>
      <c r="CA37" s="660"/>
      <c r="CB37" s="669"/>
      <c r="CD37" s="656" t="s">
        <v>339</v>
      </c>
      <c r="CE37" s="657"/>
      <c r="CF37" s="657"/>
      <c r="CG37" s="657"/>
      <c r="CH37" s="657"/>
      <c r="CI37" s="657"/>
      <c r="CJ37" s="657"/>
      <c r="CK37" s="657"/>
      <c r="CL37" s="657"/>
      <c r="CM37" s="657"/>
      <c r="CN37" s="657"/>
      <c r="CO37" s="657"/>
      <c r="CP37" s="657"/>
      <c r="CQ37" s="658"/>
      <c r="CR37" s="659">
        <v>91301</v>
      </c>
      <c r="CS37" s="691"/>
      <c r="CT37" s="691"/>
      <c r="CU37" s="691"/>
      <c r="CV37" s="691"/>
      <c r="CW37" s="691"/>
      <c r="CX37" s="691"/>
      <c r="CY37" s="692"/>
      <c r="CZ37" s="664">
        <v>0.1</v>
      </c>
      <c r="DA37" s="689"/>
      <c r="DB37" s="689"/>
      <c r="DC37" s="693"/>
      <c r="DD37" s="668">
        <v>91301</v>
      </c>
      <c r="DE37" s="691"/>
      <c r="DF37" s="691"/>
      <c r="DG37" s="691"/>
      <c r="DH37" s="691"/>
      <c r="DI37" s="691"/>
      <c r="DJ37" s="691"/>
      <c r="DK37" s="692"/>
      <c r="DL37" s="668">
        <v>91301</v>
      </c>
      <c r="DM37" s="691"/>
      <c r="DN37" s="691"/>
      <c r="DO37" s="691"/>
      <c r="DP37" s="691"/>
      <c r="DQ37" s="691"/>
      <c r="DR37" s="691"/>
      <c r="DS37" s="691"/>
      <c r="DT37" s="691"/>
      <c r="DU37" s="691"/>
      <c r="DV37" s="692"/>
      <c r="DW37" s="664">
        <v>0.2</v>
      </c>
      <c r="DX37" s="689"/>
      <c r="DY37" s="689"/>
      <c r="DZ37" s="689"/>
      <c r="EA37" s="689"/>
      <c r="EB37" s="689"/>
      <c r="EC37" s="690"/>
    </row>
    <row r="38" spans="2:133" ht="11.25" customHeight="1" x14ac:dyDescent="0.2">
      <c r="B38" s="656" t="s">
        <v>340</v>
      </c>
      <c r="C38" s="657"/>
      <c r="D38" s="657"/>
      <c r="E38" s="657"/>
      <c r="F38" s="657"/>
      <c r="G38" s="657"/>
      <c r="H38" s="657"/>
      <c r="I38" s="657"/>
      <c r="J38" s="657"/>
      <c r="K38" s="657"/>
      <c r="L38" s="657"/>
      <c r="M38" s="657"/>
      <c r="N38" s="657"/>
      <c r="O38" s="657"/>
      <c r="P38" s="657"/>
      <c r="Q38" s="658"/>
      <c r="R38" s="659">
        <v>5936300</v>
      </c>
      <c r="S38" s="660"/>
      <c r="T38" s="660"/>
      <c r="U38" s="660"/>
      <c r="V38" s="660"/>
      <c r="W38" s="660"/>
      <c r="X38" s="660"/>
      <c r="Y38" s="661"/>
      <c r="Z38" s="662">
        <v>7.7</v>
      </c>
      <c r="AA38" s="662"/>
      <c r="AB38" s="662"/>
      <c r="AC38" s="662"/>
      <c r="AD38" s="663" t="s">
        <v>138</v>
      </c>
      <c r="AE38" s="663"/>
      <c r="AF38" s="663"/>
      <c r="AG38" s="663"/>
      <c r="AH38" s="663"/>
      <c r="AI38" s="663"/>
      <c r="AJ38" s="663"/>
      <c r="AK38" s="663"/>
      <c r="AL38" s="664" t="s">
        <v>238</v>
      </c>
      <c r="AM38" s="665"/>
      <c r="AN38" s="665"/>
      <c r="AO38" s="666"/>
      <c r="AQ38" s="722" t="s">
        <v>341</v>
      </c>
      <c r="AR38" s="723"/>
      <c r="AS38" s="723"/>
      <c r="AT38" s="723"/>
      <c r="AU38" s="723"/>
      <c r="AV38" s="723"/>
      <c r="AW38" s="723"/>
      <c r="AX38" s="723"/>
      <c r="AY38" s="724"/>
      <c r="AZ38" s="659">
        <v>2053668</v>
      </c>
      <c r="BA38" s="660"/>
      <c r="BB38" s="660"/>
      <c r="BC38" s="660"/>
      <c r="BD38" s="691"/>
      <c r="BE38" s="691"/>
      <c r="BF38" s="714"/>
      <c r="BG38" s="656" t="s">
        <v>342</v>
      </c>
      <c r="BH38" s="657"/>
      <c r="BI38" s="657"/>
      <c r="BJ38" s="657"/>
      <c r="BK38" s="657"/>
      <c r="BL38" s="657"/>
      <c r="BM38" s="657"/>
      <c r="BN38" s="657"/>
      <c r="BO38" s="657"/>
      <c r="BP38" s="657"/>
      <c r="BQ38" s="657"/>
      <c r="BR38" s="657"/>
      <c r="BS38" s="657"/>
      <c r="BT38" s="657"/>
      <c r="BU38" s="658"/>
      <c r="BV38" s="659">
        <v>15830</v>
      </c>
      <c r="BW38" s="660"/>
      <c r="BX38" s="660"/>
      <c r="BY38" s="660"/>
      <c r="BZ38" s="660"/>
      <c r="CA38" s="660"/>
      <c r="CB38" s="669"/>
      <c r="CD38" s="656" t="s">
        <v>343</v>
      </c>
      <c r="CE38" s="657"/>
      <c r="CF38" s="657"/>
      <c r="CG38" s="657"/>
      <c r="CH38" s="657"/>
      <c r="CI38" s="657"/>
      <c r="CJ38" s="657"/>
      <c r="CK38" s="657"/>
      <c r="CL38" s="657"/>
      <c r="CM38" s="657"/>
      <c r="CN38" s="657"/>
      <c r="CO38" s="657"/>
      <c r="CP38" s="657"/>
      <c r="CQ38" s="658"/>
      <c r="CR38" s="659">
        <v>5457337</v>
      </c>
      <c r="CS38" s="660"/>
      <c r="CT38" s="660"/>
      <c r="CU38" s="660"/>
      <c r="CV38" s="660"/>
      <c r="CW38" s="660"/>
      <c r="CX38" s="660"/>
      <c r="CY38" s="661"/>
      <c r="CZ38" s="664">
        <v>7.2</v>
      </c>
      <c r="DA38" s="689"/>
      <c r="DB38" s="689"/>
      <c r="DC38" s="693"/>
      <c r="DD38" s="668">
        <v>4483082</v>
      </c>
      <c r="DE38" s="660"/>
      <c r="DF38" s="660"/>
      <c r="DG38" s="660"/>
      <c r="DH38" s="660"/>
      <c r="DI38" s="660"/>
      <c r="DJ38" s="660"/>
      <c r="DK38" s="661"/>
      <c r="DL38" s="668">
        <v>4327388</v>
      </c>
      <c r="DM38" s="660"/>
      <c r="DN38" s="660"/>
      <c r="DO38" s="660"/>
      <c r="DP38" s="660"/>
      <c r="DQ38" s="660"/>
      <c r="DR38" s="660"/>
      <c r="DS38" s="660"/>
      <c r="DT38" s="660"/>
      <c r="DU38" s="660"/>
      <c r="DV38" s="661"/>
      <c r="DW38" s="664">
        <v>10.7</v>
      </c>
      <c r="DX38" s="689"/>
      <c r="DY38" s="689"/>
      <c r="DZ38" s="689"/>
      <c r="EA38" s="689"/>
      <c r="EB38" s="689"/>
      <c r="EC38" s="690"/>
    </row>
    <row r="39" spans="2:133" ht="11.25" customHeight="1" x14ac:dyDescent="0.2">
      <c r="B39" s="656" t="s">
        <v>344</v>
      </c>
      <c r="C39" s="657"/>
      <c r="D39" s="657"/>
      <c r="E39" s="657"/>
      <c r="F39" s="657"/>
      <c r="G39" s="657"/>
      <c r="H39" s="657"/>
      <c r="I39" s="657"/>
      <c r="J39" s="657"/>
      <c r="K39" s="657"/>
      <c r="L39" s="657"/>
      <c r="M39" s="657"/>
      <c r="N39" s="657"/>
      <c r="O39" s="657"/>
      <c r="P39" s="657"/>
      <c r="Q39" s="658"/>
      <c r="R39" s="659" t="s">
        <v>138</v>
      </c>
      <c r="S39" s="660"/>
      <c r="T39" s="660"/>
      <c r="U39" s="660"/>
      <c r="V39" s="660"/>
      <c r="W39" s="660"/>
      <c r="X39" s="660"/>
      <c r="Y39" s="661"/>
      <c r="Z39" s="662" t="s">
        <v>238</v>
      </c>
      <c r="AA39" s="662"/>
      <c r="AB39" s="662"/>
      <c r="AC39" s="662"/>
      <c r="AD39" s="663" t="s">
        <v>138</v>
      </c>
      <c r="AE39" s="663"/>
      <c r="AF39" s="663"/>
      <c r="AG39" s="663"/>
      <c r="AH39" s="663"/>
      <c r="AI39" s="663"/>
      <c r="AJ39" s="663"/>
      <c r="AK39" s="663"/>
      <c r="AL39" s="664" t="s">
        <v>138</v>
      </c>
      <c r="AM39" s="665"/>
      <c r="AN39" s="665"/>
      <c r="AO39" s="666"/>
      <c r="AQ39" s="722" t="s">
        <v>345</v>
      </c>
      <c r="AR39" s="723"/>
      <c r="AS39" s="723"/>
      <c r="AT39" s="723"/>
      <c r="AU39" s="723"/>
      <c r="AV39" s="723"/>
      <c r="AW39" s="723"/>
      <c r="AX39" s="723"/>
      <c r="AY39" s="724"/>
      <c r="AZ39" s="659">
        <v>46741</v>
      </c>
      <c r="BA39" s="660"/>
      <c r="BB39" s="660"/>
      <c r="BC39" s="660"/>
      <c r="BD39" s="691"/>
      <c r="BE39" s="691"/>
      <c r="BF39" s="714"/>
      <c r="BG39" s="656" t="s">
        <v>346</v>
      </c>
      <c r="BH39" s="657"/>
      <c r="BI39" s="657"/>
      <c r="BJ39" s="657"/>
      <c r="BK39" s="657"/>
      <c r="BL39" s="657"/>
      <c r="BM39" s="657"/>
      <c r="BN39" s="657"/>
      <c r="BO39" s="657"/>
      <c r="BP39" s="657"/>
      <c r="BQ39" s="657"/>
      <c r="BR39" s="657"/>
      <c r="BS39" s="657"/>
      <c r="BT39" s="657"/>
      <c r="BU39" s="658"/>
      <c r="BV39" s="659">
        <v>24094</v>
      </c>
      <c r="BW39" s="660"/>
      <c r="BX39" s="660"/>
      <c r="BY39" s="660"/>
      <c r="BZ39" s="660"/>
      <c r="CA39" s="660"/>
      <c r="CB39" s="669"/>
      <c r="CD39" s="656" t="s">
        <v>347</v>
      </c>
      <c r="CE39" s="657"/>
      <c r="CF39" s="657"/>
      <c r="CG39" s="657"/>
      <c r="CH39" s="657"/>
      <c r="CI39" s="657"/>
      <c r="CJ39" s="657"/>
      <c r="CK39" s="657"/>
      <c r="CL39" s="657"/>
      <c r="CM39" s="657"/>
      <c r="CN39" s="657"/>
      <c r="CO39" s="657"/>
      <c r="CP39" s="657"/>
      <c r="CQ39" s="658"/>
      <c r="CR39" s="659">
        <v>900658</v>
      </c>
      <c r="CS39" s="691"/>
      <c r="CT39" s="691"/>
      <c r="CU39" s="691"/>
      <c r="CV39" s="691"/>
      <c r="CW39" s="691"/>
      <c r="CX39" s="691"/>
      <c r="CY39" s="692"/>
      <c r="CZ39" s="664">
        <v>1.2</v>
      </c>
      <c r="DA39" s="689"/>
      <c r="DB39" s="689"/>
      <c r="DC39" s="693"/>
      <c r="DD39" s="668">
        <v>778331</v>
      </c>
      <c r="DE39" s="691"/>
      <c r="DF39" s="691"/>
      <c r="DG39" s="691"/>
      <c r="DH39" s="691"/>
      <c r="DI39" s="691"/>
      <c r="DJ39" s="691"/>
      <c r="DK39" s="692"/>
      <c r="DL39" s="668" t="s">
        <v>138</v>
      </c>
      <c r="DM39" s="691"/>
      <c r="DN39" s="691"/>
      <c r="DO39" s="691"/>
      <c r="DP39" s="691"/>
      <c r="DQ39" s="691"/>
      <c r="DR39" s="691"/>
      <c r="DS39" s="691"/>
      <c r="DT39" s="691"/>
      <c r="DU39" s="691"/>
      <c r="DV39" s="692"/>
      <c r="DW39" s="664" t="s">
        <v>138</v>
      </c>
      <c r="DX39" s="689"/>
      <c r="DY39" s="689"/>
      <c r="DZ39" s="689"/>
      <c r="EA39" s="689"/>
      <c r="EB39" s="689"/>
      <c r="EC39" s="690"/>
    </row>
    <row r="40" spans="2:133" ht="11.25" customHeight="1" x14ac:dyDescent="0.2">
      <c r="B40" s="656" t="s">
        <v>348</v>
      </c>
      <c r="C40" s="657"/>
      <c r="D40" s="657"/>
      <c r="E40" s="657"/>
      <c r="F40" s="657"/>
      <c r="G40" s="657"/>
      <c r="H40" s="657"/>
      <c r="I40" s="657"/>
      <c r="J40" s="657"/>
      <c r="K40" s="657"/>
      <c r="L40" s="657"/>
      <c r="M40" s="657"/>
      <c r="N40" s="657"/>
      <c r="O40" s="657"/>
      <c r="P40" s="657"/>
      <c r="Q40" s="658"/>
      <c r="R40" s="659">
        <v>522400</v>
      </c>
      <c r="S40" s="660"/>
      <c r="T40" s="660"/>
      <c r="U40" s="660"/>
      <c r="V40" s="660"/>
      <c r="W40" s="660"/>
      <c r="X40" s="660"/>
      <c r="Y40" s="661"/>
      <c r="Z40" s="662">
        <v>0.7</v>
      </c>
      <c r="AA40" s="662"/>
      <c r="AB40" s="662"/>
      <c r="AC40" s="662"/>
      <c r="AD40" s="663" t="s">
        <v>138</v>
      </c>
      <c r="AE40" s="663"/>
      <c r="AF40" s="663"/>
      <c r="AG40" s="663"/>
      <c r="AH40" s="663"/>
      <c r="AI40" s="663"/>
      <c r="AJ40" s="663"/>
      <c r="AK40" s="663"/>
      <c r="AL40" s="664" t="s">
        <v>138</v>
      </c>
      <c r="AM40" s="665"/>
      <c r="AN40" s="665"/>
      <c r="AO40" s="666"/>
      <c r="AQ40" s="722" t="s">
        <v>349</v>
      </c>
      <c r="AR40" s="723"/>
      <c r="AS40" s="723"/>
      <c r="AT40" s="723"/>
      <c r="AU40" s="723"/>
      <c r="AV40" s="723"/>
      <c r="AW40" s="723"/>
      <c r="AX40" s="723"/>
      <c r="AY40" s="724"/>
      <c r="AZ40" s="659">
        <v>40072</v>
      </c>
      <c r="BA40" s="660"/>
      <c r="BB40" s="660"/>
      <c r="BC40" s="660"/>
      <c r="BD40" s="691"/>
      <c r="BE40" s="691"/>
      <c r="BF40" s="714"/>
      <c r="BG40" s="707" t="s">
        <v>350</v>
      </c>
      <c r="BH40" s="708"/>
      <c r="BI40" s="708"/>
      <c r="BJ40" s="708"/>
      <c r="BK40" s="708"/>
      <c r="BL40" s="223"/>
      <c r="BM40" s="657" t="s">
        <v>351</v>
      </c>
      <c r="BN40" s="657"/>
      <c r="BO40" s="657"/>
      <c r="BP40" s="657"/>
      <c r="BQ40" s="657"/>
      <c r="BR40" s="657"/>
      <c r="BS40" s="657"/>
      <c r="BT40" s="657"/>
      <c r="BU40" s="658"/>
      <c r="BV40" s="659">
        <v>101</v>
      </c>
      <c r="BW40" s="660"/>
      <c r="BX40" s="660"/>
      <c r="BY40" s="660"/>
      <c r="BZ40" s="660"/>
      <c r="CA40" s="660"/>
      <c r="CB40" s="669"/>
      <c r="CD40" s="656" t="s">
        <v>352</v>
      </c>
      <c r="CE40" s="657"/>
      <c r="CF40" s="657"/>
      <c r="CG40" s="657"/>
      <c r="CH40" s="657"/>
      <c r="CI40" s="657"/>
      <c r="CJ40" s="657"/>
      <c r="CK40" s="657"/>
      <c r="CL40" s="657"/>
      <c r="CM40" s="657"/>
      <c r="CN40" s="657"/>
      <c r="CO40" s="657"/>
      <c r="CP40" s="657"/>
      <c r="CQ40" s="658"/>
      <c r="CR40" s="659">
        <v>4080773</v>
      </c>
      <c r="CS40" s="660"/>
      <c r="CT40" s="660"/>
      <c r="CU40" s="660"/>
      <c r="CV40" s="660"/>
      <c r="CW40" s="660"/>
      <c r="CX40" s="660"/>
      <c r="CY40" s="661"/>
      <c r="CZ40" s="664">
        <v>5.4</v>
      </c>
      <c r="DA40" s="689"/>
      <c r="DB40" s="689"/>
      <c r="DC40" s="693"/>
      <c r="DD40" s="668">
        <v>1451873</v>
      </c>
      <c r="DE40" s="660"/>
      <c r="DF40" s="660"/>
      <c r="DG40" s="660"/>
      <c r="DH40" s="660"/>
      <c r="DI40" s="660"/>
      <c r="DJ40" s="660"/>
      <c r="DK40" s="661"/>
      <c r="DL40" s="668" t="s">
        <v>138</v>
      </c>
      <c r="DM40" s="660"/>
      <c r="DN40" s="660"/>
      <c r="DO40" s="660"/>
      <c r="DP40" s="660"/>
      <c r="DQ40" s="660"/>
      <c r="DR40" s="660"/>
      <c r="DS40" s="660"/>
      <c r="DT40" s="660"/>
      <c r="DU40" s="660"/>
      <c r="DV40" s="661"/>
      <c r="DW40" s="664" t="s">
        <v>238</v>
      </c>
      <c r="DX40" s="689"/>
      <c r="DY40" s="689"/>
      <c r="DZ40" s="689"/>
      <c r="EA40" s="689"/>
      <c r="EB40" s="689"/>
      <c r="EC40" s="690"/>
    </row>
    <row r="41" spans="2:133" ht="11.25" customHeight="1" x14ac:dyDescent="0.2">
      <c r="B41" s="680" t="s">
        <v>353</v>
      </c>
      <c r="C41" s="681"/>
      <c r="D41" s="681"/>
      <c r="E41" s="681"/>
      <c r="F41" s="681"/>
      <c r="G41" s="681"/>
      <c r="H41" s="681"/>
      <c r="I41" s="681"/>
      <c r="J41" s="681"/>
      <c r="K41" s="681"/>
      <c r="L41" s="681"/>
      <c r="M41" s="681"/>
      <c r="N41" s="681"/>
      <c r="O41" s="681"/>
      <c r="P41" s="681"/>
      <c r="Q41" s="682"/>
      <c r="R41" s="731">
        <v>77545655</v>
      </c>
      <c r="S41" s="732"/>
      <c r="T41" s="732"/>
      <c r="U41" s="732"/>
      <c r="V41" s="732"/>
      <c r="W41" s="732"/>
      <c r="X41" s="732"/>
      <c r="Y41" s="736"/>
      <c r="Z41" s="737">
        <v>100</v>
      </c>
      <c r="AA41" s="737"/>
      <c r="AB41" s="737"/>
      <c r="AC41" s="737"/>
      <c r="AD41" s="738">
        <v>40016932</v>
      </c>
      <c r="AE41" s="738"/>
      <c r="AF41" s="738"/>
      <c r="AG41" s="738"/>
      <c r="AH41" s="738"/>
      <c r="AI41" s="738"/>
      <c r="AJ41" s="738"/>
      <c r="AK41" s="738"/>
      <c r="AL41" s="739">
        <v>100</v>
      </c>
      <c r="AM41" s="719"/>
      <c r="AN41" s="719"/>
      <c r="AO41" s="740"/>
      <c r="AQ41" s="722" t="s">
        <v>354</v>
      </c>
      <c r="AR41" s="723"/>
      <c r="AS41" s="723"/>
      <c r="AT41" s="723"/>
      <c r="AU41" s="723"/>
      <c r="AV41" s="723"/>
      <c r="AW41" s="723"/>
      <c r="AX41" s="723"/>
      <c r="AY41" s="724"/>
      <c r="AZ41" s="659">
        <v>1057029</v>
      </c>
      <c r="BA41" s="660"/>
      <c r="BB41" s="660"/>
      <c r="BC41" s="660"/>
      <c r="BD41" s="691"/>
      <c r="BE41" s="691"/>
      <c r="BF41" s="714"/>
      <c r="BG41" s="707"/>
      <c r="BH41" s="708"/>
      <c r="BI41" s="708"/>
      <c r="BJ41" s="708"/>
      <c r="BK41" s="708"/>
      <c r="BL41" s="223"/>
      <c r="BM41" s="657" t="s">
        <v>355</v>
      </c>
      <c r="BN41" s="657"/>
      <c r="BO41" s="657"/>
      <c r="BP41" s="657"/>
      <c r="BQ41" s="657"/>
      <c r="BR41" s="657"/>
      <c r="BS41" s="657"/>
      <c r="BT41" s="657"/>
      <c r="BU41" s="658"/>
      <c r="BV41" s="659" t="s">
        <v>238</v>
      </c>
      <c r="BW41" s="660"/>
      <c r="BX41" s="660"/>
      <c r="BY41" s="660"/>
      <c r="BZ41" s="660"/>
      <c r="CA41" s="660"/>
      <c r="CB41" s="669"/>
      <c r="CD41" s="656" t="s">
        <v>356</v>
      </c>
      <c r="CE41" s="657"/>
      <c r="CF41" s="657"/>
      <c r="CG41" s="657"/>
      <c r="CH41" s="657"/>
      <c r="CI41" s="657"/>
      <c r="CJ41" s="657"/>
      <c r="CK41" s="657"/>
      <c r="CL41" s="657"/>
      <c r="CM41" s="657"/>
      <c r="CN41" s="657"/>
      <c r="CO41" s="657"/>
      <c r="CP41" s="657"/>
      <c r="CQ41" s="658"/>
      <c r="CR41" s="659" t="s">
        <v>138</v>
      </c>
      <c r="CS41" s="691"/>
      <c r="CT41" s="691"/>
      <c r="CU41" s="691"/>
      <c r="CV41" s="691"/>
      <c r="CW41" s="691"/>
      <c r="CX41" s="691"/>
      <c r="CY41" s="692"/>
      <c r="CZ41" s="664" t="s">
        <v>138</v>
      </c>
      <c r="DA41" s="689"/>
      <c r="DB41" s="689"/>
      <c r="DC41" s="693"/>
      <c r="DD41" s="668" t="s">
        <v>238</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357</v>
      </c>
      <c r="AR42" s="729"/>
      <c r="AS42" s="729"/>
      <c r="AT42" s="729"/>
      <c r="AU42" s="729"/>
      <c r="AV42" s="729"/>
      <c r="AW42" s="729"/>
      <c r="AX42" s="729"/>
      <c r="AY42" s="730"/>
      <c r="AZ42" s="731">
        <v>4353567</v>
      </c>
      <c r="BA42" s="732"/>
      <c r="BB42" s="732"/>
      <c r="BC42" s="732"/>
      <c r="BD42" s="718"/>
      <c r="BE42" s="718"/>
      <c r="BF42" s="720"/>
      <c r="BG42" s="709"/>
      <c r="BH42" s="710"/>
      <c r="BI42" s="710"/>
      <c r="BJ42" s="710"/>
      <c r="BK42" s="710"/>
      <c r="BL42" s="224"/>
      <c r="BM42" s="681" t="s">
        <v>358</v>
      </c>
      <c r="BN42" s="681"/>
      <c r="BO42" s="681"/>
      <c r="BP42" s="681"/>
      <c r="BQ42" s="681"/>
      <c r="BR42" s="681"/>
      <c r="BS42" s="681"/>
      <c r="BT42" s="681"/>
      <c r="BU42" s="682"/>
      <c r="BV42" s="731">
        <v>362</v>
      </c>
      <c r="BW42" s="732"/>
      <c r="BX42" s="732"/>
      <c r="BY42" s="732"/>
      <c r="BZ42" s="732"/>
      <c r="CA42" s="732"/>
      <c r="CB42" s="741"/>
      <c r="CD42" s="656" t="s">
        <v>359</v>
      </c>
      <c r="CE42" s="657"/>
      <c r="CF42" s="657"/>
      <c r="CG42" s="657"/>
      <c r="CH42" s="657"/>
      <c r="CI42" s="657"/>
      <c r="CJ42" s="657"/>
      <c r="CK42" s="657"/>
      <c r="CL42" s="657"/>
      <c r="CM42" s="657"/>
      <c r="CN42" s="657"/>
      <c r="CO42" s="657"/>
      <c r="CP42" s="657"/>
      <c r="CQ42" s="658"/>
      <c r="CR42" s="659">
        <v>8678756</v>
      </c>
      <c r="CS42" s="691"/>
      <c r="CT42" s="691"/>
      <c r="CU42" s="691"/>
      <c r="CV42" s="691"/>
      <c r="CW42" s="691"/>
      <c r="CX42" s="691"/>
      <c r="CY42" s="692"/>
      <c r="CZ42" s="664">
        <v>11.5</v>
      </c>
      <c r="DA42" s="689"/>
      <c r="DB42" s="689"/>
      <c r="DC42" s="693"/>
      <c r="DD42" s="668">
        <v>957894</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14" t="s">
        <v>360</v>
      </c>
      <c r="CD43" s="656" t="s">
        <v>361</v>
      </c>
      <c r="CE43" s="657"/>
      <c r="CF43" s="657"/>
      <c r="CG43" s="657"/>
      <c r="CH43" s="657"/>
      <c r="CI43" s="657"/>
      <c r="CJ43" s="657"/>
      <c r="CK43" s="657"/>
      <c r="CL43" s="657"/>
      <c r="CM43" s="657"/>
      <c r="CN43" s="657"/>
      <c r="CO43" s="657"/>
      <c r="CP43" s="657"/>
      <c r="CQ43" s="658"/>
      <c r="CR43" s="659">
        <v>250525</v>
      </c>
      <c r="CS43" s="691"/>
      <c r="CT43" s="691"/>
      <c r="CU43" s="691"/>
      <c r="CV43" s="691"/>
      <c r="CW43" s="691"/>
      <c r="CX43" s="691"/>
      <c r="CY43" s="692"/>
      <c r="CZ43" s="664">
        <v>0.3</v>
      </c>
      <c r="DA43" s="689"/>
      <c r="DB43" s="689"/>
      <c r="DC43" s="693"/>
      <c r="DD43" s="668">
        <v>242347</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362</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309</v>
      </c>
      <c r="CE44" s="696"/>
      <c r="CF44" s="656" t="s">
        <v>363</v>
      </c>
      <c r="CG44" s="657"/>
      <c r="CH44" s="657"/>
      <c r="CI44" s="657"/>
      <c r="CJ44" s="657"/>
      <c r="CK44" s="657"/>
      <c r="CL44" s="657"/>
      <c r="CM44" s="657"/>
      <c r="CN44" s="657"/>
      <c r="CO44" s="657"/>
      <c r="CP44" s="657"/>
      <c r="CQ44" s="658"/>
      <c r="CR44" s="659">
        <v>8526959</v>
      </c>
      <c r="CS44" s="660"/>
      <c r="CT44" s="660"/>
      <c r="CU44" s="660"/>
      <c r="CV44" s="660"/>
      <c r="CW44" s="660"/>
      <c r="CX44" s="660"/>
      <c r="CY44" s="661"/>
      <c r="CZ44" s="664">
        <v>11.3</v>
      </c>
      <c r="DA44" s="665"/>
      <c r="DB44" s="665"/>
      <c r="DC44" s="671"/>
      <c r="DD44" s="668">
        <v>856724</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364</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365</v>
      </c>
      <c r="CG45" s="657"/>
      <c r="CH45" s="657"/>
      <c r="CI45" s="657"/>
      <c r="CJ45" s="657"/>
      <c r="CK45" s="657"/>
      <c r="CL45" s="657"/>
      <c r="CM45" s="657"/>
      <c r="CN45" s="657"/>
      <c r="CO45" s="657"/>
      <c r="CP45" s="657"/>
      <c r="CQ45" s="658"/>
      <c r="CR45" s="659">
        <v>3793173</v>
      </c>
      <c r="CS45" s="691"/>
      <c r="CT45" s="691"/>
      <c r="CU45" s="691"/>
      <c r="CV45" s="691"/>
      <c r="CW45" s="691"/>
      <c r="CX45" s="691"/>
      <c r="CY45" s="692"/>
      <c r="CZ45" s="664">
        <v>5</v>
      </c>
      <c r="DA45" s="689"/>
      <c r="DB45" s="689"/>
      <c r="DC45" s="693"/>
      <c r="DD45" s="668">
        <v>209781</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25"/>
      <c r="CD46" s="697"/>
      <c r="CE46" s="698"/>
      <c r="CF46" s="656" t="s">
        <v>366</v>
      </c>
      <c r="CG46" s="657"/>
      <c r="CH46" s="657"/>
      <c r="CI46" s="657"/>
      <c r="CJ46" s="657"/>
      <c r="CK46" s="657"/>
      <c r="CL46" s="657"/>
      <c r="CM46" s="657"/>
      <c r="CN46" s="657"/>
      <c r="CO46" s="657"/>
      <c r="CP46" s="657"/>
      <c r="CQ46" s="658"/>
      <c r="CR46" s="659">
        <v>3574797</v>
      </c>
      <c r="CS46" s="660"/>
      <c r="CT46" s="660"/>
      <c r="CU46" s="660"/>
      <c r="CV46" s="660"/>
      <c r="CW46" s="660"/>
      <c r="CX46" s="660"/>
      <c r="CY46" s="661"/>
      <c r="CZ46" s="664">
        <v>4.7</v>
      </c>
      <c r="DA46" s="665"/>
      <c r="DB46" s="665"/>
      <c r="DC46" s="671"/>
      <c r="DD46" s="668">
        <v>546054</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25"/>
      <c r="CD47" s="697"/>
      <c r="CE47" s="698"/>
      <c r="CF47" s="656" t="s">
        <v>367</v>
      </c>
      <c r="CG47" s="657"/>
      <c r="CH47" s="657"/>
      <c r="CI47" s="657"/>
      <c r="CJ47" s="657"/>
      <c r="CK47" s="657"/>
      <c r="CL47" s="657"/>
      <c r="CM47" s="657"/>
      <c r="CN47" s="657"/>
      <c r="CO47" s="657"/>
      <c r="CP47" s="657"/>
      <c r="CQ47" s="658"/>
      <c r="CR47" s="659">
        <v>151797</v>
      </c>
      <c r="CS47" s="691"/>
      <c r="CT47" s="691"/>
      <c r="CU47" s="691"/>
      <c r="CV47" s="691"/>
      <c r="CW47" s="691"/>
      <c r="CX47" s="691"/>
      <c r="CY47" s="692"/>
      <c r="CZ47" s="664">
        <v>0.2</v>
      </c>
      <c r="DA47" s="689"/>
      <c r="DB47" s="689"/>
      <c r="DC47" s="693"/>
      <c r="DD47" s="668">
        <v>101170</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25"/>
      <c r="CD48" s="699"/>
      <c r="CE48" s="700"/>
      <c r="CF48" s="656" t="s">
        <v>368</v>
      </c>
      <c r="CG48" s="657"/>
      <c r="CH48" s="657"/>
      <c r="CI48" s="657"/>
      <c r="CJ48" s="657"/>
      <c r="CK48" s="657"/>
      <c r="CL48" s="657"/>
      <c r="CM48" s="657"/>
      <c r="CN48" s="657"/>
      <c r="CO48" s="657"/>
      <c r="CP48" s="657"/>
      <c r="CQ48" s="658"/>
      <c r="CR48" s="659" t="s">
        <v>138</v>
      </c>
      <c r="CS48" s="660"/>
      <c r="CT48" s="660"/>
      <c r="CU48" s="660"/>
      <c r="CV48" s="660"/>
      <c r="CW48" s="660"/>
      <c r="CX48" s="660"/>
      <c r="CY48" s="661"/>
      <c r="CZ48" s="664" t="s">
        <v>238</v>
      </c>
      <c r="DA48" s="665"/>
      <c r="DB48" s="665"/>
      <c r="DC48" s="671"/>
      <c r="DD48" s="668" t="s">
        <v>138</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25"/>
      <c r="CD49" s="680" t="s">
        <v>369</v>
      </c>
      <c r="CE49" s="681"/>
      <c r="CF49" s="681"/>
      <c r="CG49" s="681"/>
      <c r="CH49" s="681"/>
      <c r="CI49" s="681"/>
      <c r="CJ49" s="681"/>
      <c r="CK49" s="681"/>
      <c r="CL49" s="681"/>
      <c r="CM49" s="681"/>
      <c r="CN49" s="681"/>
      <c r="CO49" s="681"/>
      <c r="CP49" s="681"/>
      <c r="CQ49" s="682"/>
      <c r="CR49" s="731">
        <v>75760993</v>
      </c>
      <c r="CS49" s="718"/>
      <c r="CT49" s="718"/>
      <c r="CU49" s="718"/>
      <c r="CV49" s="718"/>
      <c r="CW49" s="718"/>
      <c r="CX49" s="718"/>
      <c r="CY49" s="747"/>
      <c r="CZ49" s="739">
        <v>100</v>
      </c>
      <c r="DA49" s="748"/>
      <c r="DB49" s="748"/>
      <c r="DC49" s="749"/>
      <c r="DD49" s="750">
        <v>47473321</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dW85nUhIVCB4mJ5rgwKxP0b4Tsze0L5Byz3JH001u19Bj9L4mzaqNSQoIKz6+462/Q83U8TdKHl5Tk1HCeIdUg==" saltValue="9dbMG9svFMLqTrqPK9g04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0" orientation="landscape" cellComments="asDisplayed" horizontalDpi="300"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757" t="s">
        <v>370</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371</v>
      </c>
      <c r="DK2" s="759"/>
      <c r="DL2" s="759"/>
      <c r="DM2" s="759"/>
      <c r="DN2" s="759"/>
      <c r="DO2" s="760"/>
      <c r="DP2" s="228"/>
      <c r="DQ2" s="758" t="s">
        <v>372</v>
      </c>
      <c r="DR2" s="759"/>
      <c r="DS2" s="759"/>
      <c r="DT2" s="759"/>
      <c r="DU2" s="759"/>
      <c r="DV2" s="759"/>
      <c r="DW2" s="759"/>
      <c r="DX2" s="759"/>
      <c r="DY2" s="759"/>
      <c r="DZ2" s="760"/>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761" t="s">
        <v>373</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374</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2">
      <c r="A5" s="763" t="s">
        <v>375</v>
      </c>
      <c r="B5" s="764"/>
      <c r="C5" s="764"/>
      <c r="D5" s="764"/>
      <c r="E5" s="764"/>
      <c r="F5" s="764"/>
      <c r="G5" s="764"/>
      <c r="H5" s="764"/>
      <c r="I5" s="764"/>
      <c r="J5" s="764"/>
      <c r="K5" s="764"/>
      <c r="L5" s="764"/>
      <c r="M5" s="764"/>
      <c r="N5" s="764"/>
      <c r="O5" s="764"/>
      <c r="P5" s="765"/>
      <c r="Q5" s="769" t="s">
        <v>376</v>
      </c>
      <c r="R5" s="770"/>
      <c r="S5" s="770"/>
      <c r="T5" s="770"/>
      <c r="U5" s="771"/>
      <c r="V5" s="769" t="s">
        <v>377</v>
      </c>
      <c r="W5" s="770"/>
      <c r="X5" s="770"/>
      <c r="Y5" s="770"/>
      <c r="Z5" s="771"/>
      <c r="AA5" s="769" t="s">
        <v>378</v>
      </c>
      <c r="AB5" s="770"/>
      <c r="AC5" s="770"/>
      <c r="AD5" s="770"/>
      <c r="AE5" s="770"/>
      <c r="AF5" s="775" t="s">
        <v>379</v>
      </c>
      <c r="AG5" s="770"/>
      <c r="AH5" s="770"/>
      <c r="AI5" s="770"/>
      <c r="AJ5" s="776"/>
      <c r="AK5" s="770" t="s">
        <v>380</v>
      </c>
      <c r="AL5" s="770"/>
      <c r="AM5" s="770"/>
      <c r="AN5" s="770"/>
      <c r="AO5" s="771"/>
      <c r="AP5" s="769" t="s">
        <v>381</v>
      </c>
      <c r="AQ5" s="770"/>
      <c r="AR5" s="770"/>
      <c r="AS5" s="770"/>
      <c r="AT5" s="771"/>
      <c r="AU5" s="769" t="s">
        <v>382</v>
      </c>
      <c r="AV5" s="770"/>
      <c r="AW5" s="770"/>
      <c r="AX5" s="770"/>
      <c r="AY5" s="776"/>
      <c r="AZ5" s="232"/>
      <c r="BA5" s="232"/>
      <c r="BB5" s="232"/>
      <c r="BC5" s="232"/>
      <c r="BD5" s="232"/>
      <c r="BE5" s="233"/>
      <c r="BF5" s="233"/>
      <c r="BG5" s="233"/>
      <c r="BH5" s="233"/>
      <c r="BI5" s="233"/>
      <c r="BJ5" s="233"/>
      <c r="BK5" s="233"/>
      <c r="BL5" s="233"/>
      <c r="BM5" s="233"/>
      <c r="BN5" s="233"/>
      <c r="BO5" s="233"/>
      <c r="BP5" s="233"/>
      <c r="BQ5" s="763" t="s">
        <v>383</v>
      </c>
      <c r="BR5" s="764"/>
      <c r="BS5" s="764"/>
      <c r="BT5" s="764"/>
      <c r="BU5" s="764"/>
      <c r="BV5" s="764"/>
      <c r="BW5" s="764"/>
      <c r="BX5" s="764"/>
      <c r="BY5" s="764"/>
      <c r="BZ5" s="764"/>
      <c r="CA5" s="764"/>
      <c r="CB5" s="764"/>
      <c r="CC5" s="764"/>
      <c r="CD5" s="764"/>
      <c r="CE5" s="764"/>
      <c r="CF5" s="764"/>
      <c r="CG5" s="765"/>
      <c r="CH5" s="769" t="s">
        <v>384</v>
      </c>
      <c r="CI5" s="770"/>
      <c r="CJ5" s="770"/>
      <c r="CK5" s="770"/>
      <c r="CL5" s="771"/>
      <c r="CM5" s="769" t="s">
        <v>385</v>
      </c>
      <c r="CN5" s="770"/>
      <c r="CO5" s="770"/>
      <c r="CP5" s="770"/>
      <c r="CQ5" s="771"/>
      <c r="CR5" s="769" t="s">
        <v>386</v>
      </c>
      <c r="CS5" s="770"/>
      <c r="CT5" s="770"/>
      <c r="CU5" s="770"/>
      <c r="CV5" s="771"/>
      <c r="CW5" s="769" t="s">
        <v>387</v>
      </c>
      <c r="CX5" s="770"/>
      <c r="CY5" s="770"/>
      <c r="CZ5" s="770"/>
      <c r="DA5" s="771"/>
      <c r="DB5" s="769" t="s">
        <v>388</v>
      </c>
      <c r="DC5" s="770"/>
      <c r="DD5" s="770"/>
      <c r="DE5" s="770"/>
      <c r="DF5" s="771"/>
      <c r="DG5" s="799" t="s">
        <v>389</v>
      </c>
      <c r="DH5" s="800"/>
      <c r="DI5" s="800"/>
      <c r="DJ5" s="800"/>
      <c r="DK5" s="801"/>
      <c r="DL5" s="799" t="s">
        <v>390</v>
      </c>
      <c r="DM5" s="800"/>
      <c r="DN5" s="800"/>
      <c r="DO5" s="800"/>
      <c r="DP5" s="801"/>
      <c r="DQ5" s="769" t="s">
        <v>391</v>
      </c>
      <c r="DR5" s="770"/>
      <c r="DS5" s="770"/>
      <c r="DT5" s="770"/>
      <c r="DU5" s="771"/>
      <c r="DV5" s="769" t="s">
        <v>382</v>
      </c>
      <c r="DW5" s="770"/>
      <c r="DX5" s="770"/>
      <c r="DY5" s="770"/>
      <c r="DZ5" s="776"/>
      <c r="EA5" s="234"/>
    </row>
    <row r="6" spans="1:131" s="235"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34"/>
    </row>
    <row r="7" spans="1:131" s="235" customFormat="1" ht="26.25" customHeight="1" thickTop="1" x14ac:dyDescent="0.2">
      <c r="A7" s="236">
        <v>1</v>
      </c>
      <c r="B7" s="785" t="s">
        <v>392</v>
      </c>
      <c r="C7" s="786"/>
      <c r="D7" s="786"/>
      <c r="E7" s="786"/>
      <c r="F7" s="786"/>
      <c r="G7" s="786"/>
      <c r="H7" s="786"/>
      <c r="I7" s="786"/>
      <c r="J7" s="786"/>
      <c r="K7" s="786"/>
      <c r="L7" s="786"/>
      <c r="M7" s="786"/>
      <c r="N7" s="786"/>
      <c r="O7" s="786"/>
      <c r="P7" s="787"/>
      <c r="Q7" s="788">
        <v>77546</v>
      </c>
      <c r="R7" s="789"/>
      <c r="S7" s="789"/>
      <c r="T7" s="789"/>
      <c r="U7" s="789"/>
      <c r="V7" s="789">
        <v>75775</v>
      </c>
      <c r="W7" s="789"/>
      <c r="X7" s="789"/>
      <c r="Y7" s="789"/>
      <c r="Z7" s="789"/>
      <c r="AA7" s="789">
        <v>1771</v>
      </c>
      <c r="AB7" s="789"/>
      <c r="AC7" s="789"/>
      <c r="AD7" s="789"/>
      <c r="AE7" s="790"/>
      <c r="AF7" s="791">
        <v>1723</v>
      </c>
      <c r="AG7" s="792"/>
      <c r="AH7" s="792"/>
      <c r="AI7" s="792"/>
      <c r="AJ7" s="793"/>
      <c r="AK7" s="794">
        <v>805</v>
      </c>
      <c r="AL7" s="795"/>
      <c r="AM7" s="795"/>
      <c r="AN7" s="795"/>
      <c r="AO7" s="795"/>
      <c r="AP7" s="795">
        <v>76828</v>
      </c>
      <c r="AQ7" s="795"/>
      <c r="AR7" s="795"/>
      <c r="AS7" s="795"/>
      <c r="AT7" s="795"/>
      <c r="AU7" s="796"/>
      <c r="AV7" s="796"/>
      <c r="AW7" s="796"/>
      <c r="AX7" s="796"/>
      <c r="AY7" s="797"/>
      <c r="AZ7" s="232"/>
      <c r="BA7" s="232"/>
      <c r="BB7" s="232"/>
      <c r="BC7" s="232"/>
      <c r="BD7" s="232"/>
      <c r="BE7" s="233"/>
      <c r="BF7" s="233"/>
      <c r="BG7" s="233"/>
      <c r="BH7" s="233"/>
      <c r="BI7" s="233"/>
      <c r="BJ7" s="233"/>
      <c r="BK7" s="233"/>
      <c r="BL7" s="233"/>
      <c r="BM7" s="233"/>
      <c r="BN7" s="233"/>
      <c r="BO7" s="233"/>
      <c r="BP7" s="233"/>
      <c r="BQ7" s="236">
        <v>1</v>
      </c>
      <c r="BR7" s="237" t="s">
        <v>599</v>
      </c>
      <c r="BS7" s="782" t="s">
        <v>577</v>
      </c>
      <c r="BT7" s="783"/>
      <c r="BU7" s="783"/>
      <c r="BV7" s="783"/>
      <c r="BW7" s="783"/>
      <c r="BX7" s="783"/>
      <c r="BY7" s="783"/>
      <c r="BZ7" s="783"/>
      <c r="CA7" s="783"/>
      <c r="CB7" s="783"/>
      <c r="CC7" s="783"/>
      <c r="CD7" s="783"/>
      <c r="CE7" s="783"/>
      <c r="CF7" s="783"/>
      <c r="CG7" s="798"/>
      <c r="CH7" s="779">
        <v>-12</v>
      </c>
      <c r="CI7" s="780"/>
      <c r="CJ7" s="780"/>
      <c r="CK7" s="780"/>
      <c r="CL7" s="781"/>
      <c r="CM7" s="779">
        <v>503</v>
      </c>
      <c r="CN7" s="780"/>
      <c r="CO7" s="780"/>
      <c r="CP7" s="780"/>
      <c r="CQ7" s="781"/>
      <c r="CR7" s="779">
        <v>5</v>
      </c>
      <c r="CS7" s="780"/>
      <c r="CT7" s="780"/>
      <c r="CU7" s="780"/>
      <c r="CV7" s="781"/>
      <c r="CW7" s="779" t="s">
        <v>609</v>
      </c>
      <c r="CX7" s="780"/>
      <c r="CY7" s="780"/>
      <c r="CZ7" s="780"/>
      <c r="DA7" s="781"/>
      <c r="DB7" s="779" t="s">
        <v>573</v>
      </c>
      <c r="DC7" s="780"/>
      <c r="DD7" s="780"/>
      <c r="DE7" s="780"/>
      <c r="DF7" s="781"/>
      <c r="DG7" s="779" t="s">
        <v>573</v>
      </c>
      <c r="DH7" s="780"/>
      <c r="DI7" s="780"/>
      <c r="DJ7" s="780"/>
      <c r="DK7" s="781"/>
      <c r="DL7" s="779">
        <v>3107</v>
      </c>
      <c r="DM7" s="780"/>
      <c r="DN7" s="780"/>
      <c r="DO7" s="780"/>
      <c r="DP7" s="781"/>
      <c r="DQ7" s="779">
        <v>468</v>
      </c>
      <c r="DR7" s="780"/>
      <c r="DS7" s="780"/>
      <c r="DT7" s="780"/>
      <c r="DU7" s="781"/>
      <c r="DV7" s="782"/>
      <c r="DW7" s="783"/>
      <c r="DX7" s="783"/>
      <c r="DY7" s="783"/>
      <c r="DZ7" s="784"/>
      <c r="EA7" s="234"/>
    </row>
    <row r="8" spans="1:131" s="235" customFormat="1" ht="26.25" customHeight="1" x14ac:dyDescent="0.2">
      <c r="A8" s="238">
        <v>2</v>
      </c>
      <c r="B8" s="816" t="s">
        <v>393</v>
      </c>
      <c r="C8" s="817"/>
      <c r="D8" s="817"/>
      <c r="E8" s="817"/>
      <c r="F8" s="817"/>
      <c r="G8" s="817"/>
      <c r="H8" s="817"/>
      <c r="I8" s="817"/>
      <c r="J8" s="817"/>
      <c r="K8" s="817"/>
      <c r="L8" s="817"/>
      <c r="M8" s="817"/>
      <c r="N8" s="817"/>
      <c r="O8" s="817"/>
      <c r="P8" s="818"/>
      <c r="Q8" s="819">
        <v>51</v>
      </c>
      <c r="R8" s="820"/>
      <c r="S8" s="820"/>
      <c r="T8" s="820"/>
      <c r="U8" s="820"/>
      <c r="V8" s="820">
        <v>51</v>
      </c>
      <c r="W8" s="820"/>
      <c r="X8" s="820"/>
      <c r="Y8" s="820"/>
      <c r="Z8" s="820"/>
      <c r="AA8" s="820">
        <v>0</v>
      </c>
      <c r="AB8" s="820"/>
      <c r="AC8" s="820"/>
      <c r="AD8" s="820"/>
      <c r="AE8" s="821"/>
      <c r="AF8" s="822">
        <v>0</v>
      </c>
      <c r="AG8" s="823"/>
      <c r="AH8" s="823"/>
      <c r="AI8" s="823"/>
      <c r="AJ8" s="824"/>
      <c r="AK8" s="805">
        <v>36</v>
      </c>
      <c r="AL8" s="806"/>
      <c r="AM8" s="806"/>
      <c r="AN8" s="806"/>
      <c r="AO8" s="806"/>
      <c r="AP8" s="806" t="s">
        <v>573</v>
      </c>
      <c r="AQ8" s="806"/>
      <c r="AR8" s="806"/>
      <c r="AS8" s="806"/>
      <c r="AT8" s="806"/>
      <c r="AU8" s="807"/>
      <c r="AV8" s="807"/>
      <c r="AW8" s="807"/>
      <c r="AX8" s="807"/>
      <c r="AY8" s="808"/>
      <c r="AZ8" s="232"/>
      <c r="BA8" s="232"/>
      <c r="BB8" s="232"/>
      <c r="BC8" s="232"/>
      <c r="BD8" s="232"/>
      <c r="BE8" s="233"/>
      <c r="BF8" s="233"/>
      <c r="BG8" s="233"/>
      <c r="BH8" s="233"/>
      <c r="BI8" s="233"/>
      <c r="BJ8" s="233"/>
      <c r="BK8" s="233"/>
      <c r="BL8" s="233"/>
      <c r="BM8" s="233"/>
      <c r="BN8" s="233"/>
      <c r="BO8" s="233"/>
      <c r="BP8" s="233"/>
      <c r="BQ8" s="238">
        <v>2</v>
      </c>
      <c r="BR8" s="239"/>
      <c r="BS8" s="809" t="s">
        <v>578</v>
      </c>
      <c r="BT8" s="810"/>
      <c r="BU8" s="810"/>
      <c r="BV8" s="810"/>
      <c r="BW8" s="810"/>
      <c r="BX8" s="810"/>
      <c r="BY8" s="810"/>
      <c r="BZ8" s="810"/>
      <c r="CA8" s="810"/>
      <c r="CB8" s="810"/>
      <c r="CC8" s="810"/>
      <c r="CD8" s="810"/>
      <c r="CE8" s="810"/>
      <c r="CF8" s="810"/>
      <c r="CG8" s="811"/>
      <c r="CH8" s="812">
        <v>-48</v>
      </c>
      <c r="CI8" s="813"/>
      <c r="CJ8" s="813"/>
      <c r="CK8" s="813"/>
      <c r="CL8" s="814"/>
      <c r="CM8" s="812">
        <v>194</v>
      </c>
      <c r="CN8" s="813"/>
      <c r="CO8" s="813"/>
      <c r="CP8" s="813"/>
      <c r="CQ8" s="814"/>
      <c r="CR8" s="812">
        <v>71</v>
      </c>
      <c r="CS8" s="813"/>
      <c r="CT8" s="813"/>
      <c r="CU8" s="813"/>
      <c r="CV8" s="814"/>
      <c r="CW8" s="812">
        <v>129</v>
      </c>
      <c r="CX8" s="813"/>
      <c r="CY8" s="813"/>
      <c r="CZ8" s="813"/>
      <c r="DA8" s="814"/>
      <c r="DB8" s="812" t="s">
        <v>573</v>
      </c>
      <c r="DC8" s="813"/>
      <c r="DD8" s="813"/>
      <c r="DE8" s="813"/>
      <c r="DF8" s="814"/>
      <c r="DG8" s="812" t="s">
        <v>574</v>
      </c>
      <c r="DH8" s="813"/>
      <c r="DI8" s="813"/>
      <c r="DJ8" s="813"/>
      <c r="DK8" s="814"/>
      <c r="DL8" s="812" t="s">
        <v>574</v>
      </c>
      <c r="DM8" s="813"/>
      <c r="DN8" s="813"/>
      <c r="DO8" s="813"/>
      <c r="DP8" s="814"/>
      <c r="DQ8" s="812" t="s">
        <v>596</v>
      </c>
      <c r="DR8" s="813"/>
      <c r="DS8" s="813"/>
      <c r="DT8" s="813"/>
      <c r="DU8" s="814"/>
      <c r="DV8" s="809"/>
      <c r="DW8" s="810"/>
      <c r="DX8" s="810"/>
      <c r="DY8" s="810"/>
      <c r="DZ8" s="815"/>
      <c r="EA8" s="234"/>
    </row>
    <row r="9" spans="1:131" s="235" customFormat="1" ht="26.25" customHeight="1" x14ac:dyDescent="0.2">
      <c r="A9" s="238">
        <v>3</v>
      </c>
      <c r="B9" s="816" t="s">
        <v>394</v>
      </c>
      <c r="C9" s="817"/>
      <c r="D9" s="817"/>
      <c r="E9" s="817"/>
      <c r="F9" s="817"/>
      <c r="G9" s="817"/>
      <c r="H9" s="817"/>
      <c r="I9" s="817"/>
      <c r="J9" s="817"/>
      <c r="K9" s="817"/>
      <c r="L9" s="817"/>
      <c r="M9" s="817"/>
      <c r="N9" s="817"/>
      <c r="O9" s="817"/>
      <c r="P9" s="818"/>
      <c r="Q9" s="819">
        <v>17</v>
      </c>
      <c r="R9" s="820"/>
      <c r="S9" s="820"/>
      <c r="T9" s="820"/>
      <c r="U9" s="820"/>
      <c r="V9" s="820">
        <v>4</v>
      </c>
      <c r="W9" s="820"/>
      <c r="X9" s="820"/>
      <c r="Y9" s="820"/>
      <c r="Z9" s="820"/>
      <c r="AA9" s="820">
        <v>13</v>
      </c>
      <c r="AB9" s="820"/>
      <c r="AC9" s="820"/>
      <c r="AD9" s="820"/>
      <c r="AE9" s="821"/>
      <c r="AF9" s="822">
        <v>13</v>
      </c>
      <c r="AG9" s="823"/>
      <c r="AH9" s="823"/>
      <c r="AI9" s="823"/>
      <c r="AJ9" s="824"/>
      <c r="AK9" s="805" t="s">
        <v>573</v>
      </c>
      <c r="AL9" s="806"/>
      <c r="AM9" s="806"/>
      <c r="AN9" s="806"/>
      <c r="AO9" s="806"/>
      <c r="AP9" s="806" t="s">
        <v>573</v>
      </c>
      <c r="AQ9" s="806"/>
      <c r="AR9" s="806"/>
      <c r="AS9" s="806"/>
      <c r="AT9" s="806"/>
      <c r="AU9" s="807"/>
      <c r="AV9" s="807"/>
      <c r="AW9" s="807"/>
      <c r="AX9" s="807"/>
      <c r="AY9" s="808"/>
      <c r="AZ9" s="232"/>
      <c r="BA9" s="232"/>
      <c r="BB9" s="232"/>
      <c r="BC9" s="232"/>
      <c r="BD9" s="232"/>
      <c r="BE9" s="233"/>
      <c r="BF9" s="233"/>
      <c r="BG9" s="233"/>
      <c r="BH9" s="233"/>
      <c r="BI9" s="233"/>
      <c r="BJ9" s="233"/>
      <c r="BK9" s="233"/>
      <c r="BL9" s="233"/>
      <c r="BM9" s="233"/>
      <c r="BN9" s="233"/>
      <c r="BO9" s="233"/>
      <c r="BP9" s="233"/>
      <c r="BQ9" s="238">
        <v>3</v>
      </c>
      <c r="BR9" s="239"/>
      <c r="BS9" s="809" t="s">
        <v>579</v>
      </c>
      <c r="BT9" s="810"/>
      <c r="BU9" s="810"/>
      <c r="BV9" s="810"/>
      <c r="BW9" s="810"/>
      <c r="BX9" s="810"/>
      <c r="BY9" s="810"/>
      <c r="BZ9" s="810"/>
      <c r="CA9" s="810"/>
      <c r="CB9" s="810"/>
      <c r="CC9" s="810"/>
      <c r="CD9" s="810"/>
      <c r="CE9" s="810"/>
      <c r="CF9" s="810"/>
      <c r="CG9" s="811"/>
      <c r="CH9" s="812">
        <v>1</v>
      </c>
      <c r="CI9" s="813"/>
      <c r="CJ9" s="813"/>
      <c r="CK9" s="813"/>
      <c r="CL9" s="814"/>
      <c r="CM9" s="812">
        <v>73</v>
      </c>
      <c r="CN9" s="813"/>
      <c r="CO9" s="813"/>
      <c r="CP9" s="813"/>
      <c r="CQ9" s="814"/>
      <c r="CR9" s="812">
        <v>57</v>
      </c>
      <c r="CS9" s="813"/>
      <c r="CT9" s="813"/>
      <c r="CU9" s="813"/>
      <c r="CV9" s="814"/>
      <c r="CW9" s="812">
        <v>22</v>
      </c>
      <c r="CX9" s="813"/>
      <c r="CY9" s="813"/>
      <c r="CZ9" s="813"/>
      <c r="DA9" s="814"/>
      <c r="DB9" s="812" t="s">
        <v>573</v>
      </c>
      <c r="DC9" s="813"/>
      <c r="DD9" s="813"/>
      <c r="DE9" s="813"/>
      <c r="DF9" s="814"/>
      <c r="DG9" s="812" t="s">
        <v>574</v>
      </c>
      <c r="DH9" s="813"/>
      <c r="DI9" s="813"/>
      <c r="DJ9" s="813"/>
      <c r="DK9" s="814"/>
      <c r="DL9" s="812" t="s">
        <v>575</v>
      </c>
      <c r="DM9" s="813"/>
      <c r="DN9" s="813"/>
      <c r="DO9" s="813"/>
      <c r="DP9" s="814"/>
      <c r="DQ9" s="812" t="s">
        <v>573</v>
      </c>
      <c r="DR9" s="813"/>
      <c r="DS9" s="813"/>
      <c r="DT9" s="813"/>
      <c r="DU9" s="814"/>
      <c r="DV9" s="809"/>
      <c r="DW9" s="810"/>
      <c r="DX9" s="810"/>
      <c r="DY9" s="810"/>
      <c r="DZ9" s="815"/>
      <c r="EA9" s="234"/>
    </row>
    <row r="10" spans="1:131" s="235" customFormat="1" ht="26.25" customHeight="1" x14ac:dyDescent="0.2">
      <c r="A10" s="238">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32"/>
      <c r="BA10" s="232"/>
      <c r="BB10" s="232"/>
      <c r="BC10" s="232"/>
      <c r="BD10" s="232"/>
      <c r="BE10" s="233"/>
      <c r="BF10" s="233"/>
      <c r="BG10" s="233"/>
      <c r="BH10" s="233"/>
      <c r="BI10" s="233"/>
      <c r="BJ10" s="233"/>
      <c r="BK10" s="233"/>
      <c r="BL10" s="233"/>
      <c r="BM10" s="233"/>
      <c r="BN10" s="233"/>
      <c r="BO10" s="233"/>
      <c r="BP10" s="233"/>
      <c r="BQ10" s="238">
        <v>4</v>
      </c>
      <c r="BR10" s="239"/>
      <c r="BS10" s="809" t="s">
        <v>580</v>
      </c>
      <c r="BT10" s="810"/>
      <c r="BU10" s="810"/>
      <c r="BV10" s="810"/>
      <c r="BW10" s="810"/>
      <c r="BX10" s="810"/>
      <c r="BY10" s="810"/>
      <c r="BZ10" s="810"/>
      <c r="CA10" s="810"/>
      <c r="CB10" s="810"/>
      <c r="CC10" s="810"/>
      <c r="CD10" s="810"/>
      <c r="CE10" s="810"/>
      <c r="CF10" s="810"/>
      <c r="CG10" s="811"/>
      <c r="CH10" s="812">
        <v>0</v>
      </c>
      <c r="CI10" s="813"/>
      <c r="CJ10" s="813"/>
      <c r="CK10" s="813"/>
      <c r="CL10" s="814"/>
      <c r="CM10" s="812">
        <v>85</v>
      </c>
      <c r="CN10" s="813"/>
      <c r="CO10" s="813"/>
      <c r="CP10" s="813"/>
      <c r="CQ10" s="814"/>
      <c r="CR10" s="812">
        <v>80</v>
      </c>
      <c r="CS10" s="813"/>
      <c r="CT10" s="813"/>
      <c r="CU10" s="813"/>
      <c r="CV10" s="814"/>
      <c r="CW10" s="812">
        <v>8</v>
      </c>
      <c r="CX10" s="813"/>
      <c r="CY10" s="813"/>
      <c r="CZ10" s="813"/>
      <c r="DA10" s="814"/>
      <c r="DB10" s="812" t="s">
        <v>573</v>
      </c>
      <c r="DC10" s="813"/>
      <c r="DD10" s="813"/>
      <c r="DE10" s="813"/>
      <c r="DF10" s="814"/>
      <c r="DG10" s="812" t="s">
        <v>573</v>
      </c>
      <c r="DH10" s="813"/>
      <c r="DI10" s="813"/>
      <c r="DJ10" s="813"/>
      <c r="DK10" s="814"/>
      <c r="DL10" s="812" t="s">
        <v>573</v>
      </c>
      <c r="DM10" s="813"/>
      <c r="DN10" s="813"/>
      <c r="DO10" s="813"/>
      <c r="DP10" s="814"/>
      <c r="DQ10" s="812" t="s">
        <v>598</v>
      </c>
      <c r="DR10" s="813"/>
      <c r="DS10" s="813"/>
      <c r="DT10" s="813"/>
      <c r="DU10" s="814"/>
      <c r="DV10" s="809"/>
      <c r="DW10" s="810"/>
      <c r="DX10" s="810"/>
      <c r="DY10" s="810"/>
      <c r="DZ10" s="815"/>
      <c r="EA10" s="234"/>
    </row>
    <row r="11" spans="1:131" s="235" customFormat="1" ht="26.25" customHeight="1" x14ac:dyDescent="0.2">
      <c r="A11" s="238">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32"/>
      <c r="BA11" s="232"/>
      <c r="BB11" s="232"/>
      <c r="BC11" s="232"/>
      <c r="BD11" s="232"/>
      <c r="BE11" s="233"/>
      <c r="BF11" s="233"/>
      <c r="BG11" s="233"/>
      <c r="BH11" s="233"/>
      <c r="BI11" s="233"/>
      <c r="BJ11" s="233"/>
      <c r="BK11" s="233"/>
      <c r="BL11" s="233"/>
      <c r="BM11" s="233"/>
      <c r="BN11" s="233"/>
      <c r="BO11" s="233"/>
      <c r="BP11" s="233"/>
      <c r="BQ11" s="238">
        <v>5</v>
      </c>
      <c r="BR11" s="239"/>
      <c r="BS11" s="809" t="s">
        <v>581</v>
      </c>
      <c r="BT11" s="810"/>
      <c r="BU11" s="810"/>
      <c r="BV11" s="810"/>
      <c r="BW11" s="810"/>
      <c r="BX11" s="810"/>
      <c r="BY11" s="810"/>
      <c r="BZ11" s="810"/>
      <c r="CA11" s="810"/>
      <c r="CB11" s="810"/>
      <c r="CC11" s="810"/>
      <c r="CD11" s="810"/>
      <c r="CE11" s="810"/>
      <c r="CF11" s="810"/>
      <c r="CG11" s="811"/>
      <c r="CH11" s="812">
        <v>4</v>
      </c>
      <c r="CI11" s="813"/>
      <c r="CJ11" s="813"/>
      <c r="CK11" s="813"/>
      <c r="CL11" s="814"/>
      <c r="CM11" s="812">
        <v>21</v>
      </c>
      <c r="CN11" s="813"/>
      <c r="CO11" s="813"/>
      <c r="CP11" s="813"/>
      <c r="CQ11" s="814"/>
      <c r="CR11" s="812">
        <v>15</v>
      </c>
      <c r="CS11" s="813"/>
      <c r="CT11" s="813"/>
      <c r="CU11" s="813"/>
      <c r="CV11" s="814"/>
      <c r="CW11" s="812" t="s">
        <v>608</v>
      </c>
      <c r="CX11" s="813"/>
      <c r="CY11" s="813"/>
      <c r="CZ11" s="813"/>
      <c r="DA11" s="814"/>
      <c r="DB11" s="812" t="s">
        <v>573</v>
      </c>
      <c r="DC11" s="813"/>
      <c r="DD11" s="813"/>
      <c r="DE11" s="813"/>
      <c r="DF11" s="814"/>
      <c r="DG11" s="812" t="s">
        <v>573</v>
      </c>
      <c r="DH11" s="813"/>
      <c r="DI11" s="813"/>
      <c r="DJ11" s="813"/>
      <c r="DK11" s="814"/>
      <c r="DL11" s="812" t="s">
        <v>573</v>
      </c>
      <c r="DM11" s="813"/>
      <c r="DN11" s="813"/>
      <c r="DO11" s="813"/>
      <c r="DP11" s="814"/>
      <c r="DQ11" s="812" t="s">
        <v>575</v>
      </c>
      <c r="DR11" s="813"/>
      <c r="DS11" s="813"/>
      <c r="DT11" s="813"/>
      <c r="DU11" s="814"/>
      <c r="DV11" s="809"/>
      <c r="DW11" s="810"/>
      <c r="DX11" s="810"/>
      <c r="DY11" s="810"/>
      <c r="DZ11" s="815"/>
      <c r="EA11" s="234"/>
    </row>
    <row r="12" spans="1:131" s="235" customFormat="1" ht="26.25" customHeight="1" x14ac:dyDescent="0.2">
      <c r="A12" s="238">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32"/>
      <c r="BA12" s="232"/>
      <c r="BB12" s="232"/>
      <c r="BC12" s="232"/>
      <c r="BD12" s="232"/>
      <c r="BE12" s="233"/>
      <c r="BF12" s="233"/>
      <c r="BG12" s="233"/>
      <c r="BH12" s="233"/>
      <c r="BI12" s="233"/>
      <c r="BJ12" s="233"/>
      <c r="BK12" s="233"/>
      <c r="BL12" s="233"/>
      <c r="BM12" s="233"/>
      <c r="BN12" s="233"/>
      <c r="BO12" s="233"/>
      <c r="BP12" s="233"/>
      <c r="BQ12" s="238">
        <v>6</v>
      </c>
      <c r="BR12" s="239"/>
      <c r="BS12" s="809" t="s">
        <v>582</v>
      </c>
      <c r="BT12" s="810"/>
      <c r="BU12" s="810"/>
      <c r="BV12" s="810"/>
      <c r="BW12" s="810"/>
      <c r="BX12" s="810"/>
      <c r="BY12" s="810"/>
      <c r="BZ12" s="810"/>
      <c r="CA12" s="810"/>
      <c r="CB12" s="810"/>
      <c r="CC12" s="810"/>
      <c r="CD12" s="810"/>
      <c r="CE12" s="810"/>
      <c r="CF12" s="810"/>
      <c r="CG12" s="811"/>
      <c r="CH12" s="812">
        <v>-2</v>
      </c>
      <c r="CI12" s="813"/>
      <c r="CJ12" s="813"/>
      <c r="CK12" s="813"/>
      <c r="CL12" s="814"/>
      <c r="CM12" s="812">
        <v>42</v>
      </c>
      <c r="CN12" s="813"/>
      <c r="CO12" s="813"/>
      <c r="CP12" s="813"/>
      <c r="CQ12" s="814"/>
      <c r="CR12" s="812">
        <v>6</v>
      </c>
      <c r="CS12" s="813"/>
      <c r="CT12" s="813"/>
      <c r="CU12" s="813"/>
      <c r="CV12" s="814"/>
      <c r="CW12" s="812" t="s">
        <v>609</v>
      </c>
      <c r="CX12" s="813"/>
      <c r="CY12" s="813"/>
      <c r="CZ12" s="813"/>
      <c r="DA12" s="814"/>
      <c r="DB12" s="812" t="s">
        <v>595</v>
      </c>
      <c r="DC12" s="813"/>
      <c r="DD12" s="813"/>
      <c r="DE12" s="813"/>
      <c r="DF12" s="814"/>
      <c r="DG12" s="812" t="s">
        <v>574</v>
      </c>
      <c r="DH12" s="813"/>
      <c r="DI12" s="813"/>
      <c r="DJ12" s="813"/>
      <c r="DK12" s="814"/>
      <c r="DL12" s="812" t="s">
        <v>597</v>
      </c>
      <c r="DM12" s="813"/>
      <c r="DN12" s="813"/>
      <c r="DO12" s="813"/>
      <c r="DP12" s="814"/>
      <c r="DQ12" s="812" t="s">
        <v>596</v>
      </c>
      <c r="DR12" s="813"/>
      <c r="DS12" s="813"/>
      <c r="DT12" s="813"/>
      <c r="DU12" s="814"/>
      <c r="DV12" s="809"/>
      <c r="DW12" s="810"/>
      <c r="DX12" s="810"/>
      <c r="DY12" s="810"/>
      <c r="DZ12" s="815"/>
      <c r="EA12" s="234"/>
    </row>
    <row r="13" spans="1:131" s="235" customFormat="1" ht="26.25" customHeight="1" x14ac:dyDescent="0.2">
      <c r="A13" s="238">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32"/>
      <c r="BA13" s="232"/>
      <c r="BB13" s="232"/>
      <c r="BC13" s="232"/>
      <c r="BD13" s="232"/>
      <c r="BE13" s="233"/>
      <c r="BF13" s="233"/>
      <c r="BG13" s="233"/>
      <c r="BH13" s="233"/>
      <c r="BI13" s="233"/>
      <c r="BJ13" s="233"/>
      <c r="BK13" s="233"/>
      <c r="BL13" s="233"/>
      <c r="BM13" s="233"/>
      <c r="BN13" s="233"/>
      <c r="BO13" s="233"/>
      <c r="BP13" s="233"/>
      <c r="BQ13" s="238">
        <v>7</v>
      </c>
      <c r="BR13" s="239"/>
      <c r="BS13" s="809" t="s">
        <v>583</v>
      </c>
      <c r="BT13" s="810"/>
      <c r="BU13" s="810"/>
      <c r="BV13" s="810"/>
      <c r="BW13" s="810"/>
      <c r="BX13" s="810"/>
      <c r="BY13" s="810"/>
      <c r="BZ13" s="810"/>
      <c r="CA13" s="810"/>
      <c r="CB13" s="810"/>
      <c r="CC13" s="810"/>
      <c r="CD13" s="810"/>
      <c r="CE13" s="810"/>
      <c r="CF13" s="810"/>
      <c r="CG13" s="811"/>
      <c r="CH13" s="812">
        <v>4</v>
      </c>
      <c r="CI13" s="813"/>
      <c r="CJ13" s="813"/>
      <c r="CK13" s="813"/>
      <c r="CL13" s="814"/>
      <c r="CM13" s="812">
        <v>60</v>
      </c>
      <c r="CN13" s="813"/>
      <c r="CO13" s="813"/>
      <c r="CP13" s="813"/>
      <c r="CQ13" s="814"/>
      <c r="CR13" s="812">
        <v>37</v>
      </c>
      <c r="CS13" s="813"/>
      <c r="CT13" s="813"/>
      <c r="CU13" s="813"/>
      <c r="CV13" s="814"/>
      <c r="CW13" s="812" t="s">
        <v>609</v>
      </c>
      <c r="CX13" s="813"/>
      <c r="CY13" s="813"/>
      <c r="CZ13" s="813"/>
      <c r="DA13" s="814"/>
      <c r="DB13" s="812" t="s">
        <v>573</v>
      </c>
      <c r="DC13" s="813"/>
      <c r="DD13" s="813"/>
      <c r="DE13" s="813"/>
      <c r="DF13" s="814"/>
      <c r="DG13" s="812" t="s">
        <v>573</v>
      </c>
      <c r="DH13" s="813"/>
      <c r="DI13" s="813"/>
      <c r="DJ13" s="813"/>
      <c r="DK13" s="814"/>
      <c r="DL13" s="812" t="s">
        <v>573</v>
      </c>
      <c r="DM13" s="813"/>
      <c r="DN13" s="813"/>
      <c r="DO13" s="813"/>
      <c r="DP13" s="814"/>
      <c r="DQ13" s="812" t="s">
        <v>596</v>
      </c>
      <c r="DR13" s="813"/>
      <c r="DS13" s="813"/>
      <c r="DT13" s="813"/>
      <c r="DU13" s="814"/>
      <c r="DV13" s="809"/>
      <c r="DW13" s="810"/>
      <c r="DX13" s="810"/>
      <c r="DY13" s="810"/>
      <c r="DZ13" s="815"/>
      <c r="EA13" s="234"/>
    </row>
    <row r="14" spans="1:131" s="235" customFormat="1" ht="26.25" customHeight="1" x14ac:dyDescent="0.2">
      <c r="A14" s="238">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32"/>
      <c r="BA14" s="232"/>
      <c r="BB14" s="232"/>
      <c r="BC14" s="232"/>
      <c r="BD14" s="232"/>
      <c r="BE14" s="233"/>
      <c r="BF14" s="233"/>
      <c r="BG14" s="233"/>
      <c r="BH14" s="233"/>
      <c r="BI14" s="233"/>
      <c r="BJ14" s="233"/>
      <c r="BK14" s="233"/>
      <c r="BL14" s="233"/>
      <c r="BM14" s="233"/>
      <c r="BN14" s="233"/>
      <c r="BO14" s="233"/>
      <c r="BP14" s="233"/>
      <c r="BQ14" s="238">
        <v>8</v>
      </c>
      <c r="BR14" s="239"/>
      <c r="BS14" s="809" t="s">
        <v>584</v>
      </c>
      <c r="BT14" s="810"/>
      <c r="BU14" s="810"/>
      <c r="BV14" s="810"/>
      <c r="BW14" s="810"/>
      <c r="BX14" s="810"/>
      <c r="BY14" s="810"/>
      <c r="BZ14" s="810"/>
      <c r="CA14" s="810"/>
      <c r="CB14" s="810"/>
      <c r="CC14" s="810"/>
      <c r="CD14" s="810"/>
      <c r="CE14" s="810"/>
      <c r="CF14" s="810"/>
      <c r="CG14" s="811"/>
      <c r="CH14" s="812">
        <v>1</v>
      </c>
      <c r="CI14" s="813"/>
      <c r="CJ14" s="813"/>
      <c r="CK14" s="813"/>
      <c r="CL14" s="814"/>
      <c r="CM14" s="812">
        <v>150</v>
      </c>
      <c r="CN14" s="813"/>
      <c r="CO14" s="813"/>
      <c r="CP14" s="813"/>
      <c r="CQ14" s="814"/>
      <c r="CR14" s="812">
        <v>24</v>
      </c>
      <c r="CS14" s="813"/>
      <c r="CT14" s="813"/>
      <c r="CU14" s="813"/>
      <c r="CV14" s="814"/>
      <c r="CW14" s="812" t="s">
        <v>609</v>
      </c>
      <c r="CX14" s="813"/>
      <c r="CY14" s="813"/>
      <c r="CZ14" s="813"/>
      <c r="DA14" s="814"/>
      <c r="DB14" s="812" t="s">
        <v>596</v>
      </c>
      <c r="DC14" s="813"/>
      <c r="DD14" s="813"/>
      <c r="DE14" s="813"/>
      <c r="DF14" s="814"/>
      <c r="DG14" s="812" t="s">
        <v>573</v>
      </c>
      <c r="DH14" s="813"/>
      <c r="DI14" s="813"/>
      <c r="DJ14" s="813"/>
      <c r="DK14" s="814"/>
      <c r="DL14" s="812" t="s">
        <v>573</v>
      </c>
      <c r="DM14" s="813"/>
      <c r="DN14" s="813"/>
      <c r="DO14" s="813"/>
      <c r="DP14" s="814"/>
      <c r="DQ14" s="812" t="s">
        <v>573</v>
      </c>
      <c r="DR14" s="813"/>
      <c r="DS14" s="813"/>
      <c r="DT14" s="813"/>
      <c r="DU14" s="814"/>
      <c r="DV14" s="809"/>
      <c r="DW14" s="810"/>
      <c r="DX14" s="810"/>
      <c r="DY14" s="810"/>
      <c r="DZ14" s="815"/>
      <c r="EA14" s="234"/>
    </row>
    <row r="15" spans="1:131" s="235" customFormat="1" ht="26.25" customHeight="1" x14ac:dyDescent="0.2">
      <c r="A15" s="238">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32"/>
      <c r="BA15" s="232"/>
      <c r="BB15" s="232"/>
      <c r="BC15" s="232"/>
      <c r="BD15" s="232"/>
      <c r="BE15" s="233"/>
      <c r="BF15" s="233"/>
      <c r="BG15" s="233"/>
      <c r="BH15" s="233"/>
      <c r="BI15" s="233"/>
      <c r="BJ15" s="233"/>
      <c r="BK15" s="233"/>
      <c r="BL15" s="233"/>
      <c r="BM15" s="233"/>
      <c r="BN15" s="233"/>
      <c r="BO15" s="233"/>
      <c r="BP15" s="233"/>
      <c r="BQ15" s="238">
        <v>9</v>
      </c>
      <c r="BR15" s="239"/>
      <c r="BS15" s="809" t="s">
        <v>585</v>
      </c>
      <c r="BT15" s="810"/>
      <c r="BU15" s="810"/>
      <c r="BV15" s="810"/>
      <c r="BW15" s="810"/>
      <c r="BX15" s="810"/>
      <c r="BY15" s="810"/>
      <c r="BZ15" s="810"/>
      <c r="CA15" s="810"/>
      <c r="CB15" s="810"/>
      <c r="CC15" s="810"/>
      <c r="CD15" s="810"/>
      <c r="CE15" s="810"/>
      <c r="CF15" s="810"/>
      <c r="CG15" s="811"/>
      <c r="CH15" s="812">
        <v>0</v>
      </c>
      <c r="CI15" s="813"/>
      <c r="CJ15" s="813"/>
      <c r="CK15" s="813"/>
      <c r="CL15" s="814"/>
      <c r="CM15" s="812">
        <v>12</v>
      </c>
      <c r="CN15" s="813"/>
      <c r="CO15" s="813"/>
      <c r="CP15" s="813"/>
      <c r="CQ15" s="814"/>
      <c r="CR15" s="812">
        <v>10</v>
      </c>
      <c r="CS15" s="813"/>
      <c r="CT15" s="813"/>
      <c r="CU15" s="813"/>
      <c r="CV15" s="814"/>
      <c r="CW15" s="812" t="s">
        <v>609</v>
      </c>
      <c r="CX15" s="813"/>
      <c r="CY15" s="813"/>
      <c r="CZ15" s="813"/>
      <c r="DA15" s="814"/>
      <c r="DB15" s="812" t="s">
        <v>573</v>
      </c>
      <c r="DC15" s="813"/>
      <c r="DD15" s="813"/>
      <c r="DE15" s="813"/>
      <c r="DF15" s="814"/>
      <c r="DG15" s="812" t="s">
        <v>596</v>
      </c>
      <c r="DH15" s="813"/>
      <c r="DI15" s="813"/>
      <c r="DJ15" s="813"/>
      <c r="DK15" s="814"/>
      <c r="DL15" s="812" t="s">
        <v>573</v>
      </c>
      <c r="DM15" s="813"/>
      <c r="DN15" s="813"/>
      <c r="DO15" s="813"/>
      <c r="DP15" s="814"/>
      <c r="DQ15" s="812" t="s">
        <v>573</v>
      </c>
      <c r="DR15" s="813"/>
      <c r="DS15" s="813"/>
      <c r="DT15" s="813"/>
      <c r="DU15" s="814"/>
      <c r="DV15" s="809"/>
      <c r="DW15" s="810"/>
      <c r="DX15" s="810"/>
      <c r="DY15" s="810"/>
      <c r="DZ15" s="815"/>
      <c r="EA15" s="234"/>
    </row>
    <row r="16" spans="1:131" s="235" customFormat="1" ht="26.25" customHeight="1" x14ac:dyDescent="0.2">
      <c r="A16" s="238">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32"/>
      <c r="BA16" s="232"/>
      <c r="BB16" s="232"/>
      <c r="BC16" s="232"/>
      <c r="BD16" s="232"/>
      <c r="BE16" s="233"/>
      <c r="BF16" s="233"/>
      <c r="BG16" s="233"/>
      <c r="BH16" s="233"/>
      <c r="BI16" s="233"/>
      <c r="BJ16" s="233"/>
      <c r="BK16" s="233"/>
      <c r="BL16" s="233"/>
      <c r="BM16" s="233"/>
      <c r="BN16" s="233"/>
      <c r="BO16" s="233"/>
      <c r="BP16" s="233"/>
      <c r="BQ16" s="238">
        <v>10</v>
      </c>
      <c r="BR16" s="239"/>
      <c r="BS16" s="809" t="s">
        <v>586</v>
      </c>
      <c r="BT16" s="810"/>
      <c r="BU16" s="810"/>
      <c r="BV16" s="810"/>
      <c r="BW16" s="810"/>
      <c r="BX16" s="810"/>
      <c r="BY16" s="810"/>
      <c r="BZ16" s="810"/>
      <c r="CA16" s="810"/>
      <c r="CB16" s="810"/>
      <c r="CC16" s="810"/>
      <c r="CD16" s="810"/>
      <c r="CE16" s="810"/>
      <c r="CF16" s="810"/>
      <c r="CG16" s="811"/>
      <c r="CH16" s="812">
        <v>4</v>
      </c>
      <c r="CI16" s="813"/>
      <c r="CJ16" s="813"/>
      <c r="CK16" s="813"/>
      <c r="CL16" s="814"/>
      <c r="CM16" s="812">
        <v>22</v>
      </c>
      <c r="CN16" s="813"/>
      <c r="CO16" s="813"/>
      <c r="CP16" s="813"/>
      <c r="CQ16" s="814"/>
      <c r="CR16" s="812">
        <v>5</v>
      </c>
      <c r="CS16" s="813"/>
      <c r="CT16" s="813"/>
      <c r="CU16" s="813"/>
      <c r="CV16" s="814"/>
      <c r="CW16" s="812">
        <v>63</v>
      </c>
      <c r="CX16" s="813"/>
      <c r="CY16" s="813"/>
      <c r="CZ16" s="813"/>
      <c r="DA16" s="814"/>
      <c r="DB16" s="812" t="s">
        <v>573</v>
      </c>
      <c r="DC16" s="813"/>
      <c r="DD16" s="813"/>
      <c r="DE16" s="813"/>
      <c r="DF16" s="814"/>
      <c r="DG16" s="812" t="s">
        <v>596</v>
      </c>
      <c r="DH16" s="813"/>
      <c r="DI16" s="813"/>
      <c r="DJ16" s="813"/>
      <c r="DK16" s="814"/>
      <c r="DL16" s="812" t="s">
        <v>573</v>
      </c>
      <c r="DM16" s="813"/>
      <c r="DN16" s="813"/>
      <c r="DO16" s="813"/>
      <c r="DP16" s="814"/>
      <c r="DQ16" s="812" t="s">
        <v>573</v>
      </c>
      <c r="DR16" s="813"/>
      <c r="DS16" s="813"/>
      <c r="DT16" s="813"/>
      <c r="DU16" s="814"/>
      <c r="DV16" s="809"/>
      <c r="DW16" s="810"/>
      <c r="DX16" s="810"/>
      <c r="DY16" s="810"/>
      <c r="DZ16" s="815"/>
      <c r="EA16" s="234"/>
    </row>
    <row r="17" spans="1:131" s="235" customFormat="1" ht="26.25" customHeight="1" x14ac:dyDescent="0.2">
      <c r="A17" s="238">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32"/>
      <c r="BA17" s="232"/>
      <c r="BB17" s="232"/>
      <c r="BC17" s="232"/>
      <c r="BD17" s="232"/>
      <c r="BE17" s="233"/>
      <c r="BF17" s="233"/>
      <c r="BG17" s="233"/>
      <c r="BH17" s="233"/>
      <c r="BI17" s="233"/>
      <c r="BJ17" s="233"/>
      <c r="BK17" s="233"/>
      <c r="BL17" s="233"/>
      <c r="BM17" s="233"/>
      <c r="BN17" s="233"/>
      <c r="BO17" s="233"/>
      <c r="BP17" s="233"/>
      <c r="BQ17" s="238">
        <v>11</v>
      </c>
      <c r="BR17" s="239"/>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34"/>
    </row>
    <row r="18" spans="1:131" s="235" customFormat="1" ht="26.25" customHeight="1" x14ac:dyDescent="0.2">
      <c r="A18" s="238">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32"/>
      <c r="BA18" s="232"/>
      <c r="BB18" s="232"/>
      <c r="BC18" s="232"/>
      <c r="BD18" s="232"/>
      <c r="BE18" s="233"/>
      <c r="BF18" s="233"/>
      <c r="BG18" s="233"/>
      <c r="BH18" s="233"/>
      <c r="BI18" s="233"/>
      <c r="BJ18" s="233"/>
      <c r="BK18" s="233"/>
      <c r="BL18" s="233"/>
      <c r="BM18" s="233"/>
      <c r="BN18" s="233"/>
      <c r="BO18" s="233"/>
      <c r="BP18" s="233"/>
      <c r="BQ18" s="238">
        <v>12</v>
      </c>
      <c r="BR18" s="239"/>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34"/>
    </row>
    <row r="19" spans="1:131" s="235" customFormat="1" ht="26.25" customHeight="1" x14ac:dyDescent="0.2">
      <c r="A19" s="238">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32"/>
      <c r="BA19" s="232"/>
      <c r="BB19" s="232"/>
      <c r="BC19" s="232"/>
      <c r="BD19" s="232"/>
      <c r="BE19" s="233"/>
      <c r="BF19" s="233"/>
      <c r="BG19" s="233"/>
      <c r="BH19" s="233"/>
      <c r="BI19" s="233"/>
      <c r="BJ19" s="233"/>
      <c r="BK19" s="233"/>
      <c r="BL19" s="233"/>
      <c r="BM19" s="233"/>
      <c r="BN19" s="233"/>
      <c r="BO19" s="233"/>
      <c r="BP19" s="233"/>
      <c r="BQ19" s="238">
        <v>13</v>
      </c>
      <c r="BR19" s="239"/>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34"/>
    </row>
    <row r="20" spans="1:131" s="235" customFormat="1" ht="26.25" customHeight="1" x14ac:dyDescent="0.2">
      <c r="A20" s="238">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32"/>
      <c r="BA20" s="232"/>
      <c r="BB20" s="232"/>
      <c r="BC20" s="232"/>
      <c r="BD20" s="232"/>
      <c r="BE20" s="233"/>
      <c r="BF20" s="233"/>
      <c r="BG20" s="233"/>
      <c r="BH20" s="233"/>
      <c r="BI20" s="233"/>
      <c r="BJ20" s="233"/>
      <c r="BK20" s="233"/>
      <c r="BL20" s="233"/>
      <c r="BM20" s="233"/>
      <c r="BN20" s="233"/>
      <c r="BO20" s="233"/>
      <c r="BP20" s="233"/>
      <c r="BQ20" s="238">
        <v>14</v>
      </c>
      <c r="BR20" s="239"/>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34"/>
    </row>
    <row r="21" spans="1:131" s="235" customFormat="1" ht="26.25" customHeight="1" thickBot="1" x14ac:dyDescent="0.25">
      <c r="A21" s="238">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32"/>
      <c r="BA21" s="232"/>
      <c r="BB21" s="232"/>
      <c r="BC21" s="232"/>
      <c r="BD21" s="232"/>
      <c r="BE21" s="233"/>
      <c r="BF21" s="233"/>
      <c r="BG21" s="233"/>
      <c r="BH21" s="233"/>
      <c r="BI21" s="233"/>
      <c r="BJ21" s="233"/>
      <c r="BK21" s="233"/>
      <c r="BL21" s="233"/>
      <c r="BM21" s="233"/>
      <c r="BN21" s="233"/>
      <c r="BO21" s="233"/>
      <c r="BP21" s="233"/>
      <c r="BQ21" s="238">
        <v>15</v>
      </c>
      <c r="BR21" s="239"/>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34"/>
    </row>
    <row r="22" spans="1:131" s="235" customFormat="1" ht="26.25" customHeight="1" x14ac:dyDescent="0.2">
      <c r="A22" s="238">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395</v>
      </c>
      <c r="BA22" s="842"/>
      <c r="BB22" s="842"/>
      <c r="BC22" s="842"/>
      <c r="BD22" s="843"/>
      <c r="BE22" s="233"/>
      <c r="BF22" s="233"/>
      <c r="BG22" s="233"/>
      <c r="BH22" s="233"/>
      <c r="BI22" s="233"/>
      <c r="BJ22" s="233"/>
      <c r="BK22" s="233"/>
      <c r="BL22" s="233"/>
      <c r="BM22" s="233"/>
      <c r="BN22" s="233"/>
      <c r="BO22" s="233"/>
      <c r="BP22" s="233"/>
      <c r="BQ22" s="238">
        <v>16</v>
      </c>
      <c r="BR22" s="239"/>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34"/>
    </row>
    <row r="23" spans="1:131" s="235" customFormat="1" ht="26.25" customHeight="1" thickBot="1" x14ac:dyDescent="0.25">
      <c r="A23" s="240" t="s">
        <v>396</v>
      </c>
      <c r="B23" s="825" t="s">
        <v>397</v>
      </c>
      <c r="C23" s="826"/>
      <c r="D23" s="826"/>
      <c r="E23" s="826"/>
      <c r="F23" s="826"/>
      <c r="G23" s="826"/>
      <c r="H23" s="826"/>
      <c r="I23" s="826"/>
      <c r="J23" s="826"/>
      <c r="K23" s="826"/>
      <c r="L23" s="826"/>
      <c r="M23" s="826"/>
      <c r="N23" s="826"/>
      <c r="O23" s="826"/>
      <c r="P23" s="827"/>
      <c r="Q23" s="828">
        <v>77546</v>
      </c>
      <c r="R23" s="829"/>
      <c r="S23" s="829"/>
      <c r="T23" s="829"/>
      <c r="U23" s="829"/>
      <c r="V23" s="829">
        <v>75761</v>
      </c>
      <c r="W23" s="829"/>
      <c r="X23" s="829"/>
      <c r="Y23" s="829"/>
      <c r="Z23" s="829"/>
      <c r="AA23" s="829">
        <v>1785</v>
      </c>
      <c r="AB23" s="829"/>
      <c r="AC23" s="829"/>
      <c r="AD23" s="829"/>
      <c r="AE23" s="830"/>
      <c r="AF23" s="831">
        <v>1737</v>
      </c>
      <c r="AG23" s="829"/>
      <c r="AH23" s="829"/>
      <c r="AI23" s="829"/>
      <c r="AJ23" s="832"/>
      <c r="AK23" s="833"/>
      <c r="AL23" s="834"/>
      <c r="AM23" s="834"/>
      <c r="AN23" s="834"/>
      <c r="AO23" s="834"/>
      <c r="AP23" s="829">
        <v>76828</v>
      </c>
      <c r="AQ23" s="829"/>
      <c r="AR23" s="829"/>
      <c r="AS23" s="829"/>
      <c r="AT23" s="829"/>
      <c r="AU23" s="845"/>
      <c r="AV23" s="845"/>
      <c r="AW23" s="845"/>
      <c r="AX23" s="845"/>
      <c r="AY23" s="846"/>
      <c r="AZ23" s="847" t="s">
        <v>138</v>
      </c>
      <c r="BA23" s="848"/>
      <c r="BB23" s="848"/>
      <c r="BC23" s="848"/>
      <c r="BD23" s="849"/>
      <c r="BE23" s="233"/>
      <c r="BF23" s="233"/>
      <c r="BG23" s="233"/>
      <c r="BH23" s="233"/>
      <c r="BI23" s="233"/>
      <c r="BJ23" s="233"/>
      <c r="BK23" s="233"/>
      <c r="BL23" s="233"/>
      <c r="BM23" s="233"/>
      <c r="BN23" s="233"/>
      <c r="BO23" s="233"/>
      <c r="BP23" s="233"/>
      <c r="BQ23" s="238">
        <v>17</v>
      </c>
      <c r="BR23" s="239"/>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34"/>
    </row>
    <row r="24" spans="1:131" s="235" customFormat="1" ht="26.25" customHeight="1" x14ac:dyDescent="0.2">
      <c r="A24" s="844" t="s">
        <v>398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32"/>
      <c r="BA24" s="232"/>
      <c r="BB24" s="232"/>
      <c r="BC24" s="232"/>
      <c r="BD24" s="232"/>
      <c r="BE24" s="233"/>
      <c r="BF24" s="233"/>
      <c r="BG24" s="233"/>
      <c r="BH24" s="233"/>
      <c r="BI24" s="233"/>
      <c r="BJ24" s="233"/>
      <c r="BK24" s="233"/>
      <c r="BL24" s="233"/>
      <c r="BM24" s="233"/>
      <c r="BN24" s="233"/>
      <c r="BO24" s="233"/>
      <c r="BP24" s="233"/>
      <c r="BQ24" s="238">
        <v>18</v>
      </c>
      <c r="BR24" s="239"/>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34"/>
    </row>
    <row r="25" spans="1:131" ht="26.25" customHeight="1" thickBot="1" x14ac:dyDescent="0.25">
      <c r="A25" s="761" t="s">
        <v>399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30"/>
    </row>
    <row r="26" spans="1:131" ht="26.25" customHeight="1" x14ac:dyDescent="0.2">
      <c r="A26" s="763" t="s">
        <v>375</v>
      </c>
      <c r="B26" s="764"/>
      <c r="C26" s="764"/>
      <c r="D26" s="764"/>
      <c r="E26" s="764"/>
      <c r="F26" s="764"/>
      <c r="G26" s="764"/>
      <c r="H26" s="764"/>
      <c r="I26" s="764"/>
      <c r="J26" s="764"/>
      <c r="K26" s="764"/>
      <c r="L26" s="764"/>
      <c r="M26" s="764"/>
      <c r="N26" s="764"/>
      <c r="O26" s="764"/>
      <c r="P26" s="765"/>
      <c r="Q26" s="769" t="s">
        <v>400</v>
      </c>
      <c r="R26" s="770"/>
      <c r="S26" s="770"/>
      <c r="T26" s="770"/>
      <c r="U26" s="771"/>
      <c r="V26" s="769" t="s">
        <v>401</v>
      </c>
      <c r="W26" s="770"/>
      <c r="X26" s="770"/>
      <c r="Y26" s="770"/>
      <c r="Z26" s="771"/>
      <c r="AA26" s="769" t="s">
        <v>402</v>
      </c>
      <c r="AB26" s="770"/>
      <c r="AC26" s="770"/>
      <c r="AD26" s="770"/>
      <c r="AE26" s="770"/>
      <c r="AF26" s="850" t="s">
        <v>403</v>
      </c>
      <c r="AG26" s="851"/>
      <c r="AH26" s="851"/>
      <c r="AI26" s="851"/>
      <c r="AJ26" s="852"/>
      <c r="AK26" s="770" t="s">
        <v>404</v>
      </c>
      <c r="AL26" s="770"/>
      <c r="AM26" s="770"/>
      <c r="AN26" s="770"/>
      <c r="AO26" s="771"/>
      <c r="AP26" s="769" t="s">
        <v>405</v>
      </c>
      <c r="AQ26" s="770"/>
      <c r="AR26" s="770"/>
      <c r="AS26" s="770"/>
      <c r="AT26" s="771"/>
      <c r="AU26" s="769" t="s">
        <v>406</v>
      </c>
      <c r="AV26" s="770"/>
      <c r="AW26" s="770"/>
      <c r="AX26" s="770"/>
      <c r="AY26" s="771"/>
      <c r="AZ26" s="769" t="s">
        <v>407</v>
      </c>
      <c r="BA26" s="770"/>
      <c r="BB26" s="770"/>
      <c r="BC26" s="770"/>
      <c r="BD26" s="771"/>
      <c r="BE26" s="769" t="s">
        <v>382</v>
      </c>
      <c r="BF26" s="770"/>
      <c r="BG26" s="770"/>
      <c r="BH26" s="770"/>
      <c r="BI26" s="776"/>
      <c r="BJ26" s="232"/>
      <c r="BK26" s="232"/>
      <c r="BL26" s="232"/>
      <c r="BM26" s="232"/>
      <c r="BN26" s="232"/>
      <c r="BO26" s="241"/>
      <c r="BP26" s="241"/>
      <c r="BQ26" s="238">
        <v>20</v>
      </c>
      <c r="BR26" s="239"/>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30"/>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30"/>
    </row>
    <row r="28" spans="1:131" ht="26.25" customHeight="1" thickTop="1" x14ac:dyDescent="0.2">
      <c r="A28" s="242">
        <v>1</v>
      </c>
      <c r="B28" s="785" t="s">
        <v>408</v>
      </c>
      <c r="C28" s="786"/>
      <c r="D28" s="786"/>
      <c r="E28" s="786"/>
      <c r="F28" s="786"/>
      <c r="G28" s="786"/>
      <c r="H28" s="786"/>
      <c r="I28" s="786"/>
      <c r="J28" s="786"/>
      <c r="K28" s="786"/>
      <c r="L28" s="786"/>
      <c r="M28" s="786"/>
      <c r="N28" s="786"/>
      <c r="O28" s="786"/>
      <c r="P28" s="787"/>
      <c r="Q28" s="858">
        <v>14173</v>
      </c>
      <c r="R28" s="859"/>
      <c r="S28" s="859"/>
      <c r="T28" s="859"/>
      <c r="U28" s="859"/>
      <c r="V28" s="859">
        <v>12296</v>
      </c>
      <c r="W28" s="859"/>
      <c r="X28" s="859"/>
      <c r="Y28" s="859"/>
      <c r="Z28" s="859"/>
      <c r="AA28" s="859">
        <v>1877</v>
      </c>
      <c r="AB28" s="859"/>
      <c r="AC28" s="859"/>
      <c r="AD28" s="859"/>
      <c r="AE28" s="860"/>
      <c r="AF28" s="861">
        <v>1877</v>
      </c>
      <c r="AG28" s="859"/>
      <c r="AH28" s="859"/>
      <c r="AI28" s="859"/>
      <c r="AJ28" s="862"/>
      <c r="AK28" s="863">
        <v>829</v>
      </c>
      <c r="AL28" s="864"/>
      <c r="AM28" s="864"/>
      <c r="AN28" s="864"/>
      <c r="AO28" s="864"/>
      <c r="AP28" s="864" t="s">
        <v>573</v>
      </c>
      <c r="AQ28" s="864"/>
      <c r="AR28" s="864"/>
      <c r="AS28" s="864"/>
      <c r="AT28" s="864"/>
      <c r="AU28" s="864" t="s">
        <v>573</v>
      </c>
      <c r="AV28" s="864"/>
      <c r="AW28" s="864"/>
      <c r="AX28" s="864"/>
      <c r="AY28" s="864"/>
      <c r="AZ28" s="865" t="s">
        <v>573</v>
      </c>
      <c r="BA28" s="865"/>
      <c r="BB28" s="865"/>
      <c r="BC28" s="865"/>
      <c r="BD28" s="865"/>
      <c r="BE28" s="856"/>
      <c r="BF28" s="856"/>
      <c r="BG28" s="856"/>
      <c r="BH28" s="856"/>
      <c r="BI28" s="857"/>
      <c r="BJ28" s="232"/>
      <c r="BK28" s="232"/>
      <c r="BL28" s="232"/>
      <c r="BM28" s="232"/>
      <c r="BN28" s="232"/>
      <c r="BO28" s="241"/>
      <c r="BP28" s="241"/>
      <c r="BQ28" s="238">
        <v>22</v>
      </c>
      <c r="BR28" s="239"/>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30"/>
    </row>
    <row r="29" spans="1:131" ht="26.25" customHeight="1" x14ac:dyDescent="0.2">
      <c r="A29" s="242">
        <v>2</v>
      </c>
      <c r="B29" s="816" t="s">
        <v>409</v>
      </c>
      <c r="C29" s="817"/>
      <c r="D29" s="817"/>
      <c r="E29" s="817"/>
      <c r="F29" s="817"/>
      <c r="G29" s="817"/>
      <c r="H29" s="817"/>
      <c r="I29" s="817"/>
      <c r="J29" s="817"/>
      <c r="K29" s="817"/>
      <c r="L29" s="817"/>
      <c r="M29" s="817"/>
      <c r="N29" s="817"/>
      <c r="O29" s="817"/>
      <c r="P29" s="818"/>
      <c r="Q29" s="819">
        <v>17171</v>
      </c>
      <c r="R29" s="820"/>
      <c r="S29" s="820"/>
      <c r="T29" s="820"/>
      <c r="U29" s="820"/>
      <c r="V29" s="820">
        <v>15949</v>
      </c>
      <c r="W29" s="820"/>
      <c r="X29" s="820"/>
      <c r="Y29" s="820"/>
      <c r="Z29" s="820"/>
      <c r="AA29" s="820">
        <v>1222</v>
      </c>
      <c r="AB29" s="820"/>
      <c r="AC29" s="820"/>
      <c r="AD29" s="820"/>
      <c r="AE29" s="821"/>
      <c r="AF29" s="822">
        <v>1222</v>
      </c>
      <c r="AG29" s="823"/>
      <c r="AH29" s="823"/>
      <c r="AI29" s="823"/>
      <c r="AJ29" s="824"/>
      <c r="AK29" s="870">
        <v>2185</v>
      </c>
      <c r="AL29" s="866"/>
      <c r="AM29" s="866"/>
      <c r="AN29" s="866"/>
      <c r="AO29" s="866"/>
      <c r="AP29" s="866" t="s">
        <v>573</v>
      </c>
      <c r="AQ29" s="866"/>
      <c r="AR29" s="866"/>
      <c r="AS29" s="866"/>
      <c r="AT29" s="866"/>
      <c r="AU29" s="866" t="s">
        <v>573</v>
      </c>
      <c r="AV29" s="866"/>
      <c r="AW29" s="866"/>
      <c r="AX29" s="866"/>
      <c r="AY29" s="866"/>
      <c r="AZ29" s="867" t="s">
        <v>573</v>
      </c>
      <c r="BA29" s="867"/>
      <c r="BB29" s="867"/>
      <c r="BC29" s="867"/>
      <c r="BD29" s="867"/>
      <c r="BE29" s="868"/>
      <c r="BF29" s="868"/>
      <c r="BG29" s="868"/>
      <c r="BH29" s="868"/>
      <c r="BI29" s="869"/>
      <c r="BJ29" s="232"/>
      <c r="BK29" s="232"/>
      <c r="BL29" s="232"/>
      <c r="BM29" s="232"/>
      <c r="BN29" s="232"/>
      <c r="BO29" s="241"/>
      <c r="BP29" s="241"/>
      <c r="BQ29" s="238">
        <v>23</v>
      </c>
      <c r="BR29" s="239"/>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30"/>
    </row>
    <row r="30" spans="1:131" ht="26.25" customHeight="1" x14ac:dyDescent="0.2">
      <c r="A30" s="242">
        <v>3</v>
      </c>
      <c r="B30" s="816" t="s">
        <v>410</v>
      </c>
      <c r="C30" s="817"/>
      <c r="D30" s="817"/>
      <c r="E30" s="817"/>
      <c r="F30" s="817"/>
      <c r="G30" s="817"/>
      <c r="H30" s="817"/>
      <c r="I30" s="817"/>
      <c r="J30" s="817"/>
      <c r="K30" s="817"/>
      <c r="L30" s="817"/>
      <c r="M30" s="817"/>
      <c r="N30" s="817"/>
      <c r="O30" s="817"/>
      <c r="P30" s="818"/>
      <c r="Q30" s="819">
        <v>1720</v>
      </c>
      <c r="R30" s="820"/>
      <c r="S30" s="820"/>
      <c r="T30" s="820"/>
      <c r="U30" s="820"/>
      <c r="V30" s="820">
        <v>1717</v>
      </c>
      <c r="W30" s="820"/>
      <c r="X30" s="820"/>
      <c r="Y30" s="820"/>
      <c r="Z30" s="820"/>
      <c r="AA30" s="820">
        <v>3</v>
      </c>
      <c r="AB30" s="820"/>
      <c r="AC30" s="820"/>
      <c r="AD30" s="820"/>
      <c r="AE30" s="821"/>
      <c r="AF30" s="822">
        <v>3</v>
      </c>
      <c r="AG30" s="823"/>
      <c r="AH30" s="823"/>
      <c r="AI30" s="823"/>
      <c r="AJ30" s="824"/>
      <c r="AK30" s="870">
        <v>490</v>
      </c>
      <c r="AL30" s="866"/>
      <c r="AM30" s="866"/>
      <c r="AN30" s="866"/>
      <c r="AO30" s="866"/>
      <c r="AP30" s="866" t="s">
        <v>573</v>
      </c>
      <c r="AQ30" s="866"/>
      <c r="AR30" s="866"/>
      <c r="AS30" s="866"/>
      <c r="AT30" s="866"/>
      <c r="AU30" s="866" t="s">
        <v>573</v>
      </c>
      <c r="AV30" s="866"/>
      <c r="AW30" s="866"/>
      <c r="AX30" s="866"/>
      <c r="AY30" s="866"/>
      <c r="AZ30" s="867" t="s">
        <v>574</v>
      </c>
      <c r="BA30" s="867"/>
      <c r="BB30" s="867"/>
      <c r="BC30" s="867"/>
      <c r="BD30" s="867"/>
      <c r="BE30" s="868"/>
      <c r="BF30" s="868"/>
      <c r="BG30" s="868"/>
      <c r="BH30" s="868"/>
      <c r="BI30" s="869"/>
      <c r="BJ30" s="232"/>
      <c r="BK30" s="232"/>
      <c r="BL30" s="232"/>
      <c r="BM30" s="232"/>
      <c r="BN30" s="232"/>
      <c r="BO30" s="241"/>
      <c r="BP30" s="241"/>
      <c r="BQ30" s="238">
        <v>24</v>
      </c>
      <c r="BR30" s="239"/>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30"/>
    </row>
    <row r="31" spans="1:131" ht="26.25" customHeight="1" x14ac:dyDescent="0.2">
      <c r="A31" s="242">
        <v>4</v>
      </c>
      <c r="B31" s="816" t="s">
        <v>411</v>
      </c>
      <c r="C31" s="817"/>
      <c r="D31" s="817"/>
      <c r="E31" s="817"/>
      <c r="F31" s="817"/>
      <c r="G31" s="817"/>
      <c r="H31" s="817"/>
      <c r="I31" s="817"/>
      <c r="J31" s="817"/>
      <c r="K31" s="817"/>
      <c r="L31" s="817"/>
      <c r="M31" s="817"/>
      <c r="N31" s="817"/>
      <c r="O31" s="817"/>
      <c r="P31" s="818"/>
      <c r="Q31" s="819">
        <v>15091</v>
      </c>
      <c r="R31" s="820"/>
      <c r="S31" s="820"/>
      <c r="T31" s="820"/>
      <c r="U31" s="820"/>
      <c r="V31" s="820">
        <v>14323</v>
      </c>
      <c r="W31" s="820"/>
      <c r="X31" s="820"/>
      <c r="Y31" s="820"/>
      <c r="Z31" s="820"/>
      <c r="AA31" s="820">
        <v>768</v>
      </c>
      <c r="AB31" s="820"/>
      <c r="AC31" s="820"/>
      <c r="AD31" s="820"/>
      <c r="AE31" s="821"/>
      <c r="AF31" s="822">
        <v>3103</v>
      </c>
      <c r="AG31" s="823"/>
      <c r="AH31" s="823"/>
      <c r="AI31" s="823"/>
      <c r="AJ31" s="824"/>
      <c r="AK31" s="870">
        <v>2054</v>
      </c>
      <c r="AL31" s="866"/>
      <c r="AM31" s="866"/>
      <c r="AN31" s="866"/>
      <c r="AO31" s="866"/>
      <c r="AP31" s="866">
        <v>12316</v>
      </c>
      <c r="AQ31" s="866"/>
      <c r="AR31" s="866"/>
      <c r="AS31" s="866"/>
      <c r="AT31" s="866"/>
      <c r="AU31" s="866">
        <v>8165</v>
      </c>
      <c r="AV31" s="866"/>
      <c r="AW31" s="866"/>
      <c r="AX31" s="866"/>
      <c r="AY31" s="866"/>
      <c r="AZ31" s="867" t="s">
        <v>573</v>
      </c>
      <c r="BA31" s="867"/>
      <c r="BB31" s="867"/>
      <c r="BC31" s="867"/>
      <c r="BD31" s="867"/>
      <c r="BE31" s="868" t="s">
        <v>412</v>
      </c>
      <c r="BF31" s="868"/>
      <c r="BG31" s="868"/>
      <c r="BH31" s="868"/>
      <c r="BI31" s="869"/>
      <c r="BJ31" s="232"/>
      <c r="BK31" s="232"/>
      <c r="BL31" s="232"/>
      <c r="BM31" s="232"/>
      <c r="BN31" s="232"/>
      <c r="BO31" s="241"/>
      <c r="BP31" s="241"/>
      <c r="BQ31" s="238">
        <v>25</v>
      </c>
      <c r="BR31" s="239"/>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30"/>
    </row>
    <row r="32" spans="1:131" ht="26.25" customHeight="1" x14ac:dyDescent="0.2">
      <c r="A32" s="242">
        <v>5</v>
      </c>
      <c r="B32" s="816" t="s">
        <v>413</v>
      </c>
      <c r="C32" s="817"/>
      <c r="D32" s="817"/>
      <c r="E32" s="817"/>
      <c r="F32" s="817"/>
      <c r="G32" s="817"/>
      <c r="H32" s="817"/>
      <c r="I32" s="817"/>
      <c r="J32" s="817"/>
      <c r="K32" s="817"/>
      <c r="L32" s="817"/>
      <c r="M32" s="817"/>
      <c r="N32" s="817"/>
      <c r="O32" s="817"/>
      <c r="P32" s="818"/>
      <c r="Q32" s="819">
        <v>3339</v>
      </c>
      <c r="R32" s="820"/>
      <c r="S32" s="820"/>
      <c r="T32" s="820"/>
      <c r="U32" s="820"/>
      <c r="V32" s="820">
        <v>3005</v>
      </c>
      <c r="W32" s="820"/>
      <c r="X32" s="820"/>
      <c r="Y32" s="820"/>
      <c r="Z32" s="820"/>
      <c r="AA32" s="820">
        <v>334</v>
      </c>
      <c r="AB32" s="820"/>
      <c r="AC32" s="820"/>
      <c r="AD32" s="820"/>
      <c r="AE32" s="821"/>
      <c r="AF32" s="822">
        <v>4880</v>
      </c>
      <c r="AG32" s="823"/>
      <c r="AH32" s="823"/>
      <c r="AI32" s="823"/>
      <c r="AJ32" s="824"/>
      <c r="AK32" s="870">
        <v>145</v>
      </c>
      <c r="AL32" s="866"/>
      <c r="AM32" s="866"/>
      <c r="AN32" s="866"/>
      <c r="AO32" s="866"/>
      <c r="AP32" s="866">
        <v>2838</v>
      </c>
      <c r="AQ32" s="866"/>
      <c r="AR32" s="866"/>
      <c r="AS32" s="866"/>
      <c r="AT32" s="866"/>
      <c r="AU32" s="866">
        <v>244</v>
      </c>
      <c r="AV32" s="866"/>
      <c r="AW32" s="866"/>
      <c r="AX32" s="866"/>
      <c r="AY32" s="866"/>
      <c r="AZ32" s="867" t="s">
        <v>575</v>
      </c>
      <c r="BA32" s="867"/>
      <c r="BB32" s="867"/>
      <c r="BC32" s="867"/>
      <c r="BD32" s="867"/>
      <c r="BE32" s="868" t="s">
        <v>412</v>
      </c>
      <c r="BF32" s="868"/>
      <c r="BG32" s="868"/>
      <c r="BH32" s="868"/>
      <c r="BI32" s="869"/>
      <c r="BJ32" s="232"/>
      <c r="BK32" s="232"/>
      <c r="BL32" s="232"/>
      <c r="BM32" s="232"/>
      <c r="BN32" s="232"/>
      <c r="BO32" s="241"/>
      <c r="BP32" s="241"/>
      <c r="BQ32" s="238">
        <v>26</v>
      </c>
      <c r="BR32" s="239"/>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30"/>
    </row>
    <row r="33" spans="1:131" ht="26.25" customHeight="1" x14ac:dyDescent="0.2">
      <c r="A33" s="242">
        <v>6</v>
      </c>
      <c r="B33" s="816" t="s">
        <v>414</v>
      </c>
      <c r="C33" s="817"/>
      <c r="D33" s="817"/>
      <c r="E33" s="817"/>
      <c r="F33" s="817"/>
      <c r="G33" s="817"/>
      <c r="H33" s="817"/>
      <c r="I33" s="817"/>
      <c r="J33" s="817"/>
      <c r="K33" s="817"/>
      <c r="L33" s="817"/>
      <c r="M33" s="817"/>
      <c r="N33" s="817"/>
      <c r="O33" s="817"/>
      <c r="P33" s="818"/>
      <c r="Q33" s="819">
        <v>4119</v>
      </c>
      <c r="R33" s="820"/>
      <c r="S33" s="820"/>
      <c r="T33" s="820"/>
      <c r="U33" s="820"/>
      <c r="V33" s="820">
        <v>4125</v>
      </c>
      <c r="W33" s="820"/>
      <c r="X33" s="820"/>
      <c r="Y33" s="820"/>
      <c r="Z33" s="820"/>
      <c r="AA33" s="820">
        <v>-6</v>
      </c>
      <c r="AB33" s="820"/>
      <c r="AC33" s="820"/>
      <c r="AD33" s="820"/>
      <c r="AE33" s="821"/>
      <c r="AF33" s="822">
        <v>1099</v>
      </c>
      <c r="AG33" s="823"/>
      <c r="AH33" s="823"/>
      <c r="AI33" s="823"/>
      <c r="AJ33" s="824"/>
      <c r="AK33" s="870">
        <v>1801</v>
      </c>
      <c r="AL33" s="866"/>
      <c r="AM33" s="866"/>
      <c r="AN33" s="866"/>
      <c r="AO33" s="866"/>
      <c r="AP33" s="866">
        <v>26881</v>
      </c>
      <c r="AQ33" s="866"/>
      <c r="AR33" s="866"/>
      <c r="AS33" s="866"/>
      <c r="AT33" s="866"/>
      <c r="AU33" s="866">
        <v>14139</v>
      </c>
      <c r="AV33" s="866"/>
      <c r="AW33" s="866"/>
      <c r="AX33" s="866"/>
      <c r="AY33" s="866"/>
      <c r="AZ33" s="867" t="s">
        <v>573</v>
      </c>
      <c r="BA33" s="867"/>
      <c r="BB33" s="867"/>
      <c r="BC33" s="867"/>
      <c r="BD33" s="867"/>
      <c r="BE33" s="868" t="s">
        <v>412</v>
      </c>
      <c r="BF33" s="868"/>
      <c r="BG33" s="868"/>
      <c r="BH33" s="868"/>
      <c r="BI33" s="869"/>
      <c r="BJ33" s="232"/>
      <c r="BK33" s="232"/>
      <c r="BL33" s="232"/>
      <c r="BM33" s="232"/>
      <c r="BN33" s="232"/>
      <c r="BO33" s="241"/>
      <c r="BP33" s="241"/>
      <c r="BQ33" s="238">
        <v>27</v>
      </c>
      <c r="BR33" s="239"/>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30"/>
    </row>
    <row r="34" spans="1:131" ht="26.25" customHeight="1" x14ac:dyDescent="0.2">
      <c r="A34" s="242">
        <v>7</v>
      </c>
      <c r="B34" s="816" t="s">
        <v>415</v>
      </c>
      <c r="C34" s="817"/>
      <c r="D34" s="817"/>
      <c r="E34" s="817"/>
      <c r="F34" s="817"/>
      <c r="G34" s="817"/>
      <c r="H34" s="817"/>
      <c r="I34" s="817"/>
      <c r="J34" s="817"/>
      <c r="K34" s="817"/>
      <c r="L34" s="817"/>
      <c r="M34" s="817"/>
      <c r="N34" s="817"/>
      <c r="O34" s="817"/>
      <c r="P34" s="818"/>
      <c r="Q34" s="819">
        <v>980</v>
      </c>
      <c r="R34" s="820"/>
      <c r="S34" s="820"/>
      <c r="T34" s="820"/>
      <c r="U34" s="820"/>
      <c r="V34" s="820">
        <v>961</v>
      </c>
      <c r="W34" s="820"/>
      <c r="X34" s="820"/>
      <c r="Y34" s="820"/>
      <c r="Z34" s="820"/>
      <c r="AA34" s="820">
        <v>19</v>
      </c>
      <c r="AB34" s="820"/>
      <c r="AC34" s="820"/>
      <c r="AD34" s="820"/>
      <c r="AE34" s="821"/>
      <c r="AF34" s="822">
        <v>434</v>
      </c>
      <c r="AG34" s="823"/>
      <c r="AH34" s="823"/>
      <c r="AI34" s="823"/>
      <c r="AJ34" s="824"/>
      <c r="AK34" s="870">
        <v>683</v>
      </c>
      <c r="AL34" s="866"/>
      <c r="AM34" s="866"/>
      <c r="AN34" s="866"/>
      <c r="AO34" s="866"/>
      <c r="AP34" s="866">
        <v>4238</v>
      </c>
      <c r="AQ34" s="866"/>
      <c r="AR34" s="866"/>
      <c r="AS34" s="866"/>
      <c r="AT34" s="866"/>
      <c r="AU34" s="866">
        <v>3560</v>
      </c>
      <c r="AV34" s="866"/>
      <c r="AW34" s="866"/>
      <c r="AX34" s="866"/>
      <c r="AY34" s="866"/>
      <c r="AZ34" s="867" t="s">
        <v>576</v>
      </c>
      <c r="BA34" s="867"/>
      <c r="BB34" s="867"/>
      <c r="BC34" s="867"/>
      <c r="BD34" s="867"/>
      <c r="BE34" s="868" t="s">
        <v>412</v>
      </c>
      <c r="BF34" s="868"/>
      <c r="BG34" s="868"/>
      <c r="BH34" s="868"/>
      <c r="BI34" s="869"/>
      <c r="BJ34" s="232"/>
      <c r="BK34" s="232"/>
      <c r="BL34" s="232"/>
      <c r="BM34" s="232"/>
      <c r="BN34" s="232"/>
      <c r="BO34" s="241"/>
      <c r="BP34" s="241"/>
      <c r="BQ34" s="238">
        <v>28</v>
      </c>
      <c r="BR34" s="239"/>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30"/>
    </row>
    <row r="35" spans="1:131" ht="26.25" customHeight="1" x14ac:dyDescent="0.2">
      <c r="A35" s="242">
        <v>8</v>
      </c>
      <c r="B35" s="816" t="s">
        <v>416</v>
      </c>
      <c r="C35" s="817"/>
      <c r="D35" s="817"/>
      <c r="E35" s="817"/>
      <c r="F35" s="817"/>
      <c r="G35" s="817"/>
      <c r="H35" s="817"/>
      <c r="I35" s="817"/>
      <c r="J35" s="817"/>
      <c r="K35" s="817"/>
      <c r="L35" s="817"/>
      <c r="M35" s="817"/>
      <c r="N35" s="817"/>
      <c r="O35" s="817"/>
      <c r="P35" s="818"/>
      <c r="Q35" s="819">
        <v>61</v>
      </c>
      <c r="R35" s="820"/>
      <c r="S35" s="820"/>
      <c r="T35" s="820"/>
      <c r="U35" s="820"/>
      <c r="V35" s="820">
        <v>59</v>
      </c>
      <c r="W35" s="820"/>
      <c r="X35" s="820"/>
      <c r="Y35" s="820"/>
      <c r="Z35" s="820"/>
      <c r="AA35" s="820">
        <v>2</v>
      </c>
      <c r="AB35" s="820"/>
      <c r="AC35" s="820"/>
      <c r="AD35" s="820"/>
      <c r="AE35" s="821"/>
      <c r="AF35" s="822">
        <v>37</v>
      </c>
      <c r="AG35" s="823"/>
      <c r="AH35" s="823"/>
      <c r="AI35" s="823"/>
      <c r="AJ35" s="824"/>
      <c r="AK35" s="870">
        <v>34</v>
      </c>
      <c r="AL35" s="866"/>
      <c r="AM35" s="866"/>
      <c r="AN35" s="866"/>
      <c r="AO35" s="866"/>
      <c r="AP35" s="866">
        <v>110</v>
      </c>
      <c r="AQ35" s="866"/>
      <c r="AR35" s="866"/>
      <c r="AS35" s="866"/>
      <c r="AT35" s="866"/>
      <c r="AU35" s="866">
        <v>110</v>
      </c>
      <c r="AV35" s="866"/>
      <c r="AW35" s="866"/>
      <c r="AX35" s="866"/>
      <c r="AY35" s="866"/>
      <c r="AZ35" s="867" t="s">
        <v>575</v>
      </c>
      <c r="BA35" s="867"/>
      <c r="BB35" s="867"/>
      <c r="BC35" s="867"/>
      <c r="BD35" s="867"/>
      <c r="BE35" s="868" t="s">
        <v>412</v>
      </c>
      <c r="BF35" s="868"/>
      <c r="BG35" s="868"/>
      <c r="BH35" s="868"/>
      <c r="BI35" s="869"/>
      <c r="BJ35" s="232"/>
      <c r="BK35" s="232"/>
      <c r="BL35" s="232"/>
      <c r="BM35" s="232"/>
      <c r="BN35" s="232"/>
      <c r="BO35" s="241"/>
      <c r="BP35" s="241"/>
      <c r="BQ35" s="238">
        <v>29</v>
      </c>
      <c r="BR35" s="239"/>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30"/>
    </row>
    <row r="36" spans="1:131" ht="26.25" customHeight="1" x14ac:dyDescent="0.2">
      <c r="A36" s="242">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32"/>
      <c r="BK36" s="232"/>
      <c r="BL36" s="232"/>
      <c r="BM36" s="232"/>
      <c r="BN36" s="232"/>
      <c r="BO36" s="241"/>
      <c r="BP36" s="241"/>
      <c r="BQ36" s="238">
        <v>30</v>
      </c>
      <c r="BR36" s="239"/>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30"/>
    </row>
    <row r="37" spans="1:131" ht="26.25" customHeight="1" x14ac:dyDescent="0.2">
      <c r="A37" s="242">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32"/>
      <c r="BK37" s="232"/>
      <c r="BL37" s="232"/>
      <c r="BM37" s="232"/>
      <c r="BN37" s="232"/>
      <c r="BO37" s="241"/>
      <c r="BP37" s="241"/>
      <c r="BQ37" s="238">
        <v>31</v>
      </c>
      <c r="BR37" s="239"/>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30"/>
    </row>
    <row r="38" spans="1:131" ht="26.25" customHeight="1" x14ac:dyDescent="0.2">
      <c r="A38" s="242">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32"/>
      <c r="BK38" s="232"/>
      <c r="BL38" s="232"/>
      <c r="BM38" s="232"/>
      <c r="BN38" s="232"/>
      <c r="BO38" s="241"/>
      <c r="BP38" s="241"/>
      <c r="BQ38" s="238">
        <v>32</v>
      </c>
      <c r="BR38" s="239"/>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30"/>
    </row>
    <row r="39" spans="1:131" ht="26.25" customHeight="1" x14ac:dyDescent="0.2">
      <c r="A39" s="242">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32"/>
      <c r="BK39" s="232"/>
      <c r="BL39" s="232"/>
      <c r="BM39" s="232"/>
      <c r="BN39" s="232"/>
      <c r="BO39" s="241"/>
      <c r="BP39" s="241"/>
      <c r="BQ39" s="238">
        <v>33</v>
      </c>
      <c r="BR39" s="239"/>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30"/>
    </row>
    <row r="40" spans="1:131" ht="26.25" customHeight="1" x14ac:dyDescent="0.2">
      <c r="A40" s="238">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32"/>
      <c r="BK40" s="232"/>
      <c r="BL40" s="232"/>
      <c r="BM40" s="232"/>
      <c r="BN40" s="232"/>
      <c r="BO40" s="241"/>
      <c r="BP40" s="241"/>
      <c r="BQ40" s="238">
        <v>34</v>
      </c>
      <c r="BR40" s="239"/>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30"/>
    </row>
    <row r="41" spans="1:131" ht="26.25" customHeight="1" x14ac:dyDescent="0.2">
      <c r="A41" s="238">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32"/>
      <c r="BK41" s="232"/>
      <c r="BL41" s="232"/>
      <c r="BM41" s="232"/>
      <c r="BN41" s="232"/>
      <c r="BO41" s="241"/>
      <c r="BP41" s="241"/>
      <c r="BQ41" s="238">
        <v>35</v>
      </c>
      <c r="BR41" s="239"/>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30"/>
    </row>
    <row r="42" spans="1:131" ht="26.25" customHeight="1" x14ac:dyDescent="0.2">
      <c r="A42" s="238">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32"/>
      <c r="BK42" s="232"/>
      <c r="BL42" s="232"/>
      <c r="BM42" s="232"/>
      <c r="BN42" s="232"/>
      <c r="BO42" s="241"/>
      <c r="BP42" s="241"/>
      <c r="BQ42" s="238">
        <v>36</v>
      </c>
      <c r="BR42" s="239"/>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30"/>
    </row>
    <row r="43" spans="1:131" ht="26.25" customHeight="1" x14ac:dyDescent="0.2">
      <c r="A43" s="238">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32"/>
      <c r="BK43" s="232"/>
      <c r="BL43" s="232"/>
      <c r="BM43" s="232"/>
      <c r="BN43" s="232"/>
      <c r="BO43" s="241"/>
      <c r="BP43" s="241"/>
      <c r="BQ43" s="238">
        <v>37</v>
      </c>
      <c r="BR43" s="239"/>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30"/>
    </row>
    <row r="44" spans="1:131" ht="26.25" customHeight="1" x14ac:dyDescent="0.2">
      <c r="A44" s="238">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32"/>
      <c r="BK44" s="232"/>
      <c r="BL44" s="232"/>
      <c r="BM44" s="232"/>
      <c r="BN44" s="232"/>
      <c r="BO44" s="241"/>
      <c r="BP44" s="241"/>
      <c r="BQ44" s="238">
        <v>38</v>
      </c>
      <c r="BR44" s="239"/>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30"/>
    </row>
    <row r="45" spans="1:131" ht="26.25" customHeight="1" x14ac:dyDescent="0.2">
      <c r="A45" s="238">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32"/>
      <c r="BK45" s="232"/>
      <c r="BL45" s="232"/>
      <c r="BM45" s="232"/>
      <c r="BN45" s="232"/>
      <c r="BO45" s="241"/>
      <c r="BP45" s="241"/>
      <c r="BQ45" s="238">
        <v>39</v>
      </c>
      <c r="BR45" s="239"/>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30"/>
    </row>
    <row r="46" spans="1:131" ht="26.25" customHeight="1" x14ac:dyDescent="0.2">
      <c r="A46" s="238">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32"/>
      <c r="BK46" s="232"/>
      <c r="BL46" s="232"/>
      <c r="BM46" s="232"/>
      <c r="BN46" s="232"/>
      <c r="BO46" s="241"/>
      <c r="BP46" s="241"/>
      <c r="BQ46" s="238">
        <v>40</v>
      </c>
      <c r="BR46" s="239"/>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30"/>
    </row>
    <row r="47" spans="1:131" ht="26.25" customHeight="1" x14ac:dyDescent="0.2">
      <c r="A47" s="238">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32"/>
      <c r="BK47" s="232"/>
      <c r="BL47" s="232"/>
      <c r="BM47" s="232"/>
      <c r="BN47" s="232"/>
      <c r="BO47" s="241"/>
      <c r="BP47" s="241"/>
      <c r="BQ47" s="238">
        <v>41</v>
      </c>
      <c r="BR47" s="239"/>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30"/>
    </row>
    <row r="48" spans="1:131" ht="26.25" customHeight="1" x14ac:dyDescent="0.2">
      <c r="A48" s="238">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32"/>
      <c r="BK48" s="232"/>
      <c r="BL48" s="232"/>
      <c r="BM48" s="232"/>
      <c r="BN48" s="232"/>
      <c r="BO48" s="241"/>
      <c r="BP48" s="241"/>
      <c r="BQ48" s="238">
        <v>42</v>
      </c>
      <c r="BR48" s="239"/>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30"/>
    </row>
    <row r="49" spans="1:131" ht="26.25" customHeight="1" x14ac:dyDescent="0.2">
      <c r="A49" s="238">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32"/>
      <c r="BK49" s="232"/>
      <c r="BL49" s="232"/>
      <c r="BM49" s="232"/>
      <c r="BN49" s="232"/>
      <c r="BO49" s="241"/>
      <c r="BP49" s="241"/>
      <c r="BQ49" s="238">
        <v>43</v>
      </c>
      <c r="BR49" s="239"/>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30"/>
    </row>
    <row r="50" spans="1:131" ht="26.25" customHeight="1" x14ac:dyDescent="0.2">
      <c r="A50" s="238">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32"/>
      <c r="BK50" s="232"/>
      <c r="BL50" s="232"/>
      <c r="BM50" s="232"/>
      <c r="BN50" s="232"/>
      <c r="BO50" s="241"/>
      <c r="BP50" s="241"/>
      <c r="BQ50" s="238">
        <v>44</v>
      </c>
      <c r="BR50" s="239"/>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30"/>
    </row>
    <row r="51" spans="1:131" ht="26.25" customHeight="1" x14ac:dyDescent="0.2">
      <c r="A51" s="238">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32"/>
      <c r="BK51" s="232"/>
      <c r="BL51" s="232"/>
      <c r="BM51" s="232"/>
      <c r="BN51" s="232"/>
      <c r="BO51" s="241"/>
      <c r="BP51" s="241"/>
      <c r="BQ51" s="238">
        <v>45</v>
      </c>
      <c r="BR51" s="239"/>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30"/>
    </row>
    <row r="52" spans="1:131" ht="26.25" customHeight="1" x14ac:dyDescent="0.2">
      <c r="A52" s="238">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32"/>
      <c r="BK52" s="232"/>
      <c r="BL52" s="232"/>
      <c r="BM52" s="232"/>
      <c r="BN52" s="232"/>
      <c r="BO52" s="241"/>
      <c r="BP52" s="241"/>
      <c r="BQ52" s="238">
        <v>46</v>
      </c>
      <c r="BR52" s="239"/>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30"/>
    </row>
    <row r="53" spans="1:131" ht="26.25" customHeight="1" x14ac:dyDescent="0.2">
      <c r="A53" s="238">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32"/>
      <c r="BK53" s="232"/>
      <c r="BL53" s="232"/>
      <c r="BM53" s="232"/>
      <c r="BN53" s="232"/>
      <c r="BO53" s="241"/>
      <c r="BP53" s="241"/>
      <c r="BQ53" s="238">
        <v>47</v>
      </c>
      <c r="BR53" s="239"/>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30"/>
    </row>
    <row r="54" spans="1:131" ht="26.25" customHeight="1" x14ac:dyDescent="0.2">
      <c r="A54" s="238">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32"/>
      <c r="BK54" s="232"/>
      <c r="BL54" s="232"/>
      <c r="BM54" s="232"/>
      <c r="BN54" s="232"/>
      <c r="BO54" s="241"/>
      <c r="BP54" s="241"/>
      <c r="BQ54" s="238">
        <v>48</v>
      </c>
      <c r="BR54" s="239"/>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30"/>
    </row>
    <row r="55" spans="1:131" ht="26.25" customHeight="1" x14ac:dyDescent="0.2">
      <c r="A55" s="238">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32"/>
      <c r="BK55" s="232"/>
      <c r="BL55" s="232"/>
      <c r="BM55" s="232"/>
      <c r="BN55" s="232"/>
      <c r="BO55" s="241"/>
      <c r="BP55" s="241"/>
      <c r="BQ55" s="238">
        <v>49</v>
      </c>
      <c r="BR55" s="239"/>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30"/>
    </row>
    <row r="56" spans="1:131" ht="26.25" customHeight="1" x14ac:dyDescent="0.2">
      <c r="A56" s="238">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32"/>
      <c r="BK56" s="232"/>
      <c r="BL56" s="232"/>
      <c r="BM56" s="232"/>
      <c r="BN56" s="232"/>
      <c r="BO56" s="241"/>
      <c r="BP56" s="241"/>
      <c r="BQ56" s="238">
        <v>50</v>
      </c>
      <c r="BR56" s="239"/>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30"/>
    </row>
    <row r="57" spans="1:131" ht="26.25" customHeight="1" x14ac:dyDescent="0.2">
      <c r="A57" s="238">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32"/>
      <c r="BK57" s="232"/>
      <c r="BL57" s="232"/>
      <c r="BM57" s="232"/>
      <c r="BN57" s="232"/>
      <c r="BO57" s="241"/>
      <c r="BP57" s="241"/>
      <c r="BQ57" s="238">
        <v>51</v>
      </c>
      <c r="BR57" s="239"/>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30"/>
    </row>
    <row r="58" spans="1:131" ht="26.25" customHeight="1" x14ac:dyDescent="0.2">
      <c r="A58" s="238">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32"/>
      <c r="BK58" s="232"/>
      <c r="BL58" s="232"/>
      <c r="BM58" s="232"/>
      <c r="BN58" s="232"/>
      <c r="BO58" s="241"/>
      <c r="BP58" s="241"/>
      <c r="BQ58" s="238">
        <v>52</v>
      </c>
      <c r="BR58" s="239"/>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30"/>
    </row>
    <row r="59" spans="1:131" ht="26.25" customHeight="1" x14ac:dyDescent="0.2">
      <c r="A59" s="238">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32"/>
      <c r="BK59" s="232"/>
      <c r="BL59" s="232"/>
      <c r="BM59" s="232"/>
      <c r="BN59" s="232"/>
      <c r="BO59" s="241"/>
      <c r="BP59" s="241"/>
      <c r="BQ59" s="238">
        <v>53</v>
      </c>
      <c r="BR59" s="239"/>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30"/>
    </row>
    <row r="60" spans="1:131" ht="26.25" customHeight="1" x14ac:dyDescent="0.2">
      <c r="A60" s="238">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32"/>
      <c r="BK60" s="232"/>
      <c r="BL60" s="232"/>
      <c r="BM60" s="232"/>
      <c r="BN60" s="232"/>
      <c r="BO60" s="241"/>
      <c r="BP60" s="241"/>
      <c r="BQ60" s="238">
        <v>54</v>
      </c>
      <c r="BR60" s="239"/>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30"/>
    </row>
    <row r="61" spans="1:131" ht="26.25" customHeight="1" thickBot="1" x14ac:dyDescent="0.25">
      <c r="A61" s="238">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32"/>
      <c r="BK61" s="232"/>
      <c r="BL61" s="232"/>
      <c r="BM61" s="232"/>
      <c r="BN61" s="232"/>
      <c r="BO61" s="241"/>
      <c r="BP61" s="241"/>
      <c r="BQ61" s="238">
        <v>55</v>
      </c>
      <c r="BR61" s="239"/>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30"/>
    </row>
    <row r="62" spans="1:131" ht="26.25" customHeight="1" x14ac:dyDescent="0.2">
      <c r="A62" s="238">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417</v>
      </c>
      <c r="BK62" s="842"/>
      <c r="BL62" s="842"/>
      <c r="BM62" s="842"/>
      <c r="BN62" s="843"/>
      <c r="BO62" s="241"/>
      <c r="BP62" s="241"/>
      <c r="BQ62" s="238">
        <v>56</v>
      </c>
      <c r="BR62" s="239"/>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30"/>
    </row>
    <row r="63" spans="1:131" ht="26.25" customHeight="1" thickBot="1" x14ac:dyDescent="0.25">
      <c r="A63" s="240" t="s">
        <v>396</v>
      </c>
      <c r="B63" s="825" t="s">
        <v>418</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12656</v>
      </c>
      <c r="AG63" s="880"/>
      <c r="AH63" s="880"/>
      <c r="AI63" s="880"/>
      <c r="AJ63" s="881"/>
      <c r="AK63" s="882"/>
      <c r="AL63" s="877"/>
      <c r="AM63" s="877"/>
      <c r="AN63" s="877"/>
      <c r="AO63" s="877"/>
      <c r="AP63" s="880">
        <v>46382</v>
      </c>
      <c r="AQ63" s="880"/>
      <c r="AR63" s="880"/>
      <c r="AS63" s="880"/>
      <c r="AT63" s="880"/>
      <c r="AU63" s="880">
        <v>26218</v>
      </c>
      <c r="AV63" s="880"/>
      <c r="AW63" s="880"/>
      <c r="AX63" s="880"/>
      <c r="AY63" s="880"/>
      <c r="AZ63" s="884"/>
      <c r="BA63" s="884"/>
      <c r="BB63" s="884"/>
      <c r="BC63" s="884"/>
      <c r="BD63" s="884"/>
      <c r="BE63" s="885"/>
      <c r="BF63" s="885"/>
      <c r="BG63" s="885"/>
      <c r="BH63" s="885"/>
      <c r="BI63" s="886"/>
      <c r="BJ63" s="887" t="s">
        <v>138</v>
      </c>
      <c r="BK63" s="888"/>
      <c r="BL63" s="888"/>
      <c r="BM63" s="888"/>
      <c r="BN63" s="889"/>
      <c r="BO63" s="241"/>
      <c r="BP63" s="241"/>
      <c r="BQ63" s="238">
        <v>57</v>
      </c>
      <c r="BR63" s="239"/>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30"/>
    </row>
    <row r="65" spans="1:131" ht="26.25" customHeight="1" thickBot="1" x14ac:dyDescent="0.25">
      <c r="A65" s="232" t="s">
        <v>419</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30"/>
    </row>
    <row r="66" spans="1:131" ht="26.25" customHeight="1" x14ac:dyDescent="0.2">
      <c r="A66" s="763" t="s">
        <v>420</v>
      </c>
      <c r="B66" s="764"/>
      <c r="C66" s="764"/>
      <c r="D66" s="764"/>
      <c r="E66" s="764"/>
      <c r="F66" s="764"/>
      <c r="G66" s="764"/>
      <c r="H66" s="764"/>
      <c r="I66" s="764"/>
      <c r="J66" s="764"/>
      <c r="K66" s="764"/>
      <c r="L66" s="764"/>
      <c r="M66" s="764"/>
      <c r="N66" s="764"/>
      <c r="O66" s="764"/>
      <c r="P66" s="765"/>
      <c r="Q66" s="769" t="s">
        <v>400</v>
      </c>
      <c r="R66" s="770"/>
      <c r="S66" s="770"/>
      <c r="T66" s="770"/>
      <c r="U66" s="771"/>
      <c r="V66" s="769" t="s">
        <v>401</v>
      </c>
      <c r="W66" s="770"/>
      <c r="X66" s="770"/>
      <c r="Y66" s="770"/>
      <c r="Z66" s="771"/>
      <c r="AA66" s="769" t="s">
        <v>402</v>
      </c>
      <c r="AB66" s="770"/>
      <c r="AC66" s="770"/>
      <c r="AD66" s="770"/>
      <c r="AE66" s="771"/>
      <c r="AF66" s="890" t="s">
        <v>403</v>
      </c>
      <c r="AG66" s="851"/>
      <c r="AH66" s="851"/>
      <c r="AI66" s="851"/>
      <c r="AJ66" s="891"/>
      <c r="AK66" s="769" t="s">
        <v>404</v>
      </c>
      <c r="AL66" s="764"/>
      <c r="AM66" s="764"/>
      <c r="AN66" s="764"/>
      <c r="AO66" s="765"/>
      <c r="AP66" s="769" t="s">
        <v>405</v>
      </c>
      <c r="AQ66" s="770"/>
      <c r="AR66" s="770"/>
      <c r="AS66" s="770"/>
      <c r="AT66" s="771"/>
      <c r="AU66" s="769" t="s">
        <v>421</v>
      </c>
      <c r="AV66" s="770"/>
      <c r="AW66" s="770"/>
      <c r="AX66" s="770"/>
      <c r="AY66" s="771"/>
      <c r="AZ66" s="769" t="s">
        <v>382</v>
      </c>
      <c r="BA66" s="770"/>
      <c r="BB66" s="770"/>
      <c r="BC66" s="770"/>
      <c r="BD66" s="776"/>
      <c r="BE66" s="241"/>
      <c r="BF66" s="241"/>
      <c r="BG66" s="241"/>
      <c r="BH66" s="241"/>
      <c r="BI66" s="241"/>
      <c r="BJ66" s="241"/>
      <c r="BK66" s="241"/>
      <c r="BL66" s="241"/>
      <c r="BM66" s="241"/>
      <c r="BN66" s="241"/>
      <c r="BO66" s="241"/>
      <c r="BP66" s="241"/>
      <c r="BQ66" s="238">
        <v>60</v>
      </c>
      <c r="BR66" s="243"/>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30"/>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30"/>
    </row>
    <row r="68" spans="1:131" ht="26.25" customHeight="1" thickTop="1" x14ac:dyDescent="0.2">
      <c r="A68" s="236">
        <v>1</v>
      </c>
      <c r="B68" s="905" t="s">
        <v>587</v>
      </c>
      <c r="C68" s="906"/>
      <c r="D68" s="906"/>
      <c r="E68" s="906"/>
      <c r="F68" s="906"/>
      <c r="G68" s="906"/>
      <c r="H68" s="906"/>
      <c r="I68" s="906"/>
      <c r="J68" s="906"/>
      <c r="K68" s="906"/>
      <c r="L68" s="906"/>
      <c r="M68" s="906"/>
      <c r="N68" s="906"/>
      <c r="O68" s="906"/>
      <c r="P68" s="907"/>
      <c r="Q68" s="908">
        <v>1108</v>
      </c>
      <c r="R68" s="902"/>
      <c r="S68" s="902"/>
      <c r="T68" s="902"/>
      <c r="U68" s="902"/>
      <c r="V68" s="902">
        <v>1104</v>
      </c>
      <c r="W68" s="902"/>
      <c r="X68" s="902"/>
      <c r="Y68" s="902"/>
      <c r="Z68" s="902"/>
      <c r="AA68" s="902">
        <v>3</v>
      </c>
      <c r="AB68" s="902"/>
      <c r="AC68" s="902"/>
      <c r="AD68" s="902"/>
      <c r="AE68" s="902"/>
      <c r="AF68" s="902">
        <v>3</v>
      </c>
      <c r="AG68" s="902"/>
      <c r="AH68" s="902"/>
      <c r="AI68" s="902"/>
      <c r="AJ68" s="902"/>
      <c r="AK68" s="902" t="s">
        <v>600</v>
      </c>
      <c r="AL68" s="902"/>
      <c r="AM68" s="902"/>
      <c r="AN68" s="902"/>
      <c r="AO68" s="902"/>
      <c r="AP68" s="902" t="s">
        <v>600</v>
      </c>
      <c r="AQ68" s="902"/>
      <c r="AR68" s="902"/>
      <c r="AS68" s="902"/>
      <c r="AT68" s="902"/>
      <c r="AU68" s="902" t="s">
        <v>601</v>
      </c>
      <c r="AV68" s="902"/>
      <c r="AW68" s="902"/>
      <c r="AX68" s="902"/>
      <c r="AY68" s="902"/>
      <c r="AZ68" s="903"/>
      <c r="BA68" s="903"/>
      <c r="BB68" s="903"/>
      <c r="BC68" s="903"/>
      <c r="BD68" s="904"/>
      <c r="BE68" s="241"/>
      <c r="BF68" s="241"/>
      <c r="BG68" s="241"/>
      <c r="BH68" s="241"/>
      <c r="BI68" s="241"/>
      <c r="BJ68" s="241"/>
      <c r="BK68" s="241"/>
      <c r="BL68" s="241"/>
      <c r="BM68" s="241"/>
      <c r="BN68" s="241"/>
      <c r="BO68" s="241"/>
      <c r="BP68" s="241"/>
      <c r="BQ68" s="238">
        <v>62</v>
      </c>
      <c r="BR68" s="243"/>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30"/>
    </row>
    <row r="69" spans="1:131" ht="26.25" customHeight="1" x14ac:dyDescent="0.2">
      <c r="A69" s="238">
        <v>2</v>
      </c>
      <c r="B69" s="909" t="s">
        <v>588</v>
      </c>
      <c r="C69" s="910"/>
      <c r="D69" s="910"/>
      <c r="E69" s="910"/>
      <c r="F69" s="910"/>
      <c r="G69" s="910"/>
      <c r="H69" s="910"/>
      <c r="I69" s="910"/>
      <c r="J69" s="910"/>
      <c r="K69" s="910"/>
      <c r="L69" s="910"/>
      <c r="M69" s="910"/>
      <c r="N69" s="910"/>
      <c r="O69" s="910"/>
      <c r="P69" s="911"/>
      <c r="Q69" s="912">
        <v>85</v>
      </c>
      <c r="R69" s="866"/>
      <c r="S69" s="866"/>
      <c r="T69" s="866"/>
      <c r="U69" s="866"/>
      <c r="V69" s="866">
        <v>71</v>
      </c>
      <c r="W69" s="866"/>
      <c r="X69" s="866"/>
      <c r="Y69" s="866"/>
      <c r="Z69" s="866"/>
      <c r="AA69" s="866">
        <v>14</v>
      </c>
      <c r="AB69" s="866"/>
      <c r="AC69" s="866"/>
      <c r="AD69" s="866"/>
      <c r="AE69" s="866"/>
      <c r="AF69" s="866">
        <v>14</v>
      </c>
      <c r="AG69" s="866"/>
      <c r="AH69" s="866"/>
      <c r="AI69" s="866"/>
      <c r="AJ69" s="866"/>
      <c r="AK69" s="866" t="s">
        <v>600</v>
      </c>
      <c r="AL69" s="866"/>
      <c r="AM69" s="866"/>
      <c r="AN69" s="866"/>
      <c r="AO69" s="866"/>
      <c r="AP69" s="866" t="s">
        <v>600</v>
      </c>
      <c r="AQ69" s="866"/>
      <c r="AR69" s="866"/>
      <c r="AS69" s="866"/>
      <c r="AT69" s="866"/>
      <c r="AU69" s="866" t="s">
        <v>600</v>
      </c>
      <c r="AV69" s="866"/>
      <c r="AW69" s="866"/>
      <c r="AX69" s="866"/>
      <c r="AY69" s="866"/>
      <c r="AZ69" s="868"/>
      <c r="BA69" s="868"/>
      <c r="BB69" s="868"/>
      <c r="BC69" s="868"/>
      <c r="BD69" s="869"/>
      <c r="BE69" s="241"/>
      <c r="BF69" s="241"/>
      <c r="BG69" s="241"/>
      <c r="BH69" s="241"/>
      <c r="BI69" s="241"/>
      <c r="BJ69" s="241"/>
      <c r="BK69" s="241"/>
      <c r="BL69" s="241"/>
      <c r="BM69" s="241"/>
      <c r="BN69" s="241"/>
      <c r="BO69" s="241"/>
      <c r="BP69" s="241"/>
      <c r="BQ69" s="238">
        <v>63</v>
      </c>
      <c r="BR69" s="243"/>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30"/>
    </row>
    <row r="70" spans="1:131" ht="26.25" customHeight="1" x14ac:dyDescent="0.2">
      <c r="A70" s="238">
        <v>3</v>
      </c>
      <c r="B70" s="909" t="s">
        <v>589</v>
      </c>
      <c r="C70" s="910"/>
      <c r="D70" s="910"/>
      <c r="E70" s="910"/>
      <c r="F70" s="910"/>
      <c r="G70" s="910"/>
      <c r="H70" s="910"/>
      <c r="I70" s="910"/>
      <c r="J70" s="910"/>
      <c r="K70" s="910"/>
      <c r="L70" s="910"/>
      <c r="M70" s="910"/>
      <c r="N70" s="910"/>
      <c r="O70" s="910"/>
      <c r="P70" s="911"/>
      <c r="Q70" s="912">
        <v>6733</v>
      </c>
      <c r="R70" s="866"/>
      <c r="S70" s="866"/>
      <c r="T70" s="866"/>
      <c r="U70" s="866"/>
      <c r="V70" s="866">
        <v>6652</v>
      </c>
      <c r="W70" s="866"/>
      <c r="X70" s="866"/>
      <c r="Y70" s="866"/>
      <c r="Z70" s="866"/>
      <c r="AA70" s="866">
        <v>82</v>
      </c>
      <c r="AB70" s="866"/>
      <c r="AC70" s="866"/>
      <c r="AD70" s="866"/>
      <c r="AE70" s="866"/>
      <c r="AF70" s="866">
        <v>82</v>
      </c>
      <c r="AG70" s="866"/>
      <c r="AH70" s="866"/>
      <c r="AI70" s="866"/>
      <c r="AJ70" s="866"/>
      <c r="AK70" s="866" t="s">
        <v>601</v>
      </c>
      <c r="AL70" s="866"/>
      <c r="AM70" s="866"/>
      <c r="AN70" s="866"/>
      <c r="AO70" s="866"/>
      <c r="AP70" s="866" t="s">
        <v>600</v>
      </c>
      <c r="AQ70" s="866"/>
      <c r="AR70" s="866"/>
      <c r="AS70" s="866"/>
      <c r="AT70" s="866"/>
      <c r="AU70" s="866" t="s">
        <v>600</v>
      </c>
      <c r="AV70" s="866"/>
      <c r="AW70" s="866"/>
      <c r="AX70" s="866"/>
      <c r="AY70" s="866"/>
      <c r="AZ70" s="868"/>
      <c r="BA70" s="868"/>
      <c r="BB70" s="868"/>
      <c r="BC70" s="868"/>
      <c r="BD70" s="869"/>
      <c r="BE70" s="241"/>
      <c r="BF70" s="241"/>
      <c r="BG70" s="241"/>
      <c r="BH70" s="241"/>
      <c r="BI70" s="241"/>
      <c r="BJ70" s="241"/>
      <c r="BK70" s="241"/>
      <c r="BL70" s="241"/>
      <c r="BM70" s="241"/>
      <c r="BN70" s="241"/>
      <c r="BO70" s="241"/>
      <c r="BP70" s="241"/>
      <c r="BQ70" s="238">
        <v>64</v>
      </c>
      <c r="BR70" s="243"/>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30"/>
    </row>
    <row r="71" spans="1:131" ht="26.25" customHeight="1" x14ac:dyDescent="0.2">
      <c r="A71" s="238">
        <v>4</v>
      </c>
      <c r="B71" s="909" t="s">
        <v>590</v>
      </c>
      <c r="C71" s="910"/>
      <c r="D71" s="910"/>
      <c r="E71" s="910"/>
      <c r="F71" s="910"/>
      <c r="G71" s="910"/>
      <c r="H71" s="910"/>
      <c r="I71" s="910"/>
      <c r="J71" s="910"/>
      <c r="K71" s="910"/>
      <c r="L71" s="910"/>
      <c r="M71" s="910"/>
      <c r="N71" s="910"/>
      <c r="O71" s="910"/>
      <c r="P71" s="911"/>
      <c r="Q71" s="912">
        <v>29</v>
      </c>
      <c r="R71" s="866"/>
      <c r="S71" s="866"/>
      <c r="T71" s="866"/>
      <c r="U71" s="866"/>
      <c r="V71" s="866">
        <v>26</v>
      </c>
      <c r="W71" s="866"/>
      <c r="X71" s="866"/>
      <c r="Y71" s="866"/>
      <c r="Z71" s="866"/>
      <c r="AA71" s="866">
        <v>3</v>
      </c>
      <c r="AB71" s="866"/>
      <c r="AC71" s="866"/>
      <c r="AD71" s="866"/>
      <c r="AE71" s="866"/>
      <c r="AF71" s="866">
        <v>3</v>
      </c>
      <c r="AG71" s="866"/>
      <c r="AH71" s="866"/>
      <c r="AI71" s="866"/>
      <c r="AJ71" s="866"/>
      <c r="AK71" s="866">
        <v>11</v>
      </c>
      <c r="AL71" s="866"/>
      <c r="AM71" s="866"/>
      <c r="AN71" s="866"/>
      <c r="AO71" s="866"/>
      <c r="AP71" s="866" t="s">
        <v>600</v>
      </c>
      <c r="AQ71" s="866"/>
      <c r="AR71" s="866"/>
      <c r="AS71" s="866"/>
      <c r="AT71" s="866"/>
      <c r="AU71" s="866" t="s">
        <v>600</v>
      </c>
      <c r="AV71" s="866"/>
      <c r="AW71" s="866"/>
      <c r="AX71" s="866"/>
      <c r="AY71" s="866"/>
      <c r="AZ71" s="868"/>
      <c r="BA71" s="868"/>
      <c r="BB71" s="868"/>
      <c r="BC71" s="868"/>
      <c r="BD71" s="869"/>
      <c r="BE71" s="241"/>
      <c r="BF71" s="241"/>
      <c r="BG71" s="241"/>
      <c r="BH71" s="241"/>
      <c r="BI71" s="241"/>
      <c r="BJ71" s="241"/>
      <c r="BK71" s="241"/>
      <c r="BL71" s="241"/>
      <c r="BM71" s="241"/>
      <c r="BN71" s="241"/>
      <c r="BO71" s="241"/>
      <c r="BP71" s="241"/>
      <c r="BQ71" s="238">
        <v>65</v>
      </c>
      <c r="BR71" s="243"/>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30"/>
    </row>
    <row r="72" spans="1:131" ht="26.25" customHeight="1" x14ac:dyDescent="0.2">
      <c r="A72" s="238">
        <v>5</v>
      </c>
      <c r="B72" s="909" t="s">
        <v>591</v>
      </c>
      <c r="C72" s="910"/>
      <c r="D72" s="910"/>
      <c r="E72" s="910"/>
      <c r="F72" s="910"/>
      <c r="G72" s="910"/>
      <c r="H72" s="910"/>
      <c r="I72" s="910"/>
      <c r="J72" s="910"/>
      <c r="K72" s="910"/>
      <c r="L72" s="910"/>
      <c r="M72" s="910"/>
      <c r="N72" s="910"/>
      <c r="O72" s="910"/>
      <c r="P72" s="911"/>
      <c r="Q72" s="912">
        <v>184</v>
      </c>
      <c r="R72" s="866"/>
      <c r="S72" s="866"/>
      <c r="T72" s="866"/>
      <c r="U72" s="866"/>
      <c r="V72" s="866">
        <v>164</v>
      </c>
      <c r="W72" s="866"/>
      <c r="X72" s="866"/>
      <c r="Y72" s="866"/>
      <c r="Z72" s="866"/>
      <c r="AA72" s="866">
        <v>21</v>
      </c>
      <c r="AB72" s="866"/>
      <c r="AC72" s="866"/>
      <c r="AD72" s="866"/>
      <c r="AE72" s="866"/>
      <c r="AF72" s="866">
        <v>21</v>
      </c>
      <c r="AG72" s="866"/>
      <c r="AH72" s="866"/>
      <c r="AI72" s="866"/>
      <c r="AJ72" s="866"/>
      <c r="AK72" s="866" t="s">
        <v>600</v>
      </c>
      <c r="AL72" s="866"/>
      <c r="AM72" s="866"/>
      <c r="AN72" s="866"/>
      <c r="AO72" s="866"/>
      <c r="AP72" s="866">
        <v>69</v>
      </c>
      <c r="AQ72" s="866"/>
      <c r="AR72" s="866"/>
      <c r="AS72" s="866"/>
      <c r="AT72" s="866"/>
      <c r="AU72" s="866">
        <v>20</v>
      </c>
      <c r="AV72" s="866"/>
      <c r="AW72" s="866"/>
      <c r="AX72" s="866"/>
      <c r="AY72" s="866"/>
      <c r="AZ72" s="868"/>
      <c r="BA72" s="868"/>
      <c r="BB72" s="868"/>
      <c r="BC72" s="868"/>
      <c r="BD72" s="869"/>
      <c r="BE72" s="241"/>
      <c r="BF72" s="241"/>
      <c r="BG72" s="241"/>
      <c r="BH72" s="241"/>
      <c r="BI72" s="241"/>
      <c r="BJ72" s="241"/>
      <c r="BK72" s="241"/>
      <c r="BL72" s="241"/>
      <c r="BM72" s="241"/>
      <c r="BN72" s="241"/>
      <c r="BO72" s="241"/>
      <c r="BP72" s="241"/>
      <c r="BQ72" s="238">
        <v>66</v>
      </c>
      <c r="BR72" s="243"/>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30"/>
    </row>
    <row r="73" spans="1:131" ht="26.25" customHeight="1" x14ac:dyDescent="0.2">
      <c r="A73" s="238">
        <v>6</v>
      </c>
      <c r="B73" s="909" t="s">
        <v>592</v>
      </c>
      <c r="C73" s="910"/>
      <c r="D73" s="910"/>
      <c r="E73" s="910"/>
      <c r="F73" s="910"/>
      <c r="G73" s="910"/>
      <c r="H73" s="910"/>
      <c r="I73" s="910"/>
      <c r="J73" s="910"/>
      <c r="K73" s="910"/>
      <c r="L73" s="910"/>
      <c r="M73" s="910"/>
      <c r="N73" s="910"/>
      <c r="O73" s="910"/>
      <c r="P73" s="911"/>
      <c r="Q73" s="912">
        <v>505</v>
      </c>
      <c r="R73" s="866"/>
      <c r="S73" s="866"/>
      <c r="T73" s="866"/>
      <c r="U73" s="866"/>
      <c r="V73" s="866">
        <v>451</v>
      </c>
      <c r="W73" s="866"/>
      <c r="X73" s="866"/>
      <c r="Y73" s="866"/>
      <c r="Z73" s="866"/>
      <c r="AA73" s="866">
        <v>54</v>
      </c>
      <c r="AB73" s="866"/>
      <c r="AC73" s="866"/>
      <c r="AD73" s="866"/>
      <c r="AE73" s="866"/>
      <c r="AF73" s="866">
        <v>54</v>
      </c>
      <c r="AG73" s="866"/>
      <c r="AH73" s="866"/>
      <c r="AI73" s="866"/>
      <c r="AJ73" s="866"/>
      <c r="AK73" s="866">
        <v>20</v>
      </c>
      <c r="AL73" s="866"/>
      <c r="AM73" s="866"/>
      <c r="AN73" s="866"/>
      <c r="AO73" s="866"/>
      <c r="AP73" s="866">
        <v>568</v>
      </c>
      <c r="AQ73" s="866"/>
      <c r="AR73" s="866"/>
      <c r="AS73" s="866"/>
      <c r="AT73" s="866"/>
      <c r="AU73" s="866">
        <v>52</v>
      </c>
      <c r="AV73" s="866"/>
      <c r="AW73" s="866"/>
      <c r="AX73" s="866"/>
      <c r="AY73" s="866"/>
      <c r="AZ73" s="868"/>
      <c r="BA73" s="868"/>
      <c r="BB73" s="868"/>
      <c r="BC73" s="868"/>
      <c r="BD73" s="869"/>
      <c r="BE73" s="241"/>
      <c r="BF73" s="241"/>
      <c r="BG73" s="241"/>
      <c r="BH73" s="241"/>
      <c r="BI73" s="241"/>
      <c r="BJ73" s="241"/>
      <c r="BK73" s="241"/>
      <c r="BL73" s="241"/>
      <c r="BM73" s="241"/>
      <c r="BN73" s="241"/>
      <c r="BO73" s="241"/>
      <c r="BP73" s="241"/>
      <c r="BQ73" s="238">
        <v>67</v>
      </c>
      <c r="BR73" s="243"/>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30"/>
    </row>
    <row r="74" spans="1:131" ht="26.25" customHeight="1" x14ac:dyDescent="0.2">
      <c r="A74" s="238">
        <v>7</v>
      </c>
      <c r="B74" s="909" t="s">
        <v>593</v>
      </c>
      <c r="C74" s="910"/>
      <c r="D74" s="910"/>
      <c r="E74" s="910"/>
      <c r="F74" s="910"/>
      <c r="G74" s="910"/>
      <c r="H74" s="910"/>
      <c r="I74" s="910"/>
      <c r="J74" s="910"/>
      <c r="K74" s="910"/>
      <c r="L74" s="910"/>
      <c r="M74" s="910"/>
      <c r="N74" s="910"/>
      <c r="O74" s="910"/>
      <c r="P74" s="911"/>
      <c r="Q74" s="912">
        <v>259</v>
      </c>
      <c r="R74" s="866"/>
      <c r="S74" s="866"/>
      <c r="T74" s="866"/>
      <c r="U74" s="866"/>
      <c r="V74" s="866">
        <v>167</v>
      </c>
      <c r="W74" s="866"/>
      <c r="X74" s="866"/>
      <c r="Y74" s="866"/>
      <c r="Z74" s="866"/>
      <c r="AA74" s="866">
        <v>92</v>
      </c>
      <c r="AB74" s="866"/>
      <c r="AC74" s="866"/>
      <c r="AD74" s="866"/>
      <c r="AE74" s="866"/>
      <c r="AF74" s="866">
        <v>92</v>
      </c>
      <c r="AG74" s="866"/>
      <c r="AH74" s="866"/>
      <c r="AI74" s="866"/>
      <c r="AJ74" s="866"/>
      <c r="AK74" s="866" t="s">
        <v>600</v>
      </c>
      <c r="AL74" s="866"/>
      <c r="AM74" s="866"/>
      <c r="AN74" s="866"/>
      <c r="AO74" s="866"/>
      <c r="AP74" s="866" t="s">
        <v>600</v>
      </c>
      <c r="AQ74" s="866"/>
      <c r="AR74" s="866"/>
      <c r="AS74" s="866"/>
      <c r="AT74" s="866"/>
      <c r="AU74" s="866" t="s">
        <v>600</v>
      </c>
      <c r="AV74" s="866"/>
      <c r="AW74" s="866"/>
      <c r="AX74" s="866"/>
      <c r="AY74" s="866"/>
      <c r="AZ74" s="868"/>
      <c r="BA74" s="868"/>
      <c r="BB74" s="868"/>
      <c r="BC74" s="868"/>
      <c r="BD74" s="869"/>
      <c r="BE74" s="241"/>
      <c r="BF74" s="241"/>
      <c r="BG74" s="241"/>
      <c r="BH74" s="241"/>
      <c r="BI74" s="241"/>
      <c r="BJ74" s="241"/>
      <c r="BK74" s="241"/>
      <c r="BL74" s="241"/>
      <c r="BM74" s="241"/>
      <c r="BN74" s="241"/>
      <c r="BO74" s="241"/>
      <c r="BP74" s="241"/>
      <c r="BQ74" s="238">
        <v>68</v>
      </c>
      <c r="BR74" s="243"/>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30"/>
    </row>
    <row r="75" spans="1:131" ht="26.25" customHeight="1" x14ac:dyDescent="0.2">
      <c r="A75" s="238">
        <v>8</v>
      </c>
      <c r="B75" s="909" t="s">
        <v>594</v>
      </c>
      <c r="C75" s="910"/>
      <c r="D75" s="910"/>
      <c r="E75" s="910"/>
      <c r="F75" s="910"/>
      <c r="G75" s="910"/>
      <c r="H75" s="910"/>
      <c r="I75" s="910"/>
      <c r="J75" s="910"/>
      <c r="K75" s="910"/>
      <c r="L75" s="910"/>
      <c r="M75" s="910"/>
      <c r="N75" s="910"/>
      <c r="O75" s="910"/>
      <c r="P75" s="911"/>
      <c r="Q75" s="913">
        <v>157883</v>
      </c>
      <c r="R75" s="914"/>
      <c r="S75" s="914"/>
      <c r="T75" s="914"/>
      <c r="U75" s="870"/>
      <c r="V75" s="915">
        <v>155213</v>
      </c>
      <c r="W75" s="914"/>
      <c r="X75" s="914"/>
      <c r="Y75" s="914"/>
      <c r="Z75" s="870"/>
      <c r="AA75" s="915">
        <v>2669</v>
      </c>
      <c r="AB75" s="914"/>
      <c r="AC75" s="914"/>
      <c r="AD75" s="914"/>
      <c r="AE75" s="870"/>
      <c r="AF75" s="915">
        <v>2669</v>
      </c>
      <c r="AG75" s="914"/>
      <c r="AH75" s="914"/>
      <c r="AI75" s="914"/>
      <c r="AJ75" s="870"/>
      <c r="AK75" s="915">
        <v>1728</v>
      </c>
      <c r="AL75" s="914"/>
      <c r="AM75" s="914"/>
      <c r="AN75" s="914"/>
      <c r="AO75" s="870"/>
      <c r="AP75" s="915" t="s">
        <v>600</v>
      </c>
      <c r="AQ75" s="914"/>
      <c r="AR75" s="914"/>
      <c r="AS75" s="914"/>
      <c r="AT75" s="870"/>
      <c r="AU75" s="915" t="s">
        <v>602</v>
      </c>
      <c r="AV75" s="914"/>
      <c r="AW75" s="914"/>
      <c r="AX75" s="914"/>
      <c r="AY75" s="870"/>
      <c r="AZ75" s="868"/>
      <c r="BA75" s="868"/>
      <c r="BB75" s="868"/>
      <c r="BC75" s="868"/>
      <c r="BD75" s="869"/>
      <c r="BE75" s="241"/>
      <c r="BF75" s="241"/>
      <c r="BG75" s="241"/>
      <c r="BH75" s="241"/>
      <c r="BI75" s="241"/>
      <c r="BJ75" s="241"/>
      <c r="BK75" s="241"/>
      <c r="BL75" s="241"/>
      <c r="BM75" s="241"/>
      <c r="BN75" s="241"/>
      <c r="BO75" s="241"/>
      <c r="BP75" s="241"/>
      <c r="BQ75" s="238">
        <v>69</v>
      </c>
      <c r="BR75" s="243"/>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30"/>
    </row>
    <row r="76" spans="1:131" ht="26.25" customHeight="1" x14ac:dyDescent="0.2">
      <c r="A76" s="238">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41"/>
      <c r="BF76" s="241"/>
      <c r="BG76" s="241"/>
      <c r="BH76" s="241"/>
      <c r="BI76" s="241"/>
      <c r="BJ76" s="241"/>
      <c r="BK76" s="241"/>
      <c r="BL76" s="241"/>
      <c r="BM76" s="241"/>
      <c r="BN76" s="241"/>
      <c r="BO76" s="241"/>
      <c r="BP76" s="241"/>
      <c r="BQ76" s="238">
        <v>70</v>
      </c>
      <c r="BR76" s="243"/>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30"/>
    </row>
    <row r="77" spans="1:131" ht="26.25" customHeight="1" x14ac:dyDescent="0.2">
      <c r="A77" s="238">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41"/>
      <c r="BF77" s="241"/>
      <c r="BG77" s="241"/>
      <c r="BH77" s="241"/>
      <c r="BI77" s="241"/>
      <c r="BJ77" s="241"/>
      <c r="BK77" s="241"/>
      <c r="BL77" s="241"/>
      <c r="BM77" s="241"/>
      <c r="BN77" s="241"/>
      <c r="BO77" s="241"/>
      <c r="BP77" s="241"/>
      <c r="BQ77" s="238">
        <v>71</v>
      </c>
      <c r="BR77" s="243"/>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30"/>
    </row>
    <row r="78" spans="1:131" ht="26.25" customHeight="1" x14ac:dyDescent="0.2">
      <c r="A78" s="238">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41"/>
      <c r="BF78" s="241"/>
      <c r="BG78" s="241"/>
      <c r="BH78" s="241"/>
      <c r="BI78" s="241"/>
      <c r="BJ78" s="230"/>
      <c r="BK78" s="230"/>
      <c r="BL78" s="230"/>
      <c r="BM78" s="230"/>
      <c r="BN78" s="230"/>
      <c r="BO78" s="241"/>
      <c r="BP78" s="241"/>
      <c r="BQ78" s="238">
        <v>72</v>
      </c>
      <c r="BR78" s="243"/>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30"/>
    </row>
    <row r="79" spans="1:131" ht="26.25" customHeight="1" x14ac:dyDescent="0.2">
      <c r="A79" s="238">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41"/>
      <c r="BF79" s="241"/>
      <c r="BG79" s="241"/>
      <c r="BH79" s="241"/>
      <c r="BI79" s="241"/>
      <c r="BJ79" s="230"/>
      <c r="BK79" s="230"/>
      <c r="BL79" s="230"/>
      <c r="BM79" s="230"/>
      <c r="BN79" s="230"/>
      <c r="BO79" s="241"/>
      <c r="BP79" s="241"/>
      <c r="BQ79" s="238">
        <v>73</v>
      </c>
      <c r="BR79" s="243"/>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30"/>
    </row>
    <row r="80" spans="1:131" ht="26.25" customHeight="1" x14ac:dyDescent="0.2">
      <c r="A80" s="238">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41"/>
      <c r="BF80" s="241"/>
      <c r="BG80" s="241"/>
      <c r="BH80" s="241"/>
      <c r="BI80" s="241"/>
      <c r="BJ80" s="241"/>
      <c r="BK80" s="241"/>
      <c r="BL80" s="241"/>
      <c r="BM80" s="241"/>
      <c r="BN80" s="241"/>
      <c r="BO80" s="241"/>
      <c r="BP80" s="241"/>
      <c r="BQ80" s="238">
        <v>74</v>
      </c>
      <c r="BR80" s="243"/>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30"/>
    </row>
    <row r="81" spans="1:131" ht="26.25" customHeight="1" x14ac:dyDescent="0.2">
      <c r="A81" s="238">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41"/>
      <c r="BF81" s="241"/>
      <c r="BG81" s="241"/>
      <c r="BH81" s="241"/>
      <c r="BI81" s="241"/>
      <c r="BJ81" s="241"/>
      <c r="BK81" s="241"/>
      <c r="BL81" s="241"/>
      <c r="BM81" s="241"/>
      <c r="BN81" s="241"/>
      <c r="BO81" s="241"/>
      <c r="BP81" s="241"/>
      <c r="BQ81" s="238">
        <v>75</v>
      </c>
      <c r="BR81" s="243"/>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30"/>
    </row>
    <row r="82" spans="1:131" ht="26.25" customHeight="1" x14ac:dyDescent="0.2">
      <c r="A82" s="238">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41"/>
      <c r="BF82" s="241"/>
      <c r="BG82" s="241"/>
      <c r="BH82" s="241"/>
      <c r="BI82" s="241"/>
      <c r="BJ82" s="241"/>
      <c r="BK82" s="241"/>
      <c r="BL82" s="241"/>
      <c r="BM82" s="241"/>
      <c r="BN82" s="241"/>
      <c r="BO82" s="241"/>
      <c r="BP82" s="241"/>
      <c r="BQ82" s="238">
        <v>76</v>
      </c>
      <c r="BR82" s="243"/>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30"/>
    </row>
    <row r="83" spans="1:131" ht="26.25" customHeight="1" x14ac:dyDescent="0.2">
      <c r="A83" s="238">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41"/>
      <c r="BF83" s="241"/>
      <c r="BG83" s="241"/>
      <c r="BH83" s="241"/>
      <c r="BI83" s="241"/>
      <c r="BJ83" s="241"/>
      <c r="BK83" s="241"/>
      <c r="BL83" s="241"/>
      <c r="BM83" s="241"/>
      <c r="BN83" s="241"/>
      <c r="BO83" s="241"/>
      <c r="BP83" s="241"/>
      <c r="BQ83" s="238">
        <v>77</v>
      </c>
      <c r="BR83" s="243"/>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30"/>
    </row>
    <row r="84" spans="1:131" ht="26.25" customHeight="1" x14ac:dyDescent="0.2">
      <c r="A84" s="238">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41"/>
      <c r="BF84" s="241"/>
      <c r="BG84" s="241"/>
      <c r="BH84" s="241"/>
      <c r="BI84" s="241"/>
      <c r="BJ84" s="241"/>
      <c r="BK84" s="241"/>
      <c r="BL84" s="241"/>
      <c r="BM84" s="241"/>
      <c r="BN84" s="241"/>
      <c r="BO84" s="241"/>
      <c r="BP84" s="241"/>
      <c r="BQ84" s="238">
        <v>78</v>
      </c>
      <c r="BR84" s="243"/>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30"/>
    </row>
    <row r="85" spans="1:131" ht="26.25" customHeight="1" x14ac:dyDescent="0.2">
      <c r="A85" s="238">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41"/>
      <c r="BF85" s="241"/>
      <c r="BG85" s="241"/>
      <c r="BH85" s="241"/>
      <c r="BI85" s="241"/>
      <c r="BJ85" s="241"/>
      <c r="BK85" s="241"/>
      <c r="BL85" s="241"/>
      <c r="BM85" s="241"/>
      <c r="BN85" s="241"/>
      <c r="BO85" s="241"/>
      <c r="BP85" s="241"/>
      <c r="BQ85" s="238">
        <v>79</v>
      </c>
      <c r="BR85" s="243"/>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30"/>
    </row>
    <row r="86" spans="1:131" ht="26.25" customHeight="1" x14ac:dyDescent="0.2">
      <c r="A86" s="238">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41"/>
      <c r="BF86" s="241"/>
      <c r="BG86" s="241"/>
      <c r="BH86" s="241"/>
      <c r="BI86" s="241"/>
      <c r="BJ86" s="241"/>
      <c r="BK86" s="241"/>
      <c r="BL86" s="241"/>
      <c r="BM86" s="241"/>
      <c r="BN86" s="241"/>
      <c r="BO86" s="241"/>
      <c r="BP86" s="241"/>
      <c r="BQ86" s="238">
        <v>80</v>
      </c>
      <c r="BR86" s="243"/>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30"/>
    </row>
    <row r="87" spans="1:131" ht="26.25" customHeight="1" x14ac:dyDescent="0.2">
      <c r="A87" s="244">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41"/>
      <c r="BF87" s="241"/>
      <c r="BG87" s="241"/>
      <c r="BH87" s="241"/>
      <c r="BI87" s="241"/>
      <c r="BJ87" s="241"/>
      <c r="BK87" s="241"/>
      <c r="BL87" s="241"/>
      <c r="BM87" s="241"/>
      <c r="BN87" s="241"/>
      <c r="BO87" s="241"/>
      <c r="BP87" s="241"/>
      <c r="BQ87" s="238">
        <v>81</v>
      </c>
      <c r="BR87" s="243"/>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30"/>
    </row>
    <row r="88" spans="1:131" ht="26.25" customHeight="1" thickBot="1" x14ac:dyDescent="0.25">
      <c r="A88" s="240" t="s">
        <v>396</v>
      </c>
      <c r="B88" s="825" t="s">
        <v>422</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2938</v>
      </c>
      <c r="AG88" s="880"/>
      <c r="AH88" s="880"/>
      <c r="AI88" s="880"/>
      <c r="AJ88" s="880"/>
      <c r="AK88" s="877"/>
      <c r="AL88" s="877"/>
      <c r="AM88" s="877"/>
      <c r="AN88" s="877"/>
      <c r="AO88" s="877"/>
      <c r="AP88" s="880">
        <v>637</v>
      </c>
      <c r="AQ88" s="880"/>
      <c r="AR88" s="880"/>
      <c r="AS88" s="880"/>
      <c r="AT88" s="880"/>
      <c r="AU88" s="880">
        <v>72</v>
      </c>
      <c r="AV88" s="880"/>
      <c r="AW88" s="880"/>
      <c r="AX88" s="880"/>
      <c r="AY88" s="880"/>
      <c r="AZ88" s="885"/>
      <c r="BA88" s="885"/>
      <c r="BB88" s="885"/>
      <c r="BC88" s="885"/>
      <c r="BD88" s="886"/>
      <c r="BE88" s="241"/>
      <c r="BF88" s="241"/>
      <c r="BG88" s="241"/>
      <c r="BH88" s="241"/>
      <c r="BI88" s="241"/>
      <c r="BJ88" s="241"/>
      <c r="BK88" s="241"/>
      <c r="BL88" s="241"/>
      <c r="BM88" s="241"/>
      <c r="BN88" s="241"/>
      <c r="BO88" s="241"/>
      <c r="BP88" s="241"/>
      <c r="BQ88" s="238">
        <v>82</v>
      </c>
      <c r="BR88" s="243"/>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396</v>
      </c>
      <c r="BR102" s="825" t="s">
        <v>423</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310</v>
      </c>
      <c r="CS102" s="888"/>
      <c r="CT102" s="888"/>
      <c r="CU102" s="888"/>
      <c r="CV102" s="927"/>
      <c r="CW102" s="926">
        <v>221</v>
      </c>
      <c r="CX102" s="888"/>
      <c r="CY102" s="888"/>
      <c r="CZ102" s="888"/>
      <c r="DA102" s="927"/>
      <c r="DB102" s="926" t="s">
        <v>609</v>
      </c>
      <c r="DC102" s="888"/>
      <c r="DD102" s="888"/>
      <c r="DE102" s="888"/>
      <c r="DF102" s="927"/>
      <c r="DG102" s="926" t="s">
        <v>609</v>
      </c>
      <c r="DH102" s="888"/>
      <c r="DI102" s="888"/>
      <c r="DJ102" s="888"/>
      <c r="DK102" s="927"/>
      <c r="DL102" s="926">
        <v>3107</v>
      </c>
      <c r="DM102" s="888"/>
      <c r="DN102" s="888"/>
      <c r="DO102" s="888"/>
      <c r="DP102" s="927"/>
      <c r="DQ102" s="926">
        <v>468</v>
      </c>
      <c r="DR102" s="888"/>
      <c r="DS102" s="888"/>
      <c r="DT102" s="888"/>
      <c r="DU102" s="927"/>
      <c r="DV102" s="825"/>
      <c r="DW102" s="826"/>
      <c r="DX102" s="826"/>
      <c r="DY102" s="826"/>
      <c r="DZ102" s="950"/>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51" t="s">
        <v>424</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52" t="s">
        <v>425</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426</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427</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53" t="s">
        <v>428</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429</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30" customFormat="1" ht="26.25" customHeight="1" x14ac:dyDescent="0.2">
      <c r="A109" s="948" t="s">
        <v>430</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431</v>
      </c>
      <c r="AB109" s="929"/>
      <c r="AC109" s="929"/>
      <c r="AD109" s="929"/>
      <c r="AE109" s="930"/>
      <c r="AF109" s="928" t="s">
        <v>432</v>
      </c>
      <c r="AG109" s="929"/>
      <c r="AH109" s="929"/>
      <c r="AI109" s="929"/>
      <c r="AJ109" s="930"/>
      <c r="AK109" s="928" t="s">
        <v>312</v>
      </c>
      <c r="AL109" s="929"/>
      <c r="AM109" s="929"/>
      <c r="AN109" s="929"/>
      <c r="AO109" s="930"/>
      <c r="AP109" s="928" t="s">
        <v>433</v>
      </c>
      <c r="AQ109" s="929"/>
      <c r="AR109" s="929"/>
      <c r="AS109" s="929"/>
      <c r="AT109" s="931"/>
      <c r="AU109" s="948" t="s">
        <v>430</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431</v>
      </c>
      <c r="BR109" s="929"/>
      <c r="BS109" s="929"/>
      <c r="BT109" s="929"/>
      <c r="BU109" s="930"/>
      <c r="BV109" s="928" t="s">
        <v>432</v>
      </c>
      <c r="BW109" s="929"/>
      <c r="BX109" s="929"/>
      <c r="BY109" s="929"/>
      <c r="BZ109" s="930"/>
      <c r="CA109" s="928" t="s">
        <v>312</v>
      </c>
      <c r="CB109" s="929"/>
      <c r="CC109" s="929"/>
      <c r="CD109" s="929"/>
      <c r="CE109" s="930"/>
      <c r="CF109" s="949" t="s">
        <v>433</v>
      </c>
      <c r="CG109" s="949"/>
      <c r="CH109" s="949"/>
      <c r="CI109" s="949"/>
      <c r="CJ109" s="949"/>
      <c r="CK109" s="928" t="s">
        <v>434</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431</v>
      </c>
      <c r="DH109" s="929"/>
      <c r="DI109" s="929"/>
      <c r="DJ109" s="929"/>
      <c r="DK109" s="930"/>
      <c r="DL109" s="928" t="s">
        <v>432</v>
      </c>
      <c r="DM109" s="929"/>
      <c r="DN109" s="929"/>
      <c r="DO109" s="929"/>
      <c r="DP109" s="930"/>
      <c r="DQ109" s="928" t="s">
        <v>312</v>
      </c>
      <c r="DR109" s="929"/>
      <c r="DS109" s="929"/>
      <c r="DT109" s="929"/>
      <c r="DU109" s="930"/>
      <c r="DV109" s="928" t="s">
        <v>433</v>
      </c>
      <c r="DW109" s="929"/>
      <c r="DX109" s="929"/>
      <c r="DY109" s="929"/>
      <c r="DZ109" s="931"/>
    </row>
    <row r="110" spans="1:131" s="230" customFormat="1" ht="26.25" customHeight="1" x14ac:dyDescent="0.2">
      <c r="A110" s="932" t="s">
        <v>435</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7553237</v>
      </c>
      <c r="AB110" s="936"/>
      <c r="AC110" s="936"/>
      <c r="AD110" s="936"/>
      <c r="AE110" s="937"/>
      <c r="AF110" s="938">
        <v>8309860</v>
      </c>
      <c r="AG110" s="936"/>
      <c r="AH110" s="936"/>
      <c r="AI110" s="936"/>
      <c r="AJ110" s="937"/>
      <c r="AK110" s="938">
        <v>8747827</v>
      </c>
      <c r="AL110" s="936"/>
      <c r="AM110" s="936"/>
      <c r="AN110" s="936"/>
      <c r="AO110" s="937"/>
      <c r="AP110" s="939">
        <v>27.9</v>
      </c>
      <c r="AQ110" s="940"/>
      <c r="AR110" s="940"/>
      <c r="AS110" s="940"/>
      <c r="AT110" s="941"/>
      <c r="AU110" s="942" t="s">
        <v>75</v>
      </c>
      <c r="AV110" s="943"/>
      <c r="AW110" s="943"/>
      <c r="AX110" s="943"/>
      <c r="AY110" s="943"/>
      <c r="AZ110" s="965" t="s">
        <v>436</v>
      </c>
      <c r="BA110" s="933"/>
      <c r="BB110" s="933"/>
      <c r="BC110" s="933"/>
      <c r="BD110" s="933"/>
      <c r="BE110" s="933"/>
      <c r="BF110" s="933"/>
      <c r="BG110" s="933"/>
      <c r="BH110" s="933"/>
      <c r="BI110" s="933"/>
      <c r="BJ110" s="933"/>
      <c r="BK110" s="933"/>
      <c r="BL110" s="933"/>
      <c r="BM110" s="933"/>
      <c r="BN110" s="933"/>
      <c r="BO110" s="933"/>
      <c r="BP110" s="934"/>
      <c r="BQ110" s="966">
        <v>81486450</v>
      </c>
      <c r="BR110" s="967"/>
      <c r="BS110" s="967"/>
      <c r="BT110" s="967"/>
      <c r="BU110" s="967"/>
      <c r="BV110" s="967">
        <v>79798614</v>
      </c>
      <c r="BW110" s="967"/>
      <c r="BX110" s="967"/>
      <c r="BY110" s="967"/>
      <c r="BZ110" s="967"/>
      <c r="CA110" s="967">
        <v>76827738</v>
      </c>
      <c r="CB110" s="967"/>
      <c r="CC110" s="967"/>
      <c r="CD110" s="967"/>
      <c r="CE110" s="967"/>
      <c r="CF110" s="980">
        <v>244.9</v>
      </c>
      <c r="CG110" s="981"/>
      <c r="CH110" s="981"/>
      <c r="CI110" s="981"/>
      <c r="CJ110" s="981"/>
      <c r="CK110" s="982" t="s">
        <v>437</v>
      </c>
      <c r="CL110" s="983"/>
      <c r="CM110" s="965" t="s">
        <v>438</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439</v>
      </c>
      <c r="DH110" s="967"/>
      <c r="DI110" s="967"/>
      <c r="DJ110" s="967"/>
      <c r="DK110" s="967"/>
      <c r="DL110" s="967" t="s">
        <v>138</v>
      </c>
      <c r="DM110" s="967"/>
      <c r="DN110" s="967"/>
      <c r="DO110" s="967"/>
      <c r="DP110" s="967"/>
      <c r="DQ110" s="967" t="s">
        <v>138</v>
      </c>
      <c r="DR110" s="967"/>
      <c r="DS110" s="967"/>
      <c r="DT110" s="967"/>
      <c r="DU110" s="967"/>
      <c r="DV110" s="968" t="s">
        <v>138</v>
      </c>
      <c r="DW110" s="968"/>
      <c r="DX110" s="968"/>
      <c r="DY110" s="968"/>
      <c r="DZ110" s="969"/>
    </row>
    <row r="111" spans="1:131" s="230" customFormat="1" ht="26.25" customHeight="1" x14ac:dyDescent="0.2">
      <c r="A111" s="970" t="s">
        <v>440</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138</v>
      </c>
      <c r="AB111" s="974"/>
      <c r="AC111" s="974"/>
      <c r="AD111" s="974"/>
      <c r="AE111" s="975"/>
      <c r="AF111" s="976" t="s">
        <v>138</v>
      </c>
      <c r="AG111" s="974"/>
      <c r="AH111" s="974"/>
      <c r="AI111" s="974"/>
      <c r="AJ111" s="975"/>
      <c r="AK111" s="976" t="s">
        <v>138</v>
      </c>
      <c r="AL111" s="974"/>
      <c r="AM111" s="974"/>
      <c r="AN111" s="974"/>
      <c r="AO111" s="975"/>
      <c r="AP111" s="977" t="s">
        <v>138</v>
      </c>
      <c r="AQ111" s="978"/>
      <c r="AR111" s="978"/>
      <c r="AS111" s="978"/>
      <c r="AT111" s="979"/>
      <c r="AU111" s="944"/>
      <c r="AV111" s="945"/>
      <c r="AW111" s="945"/>
      <c r="AX111" s="945"/>
      <c r="AY111" s="945"/>
      <c r="AZ111" s="958" t="s">
        <v>441</v>
      </c>
      <c r="BA111" s="959"/>
      <c r="BB111" s="959"/>
      <c r="BC111" s="959"/>
      <c r="BD111" s="959"/>
      <c r="BE111" s="959"/>
      <c r="BF111" s="959"/>
      <c r="BG111" s="959"/>
      <c r="BH111" s="959"/>
      <c r="BI111" s="959"/>
      <c r="BJ111" s="959"/>
      <c r="BK111" s="959"/>
      <c r="BL111" s="959"/>
      <c r="BM111" s="959"/>
      <c r="BN111" s="959"/>
      <c r="BO111" s="959"/>
      <c r="BP111" s="960"/>
      <c r="BQ111" s="961">
        <v>945251</v>
      </c>
      <c r="BR111" s="962"/>
      <c r="BS111" s="962"/>
      <c r="BT111" s="962"/>
      <c r="BU111" s="962"/>
      <c r="BV111" s="962">
        <v>861010</v>
      </c>
      <c r="BW111" s="962"/>
      <c r="BX111" s="962"/>
      <c r="BY111" s="962"/>
      <c r="BZ111" s="962"/>
      <c r="CA111" s="962">
        <v>781210</v>
      </c>
      <c r="CB111" s="962"/>
      <c r="CC111" s="962"/>
      <c r="CD111" s="962"/>
      <c r="CE111" s="962"/>
      <c r="CF111" s="956">
        <v>2.5</v>
      </c>
      <c r="CG111" s="957"/>
      <c r="CH111" s="957"/>
      <c r="CI111" s="957"/>
      <c r="CJ111" s="957"/>
      <c r="CK111" s="984"/>
      <c r="CL111" s="985"/>
      <c r="CM111" s="958" t="s">
        <v>442</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439</v>
      </c>
      <c r="DH111" s="962"/>
      <c r="DI111" s="962"/>
      <c r="DJ111" s="962"/>
      <c r="DK111" s="962"/>
      <c r="DL111" s="962" t="s">
        <v>439</v>
      </c>
      <c r="DM111" s="962"/>
      <c r="DN111" s="962"/>
      <c r="DO111" s="962"/>
      <c r="DP111" s="962"/>
      <c r="DQ111" s="962" t="s">
        <v>439</v>
      </c>
      <c r="DR111" s="962"/>
      <c r="DS111" s="962"/>
      <c r="DT111" s="962"/>
      <c r="DU111" s="962"/>
      <c r="DV111" s="963" t="s">
        <v>439</v>
      </c>
      <c r="DW111" s="963"/>
      <c r="DX111" s="963"/>
      <c r="DY111" s="963"/>
      <c r="DZ111" s="964"/>
    </row>
    <row r="112" spans="1:131" s="230" customFormat="1" ht="26.25" customHeight="1" x14ac:dyDescent="0.2">
      <c r="A112" s="988" t="s">
        <v>443</v>
      </c>
      <c r="B112" s="989"/>
      <c r="C112" s="959" t="s">
        <v>444</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v>26779</v>
      </c>
      <c r="AB112" s="995"/>
      <c r="AC112" s="995"/>
      <c r="AD112" s="995"/>
      <c r="AE112" s="996"/>
      <c r="AF112" s="997">
        <v>26779</v>
      </c>
      <c r="AG112" s="995"/>
      <c r="AH112" s="995"/>
      <c r="AI112" s="995"/>
      <c r="AJ112" s="996"/>
      <c r="AK112" s="997">
        <v>26779</v>
      </c>
      <c r="AL112" s="995"/>
      <c r="AM112" s="995"/>
      <c r="AN112" s="995"/>
      <c r="AO112" s="996"/>
      <c r="AP112" s="998">
        <v>0.1</v>
      </c>
      <c r="AQ112" s="999"/>
      <c r="AR112" s="999"/>
      <c r="AS112" s="999"/>
      <c r="AT112" s="1000"/>
      <c r="AU112" s="944"/>
      <c r="AV112" s="945"/>
      <c r="AW112" s="945"/>
      <c r="AX112" s="945"/>
      <c r="AY112" s="945"/>
      <c r="AZ112" s="958" t="s">
        <v>445</v>
      </c>
      <c r="BA112" s="959"/>
      <c r="BB112" s="959"/>
      <c r="BC112" s="959"/>
      <c r="BD112" s="959"/>
      <c r="BE112" s="959"/>
      <c r="BF112" s="959"/>
      <c r="BG112" s="959"/>
      <c r="BH112" s="959"/>
      <c r="BI112" s="959"/>
      <c r="BJ112" s="959"/>
      <c r="BK112" s="959"/>
      <c r="BL112" s="959"/>
      <c r="BM112" s="959"/>
      <c r="BN112" s="959"/>
      <c r="BO112" s="959"/>
      <c r="BP112" s="960"/>
      <c r="BQ112" s="961">
        <v>29501801</v>
      </c>
      <c r="BR112" s="962"/>
      <c r="BS112" s="962"/>
      <c r="BT112" s="962"/>
      <c r="BU112" s="962"/>
      <c r="BV112" s="962">
        <v>27472465</v>
      </c>
      <c r="BW112" s="962"/>
      <c r="BX112" s="962"/>
      <c r="BY112" s="962"/>
      <c r="BZ112" s="962"/>
      <c r="CA112" s="962">
        <v>26218076</v>
      </c>
      <c r="CB112" s="962"/>
      <c r="CC112" s="962"/>
      <c r="CD112" s="962"/>
      <c r="CE112" s="962"/>
      <c r="CF112" s="956">
        <v>83.6</v>
      </c>
      <c r="CG112" s="957"/>
      <c r="CH112" s="957"/>
      <c r="CI112" s="957"/>
      <c r="CJ112" s="957"/>
      <c r="CK112" s="984"/>
      <c r="CL112" s="985"/>
      <c r="CM112" s="958" t="s">
        <v>446</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138</v>
      </c>
      <c r="DH112" s="962"/>
      <c r="DI112" s="962"/>
      <c r="DJ112" s="962"/>
      <c r="DK112" s="962"/>
      <c r="DL112" s="962" t="s">
        <v>138</v>
      </c>
      <c r="DM112" s="962"/>
      <c r="DN112" s="962"/>
      <c r="DO112" s="962"/>
      <c r="DP112" s="962"/>
      <c r="DQ112" s="962" t="s">
        <v>138</v>
      </c>
      <c r="DR112" s="962"/>
      <c r="DS112" s="962"/>
      <c r="DT112" s="962"/>
      <c r="DU112" s="962"/>
      <c r="DV112" s="963" t="s">
        <v>138</v>
      </c>
      <c r="DW112" s="963"/>
      <c r="DX112" s="963"/>
      <c r="DY112" s="963"/>
      <c r="DZ112" s="964"/>
    </row>
    <row r="113" spans="1:130" s="230" customFormat="1" ht="26.25" customHeight="1" x14ac:dyDescent="0.2">
      <c r="A113" s="990"/>
      <c r="B113" s="991"/>
      <c r="C113" s="959" t="s">
        <v>447</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3166466</v>
      </c>
      <c r="AB113" s="974"/>
      <c r="AC113" s="974"/>
      <c r="AD113" s="974"/>
      <c r="AE113" s="975"/>
      <c r="AF113" s="976">
        <v>3198235</v>
      </c>
      <c r="AG113" s="974"/>
      <c r="AH113" s="974"/>
      <c r="AI113" s="974"/>
      <c r="AJ113" s="975"/>
      <c r="AK113" s="976">
        <v>3164417</v>
      </c>
      <c r="AL113" s="974"/>
      <c r="AM113" s="974"/>
      <c r="AN113" s="974"/>
      <c r="AO113" s="975"/>
      <c r="AP113" s="977">
        <v>10.1</v>
      </c>
      <c r="AQ113" s="978"/>
      <c r="AR113" s="978"/>
      <c r="AS113" s="978"/>
      <c r="AT113" s="979"/>
      <c r="AU113" s="944"/>
      <c r="AV113" s="945"/>
      <c r="AW113" s="945"/>
      <c r="AX113" s="945"/>
      <c r="AY113" s="945"/>
      <c r="AZ113" s="958" t="s">
        <v>448</v>
      </c>
      <c r="BA113" s="959"/>
      <c r="BB113" s="959"/>
      <c r="BC113" s="959"/>
      <c r="BD113" s="959"/>
      <c r="BE113" s="959"/>
      <c r="BF113" s="959"/>
      <c r="BG113" s="959"/>
      <c r="BH113" s="959"/>
      <c r="BI113" s="959"/>
      <c r="BJ113" s="959"/>
      <c r="BK113" s="959"/>
      <c r="BL113" s="959"/>
      <c r="BM113" s="959"/>
      <c r="BN113" s="959"/>
      <c r="BO113" s="959"/>
      <c r="BP113" s="960"/>
      <c r="BQ113" s="961">
        <v>53177</v>
      </c>
      <c r="BR113" s="962"/>
      <c r="BS113" s="962"/>
      <c r="BT113" s="962"/>
      <c r="BU113" s="962"/>
      <c r="BV113" s="962">
        <v>55972</v>
      </c>
      <c r="BW113" s="962"/>
      <c r="BX113" s="962"/>
      <c r="BY113" s="962"/>
      <c r="BZ113" s="962"/>
      <c r="CA113" s="962">
        <v>72372</v>
      </c>
      <c r="CB113" s="962"/>
      <c r="CC113" s="962"/>
      <c r="CD113" s="962"/>
      <c r="CE113" s="962"/>
      <c r="CF113" s="956">
        <v>0.2</v>
      </c>
      <c r="CG113" s="957"/>
      <c r="CH113" s="957"/>
      <c r="CI113" s="957"/>
      <c r="CJ113" s="957"/>
      <c r="CK113" s="984"/>
      <c r="CL113" s="985"/>
      <c r="CM113" s="958" t="s">
        <v>449</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138</v>
      </c>
      <c r="DH113" s="995"/>
      <c r="DI113" s="995"/>
      <c r="DJ113" s="995"/>
      <c r="DK113" s="996"/>
      <c r="DL113" s="997" t="s">
        <v>439</v>
      </c>
      <c r="DM113" s="995"/>
      <c r="DN113" s="995"/>
      <c r="DO113" s="995"/>
      <c r="DP113" s="996"/>
      <c r="DQ113" s="997" t="s">
        <v>138</v>
      </c>
      <c r="DR113" s="995"/>
      <c r="DS113" s="995"/>
      <c r="DT113" s="995"/>
      <c r="DU113" s="996"/>
      <c r="DV113" s="998" t="s">
        <v>138</v>
      </c>
      <c r="DW113" s="999"/>
      <c r="DX113" s="999"/>
      <c r="DY113" s="999"/>
      <c r="DZ113" s="1000"/>
    </row>
    <row r="114" spans="1:130" s="230" customFormat="1" ht="26.25" customHeight="1" x14ac:dyDescent="0.2">
      <c r="A114" s="990"/>
      <c r="B114" s="991"/>
      <c r="C114" s="959" t="s">
        <v>450</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29425</v>
      </c>
      <c r="AB114" s="995"/>
      <c r="AC114" s="995"/>
      <c r="AD114" s="995"/>
      <c r="AE114" s="996"/>
      <c r="AF114" s="997">
        <v>21662</v>
      </c>
      <c r="AG114" s="995"/>
      <c r="AH114" s="995"/>
      <c r="AI114" s="995"/>
      <c r="AJ114" s="996"/>
      <c r="AK114" s="997">
        <v>10899</v>
      </c>
      <c r="AL114" s="995"/>
      <c r="AM114" s="995"/>
      <c r="AN114" s="995"/>
      <c r="AO114" s="996"/>
      <c r="AP114" s="998">
        <v>0</v>
      </c>
      <c r="AQ114" s="999"/>
      <c r="AR114" s="999"/>
      <c r="AS114" s="999"/>
      <c r="AT114" s="1000"/>
      <c r="AU114" s="944"/>
      <c r="AV114" s="945"/>
      <c r="AW114" s="945"/>
      <c r="AX114" s="945"/>
      <c r="AY114" s="945"/>
      <c r="AZ114" s="958" t="s">
        <v>451</v>
      </c>
      <c r="BA114" s="959"/>
      <c r="BB114" s="959"/>
      <c r="BC114" s="959"/>
      <c r="BD114" s="959"/>
      <c r="BE114" s="959"/>
      <c r="BF114" s="959"/>
      <c r="BG114" s="959"/>
      <c r="BH114" s="959"/>
      <c r="BI114" s="959"/>
      <c r="BJ114" s="959"/>
      <c r="BK114" s="959"/>
      <c r="BL114" s="959"/>
      <c r="BM114" s="959"/>
      <c r="BN114" s="959"/>
      <c r="BO114" s="959"/>
      <c r="BP114" s="960"/>
      <c r="BQ114" s="961">
        <v>9702537</v>
      </c>
      <c r="BR114" s="962"/>
      <c r="BS114" s="962"/>
      <c r="BT114" s="962"/>
      <c r="BU114" s="962"/>
      <c r="BV114" s="962">
        <v>9490422</v>
      </c>
      <c r="BW114" s="962"/>
      <c r="BX114" s="962"/>
      <c r="BY114" s="962"/>
      <c r="BZ114" s="962"/>
      <c r="CA114" s="962">
        <v>9357695</v>
      </c>
      <c r="CB114" s="962"/>
      <c r="CC114" s="962"/>
      <c r="CD114" s="962"/>
      <c r="CE114" s="962"/>
      <c r="CF114" s="956">
        <v>29.8</v>
      </c>
      <c r="CG114" s="957"/>
      <c r="CH114" s="957"/>
      <c r="CI114" s="957"/>
      <c r="CJ114" s="957"/>
      <c r="CK114" s="984"/>
      <c r="CL114" s="985"/>
      <c r="CM114" s="958" t="s">
        <v>452</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138</v>
      </c>
      <c r="DH114" s="995"/>
      <c r="DI114" s="995"/>
      <c r="DJ114" s="995"/>
      <c r="DK114" s="996"/>
      <c r="DL114" s="997" t="s">
        <v>138</v>
      </c>
      <c r="DM114" s="995"/>
      <c r="DN114" s="995"/>
      <c r="DO114" s="995"/>
      <c r="DP114" s="996"/>
      <c r="DQ114" s="997" t="s">
        <v>138</v>
      </c>
      <c r="DR114" s="995"/>
      <c r="DS114" s="995"/>
      <c r="DT114" s="995"/>
      <c r="DU114" s="996"/>
      <c r="DV114" s="998" t="s">
        <v>138</v>
      </c>
      <c r="DW114" s="999"/>
      <c r="DX114" s="999"/>
      <c r="DY114" s="999"/>
      <c r="DZ114" s="1000"/>
    </row>
    <row r="115" spans="1:130" s="230" customFormat="1" ht="26.25" customHeight="1" x14ac:dyDescent="0.2">
      <c r="A115" s="990"/>
      <c r="B115" s="991"/>
      <c r="C115" s="959" t="s">
        <v>453</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12418</v>
      </c>
      <c r="AB115" s="974"/>
      <c r="AC115" s="974"/>
      <c r="AD115" s="974"/>
      <c r="AE115" s="975"/>
      <c r="AF115" s="976">
        <v>5105</v>
      </c>
      <c r="AG115" s="974"/>
      <c r="AH115" s="974"/>
      <c r="AI115" s="974"/>
      <c r="AJ115" s="975"/>
      <c r="AK115" s="976">
        <v>3075</v>
      </c>
      <c r="AL115" s="974"/>
      <c r="AM115" s="974"/>
      <c r="AN115" s="974"/>
      <c r="AO115" s="975"/>
      <c r="AP115" s="977">
        <v>0</v>
      </c>
      <c r="AQ115" s="978"/>
      <c r="AR115" s="978"/>
      <c r="AS115" s="978"/>
      <c r="AT115" s="979"/>
      <c r="AU115" s="944"/>
      <c r="AV115" s="945"/>
      <c r="AW115" s="945"/>
      <c r="AX115" s="945"/>
      <c r="AY115" s="945"/>
      <c r="AZ115" s="958" t="s">
        <v>454</v>
      </c>
      <c r="BA115" s="959"/>
      <c r="BB115" s="959"/>
      <c r="BC115" s="959"/>
      <c r="BD115" s="959"/>
      <c r="BE115" s="959"/>
      <c r="BF115" s="959"/>
      <c r="BG115" s="959"/>
      <c r="BH115" s="959"/>
      <c r="BI115" s="959"/>
      <c r="BJ115" s="959"/>
      <c r="BK115" s="959"/>
      <c r="BL115" s="959"/>
      <c r="BM115" s="959"/>
      <c r="BN115" s="959"/>
      <c r="BO115" s="959"/>
      <c r="BP115" s="960"/>
      <c r="BQ115" s="961">
        <v>477969</v>
      </c>
      <c r="BR115" s="962"/>
      <c r="BS115" s="962"/>
      <c r="BT115" s="962"/>
      <c r="BU115" s="962"/>
      <c r="BV115" s="962">
        <v>433551</v>
      </c>
      <c r="BW115" s="962"/>
      <c r="BX115" s="962"/>
      <c r="BY115" s="962"/>
      <c r="BZ115" s="962"/>
      <c r="CA115" s="962">
        <v>468462</v>
      </c>
      <c r="CB115" s="962"/>
      <c r="CC115" s="962"/>
      <c r="CD115" s="962"/>
      <c r="CE115" s="962"/>
      <c r="CF115" s="956">
        <v>1.5</v>
      </c>
      <c r="CG115" s="957"/>
      <c r="CH115" s="957"/>
      <c r="CI115" s="957"/>
      <c r="CJ115" s="957"/>
      <c r="CK115" s="984"/>
      <c r="CL115" s="985"/>
      <c r="CM115" s="958" t="s">
        <v>455</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138</v>
      </c>
      <c r="DH115" s="995"/>
      <c r="DI115" s="995"/>
      <c r="DJ115" s="995"/>
      <c r="DK115" s="996"/>
      <c r="DL115" s="997" t="s">
        <v>138</v>
      </c>
      <c r="DM115" s="995"/>
      <c r="DN115" s="995"/>
      <c r="DO115" s="995"/>
      <c r="DP115" s="996"/>
      <c r="DQ115" s="997" t="s">
        <v>138</v>
      </c>
      <c r="DR115" s="995"/>
      <c r="DS115" s="995"/>
      <c r="DT115" s="995"/>
      <c r="DU115" s="996"/>
      <c r="DV115" s="998" t="s">
        <v>138</v>
      </c>
      <c r="DW115" s="999"/>
      <c r="DX115" s="999"/>
      <c r="DY115" s="999"/>
      <c r="DZ115" s="1000"/>
    </row>
    <row r="116" spans="1:130" s="230" customFormat="1" ht="26.25" customHeight="1" x14ac:dyDescent="0.2">
      <c r="A116" s="992"/>
      <c r="B116" s="993"/>
      <c r="C116" s="1001" t="s">
        <v>456</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409</v>
      </c>
      <c r="AB116" s="995"/>
      <c r="AC116" s="995"/>
      <c r="AD116" s="995"/>
      <c r="AE116" s="996"/>
      <c r="AF116" s="997">
        <v>112</v>
      </c>
      <c r="AG116" s="995"/>
      <c r="AH116" s="995"/>
      <c r="AI116" s="995"/>
      <c r="AJ116" s="996"/>
      <c r="AK116" s="997" t="s">
        <v>138</v>
      </c>
      <c r="AL116" s="995"/>
      <c r="AM116" s="995"/>
      <c r="AN116" s="995"/>
      <c r="AO116" s="996"/>
      <c r="AP116" s="998" t="s">
        <v>138</v>
      </c>
      <c r="AQ116" s="999"/>
      <c r="AR116" s="999"/>
      <c r="AS116" s="999"/>
      <c r="AT116" s="1000"/>
      <c r="AU116" s="944"/>
      <c r="AV116" s="945"/>
      <c r="AW116" s="945"/>
      <c r="AX116" s="945"/>
      <c r="AY116" s="945"/>
      <c r="AZ116" s="1003" t="s">
        <v>457</v>
      </c>
      <c r="BA116" s="1004"/>
      <c r="BB116" s="1004"/>
      <c r="BC116" s="1004"/>
      <c r="BD116" s="1004"/>
      <c r="BE116" s="1004"/>
      <c r="BF116" s="1004"/>
      <c r="BG116" s="1004"/>
      <c r="BH116" s="1004"/>
      <c r="BI116" s="1004"/>
      <c r="BJ116" s="1004"/>
      <c r="BK116" s="1004"/>
      <c r="BL116" s="1004"/>
      <c r="BM116" s="1004"/>
      <c r="BN116" s="1004"/>
      <c r="BO116" s="1004"/>
      <c r="BP116" s="1005"/>
      <c r="BQ116" s="961" t="s">
        <v>138</v>
      </c>
      <c r="BR116" s="962"/>
      <c r="BS116" s="962"/>
      <c r="BT116" s="962"/>
      <c r="BU116" s="962"/>
      <c r="BV116" s="962" t="s">
        <v>138</v>
      </c>
      <c r="BW116" s="962"/>
      <c r="BX116" s="962"/>
      <c r="BY116" s="962"/>
      <c r="BZ116" s="962"/>
      <c r="CA116" s="962" t="s">
        <v>138</v>
      </c>
      <c r="CB116" s="962"/>
      <c r="CC116" s="962"/>
      <c r="CD116" s="962"/>
      <c r="CE116" s="962"/>
      <c r="CF116" s="956" t="s">
        <v>138</v>
      </c>
      <c r="CG116" s="957"/>
      <c r="CH116" s="957"/>
      <c r="CI116" s="957"/>
      <c r="CJ116" s="957"/>
      <c r="CK116" s="984"/>
      <c r="CL116" s="985"/>
      <c r="CM116" s="958" t="s">
        <v>458</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v>9251</v>
      </c>
      <c r="DH116" s="995"/>
      <c r="DI116" s="995"/>
      <c r="DJ116" s="995"/>
      <c r="DK116" s="996"/>
      <c r="DL116" s="997">
        <v>3010</v>
      </c>
      <c r="DM116" s="995"/>
      <c r="DN116" s="995"/>
      <c r="DO116" s="995"/>
      <c r="DP116" s="996"/>
      <c r="DQ116" s="997">
        <v>1210</v>
      </c>
      <c r="DR116" s="995"/>
      <c r="DS116" s="995"/>
      <c r="DT116" s="995"/>
      <c r="DU116" s="996"/>
      <c r="DV116" s="998">
        <v>0</v>
      </c>
      <c r="DW116" s="999"/>
      <c r="DX116" s="999"/>
      <c r="DY116" s="999"/>
      <c r="DZ116" s="1000"/>
    </row>
    <row r="117" spans="1:130" s="230" customFormat="1" ht="26.25" customHeight="1" x14ac:dyDescent="0.2">
      <c r="A117" s="948" t="s">
        <v>190</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459</v>
      </c>
      <c r="Z117" s="930"/>
      <c r="AA117" s="1014">
        <v>10788734</v>
      </c>
      <c r="AB117" s="1015"/>
      <c r="AC117" s="1015"/>
      <c r="AD117" s="1015"/>
      <c r="AE117" s="1016"/>
      <c r="AF117" s="1017">
        <v>11561753</v>
      </c>
      <c r="AG117" s="1015"/>
      <c r="AH117" s="1015"/>
      <c r="AI117" s="1015"/>
      <c r="AJ117" s="1016"/>
      <c r="AK117" s="1017">
        <v>11952997</v>
      </c>
      <c r="AL117" s="1015"/>
      <c r="AM117" s="1015"/>
      <c r="AN117" s="1015"/>
      <c r="AO117" s="1016"/>
      <c r="AP117" s="1018"/>
      <c r="AQ117" s="1019"/>
      <c r="AR117" s="1019"/>
      <c r="AS117" s="1019"/>
      <c r="AT117" s="1020"/>
      <c r="AU117" s="944"/>
      <c r="AV117" s="945"/>
      <c r="AW117" s="945"/>
      <c r="AX117" s="945"/>
      <c r="AY117" s="945"/>
      <c r="AZ117" s="1010" t="s">
        <v>460</v>
      </c>
      <c r="BA117" s="1011"/>
      <c r="BB117" s="1011"/>
      <c r="BC117" s="1011"/>
      <c r="BD117" s="1011"/>
      <c r="BE117" s="1011"/>
      <c r="BF117" s="1011"/>
      <c r="BG117" s="1011"/>
      <c r="BH117" s="1011"/>
      <c r="BI117" s="1011"/>
      <c r="BJ117" s="1011"/>
      <c r="BK117" s="1011"/>
      <c r="BL117" s="1011"/>
      <c r="BM117" s="1011"/>
      <c r="BN117" s="1011"/>
      <c r="BO117" s="1011"/>
      <c r="BP117" s="1012"/>
      <c r="BQ117" s="961" t="s">
        <v>138</v>
      </c>
      <c r="BR117" s="962"/>
      <c r="BS117" s="962"/>
      <c r="BT117" s="962"/>
      <c r="BU117" s="962"/>
      <c r="BV117" s="962" t="s">
        <v>138</v>
      </c>
      <c r="BW117" s="962"/>
      <c r="BX117" s="962"/>
      <c r="BY117" s="962"/>
      <c r="BZ117" s="962"/>
      <c r="CA117" s="962" t="s">
        <v>439</v>
      </c>
      <c r="CB117" s="962"/>
      <c r="CC117" s="962"/>
      <c r="CD117" s="962"/>
      <c r="CE117" s="962"/>
      <c r="CF117" s="956" t="s">
        <v>439</v>
      </c>
      <c r="CG117" s="957"/>
      <c r="CH117" s="957"/>
      <c r="CI117" s="957"/>
      <c r="CJ117" s="957"/>
      <c r="CK117" s="984"/>
      <c r="CL117" s="985"/>
      <c r="CM117" s="958" t="s">
        <v>461</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138</v>
      </c>
      <c r="DH117" s="995"/>
      <c r="DI117" s="995"/>
      <c r="DJ117" s="995"/>
      <c r="DK117" s="996"/>
      <c r="DL117" s="997" t="s">
        <v>439</v>
      </c>
      <c r="DM117" s="995"/>
      <c r="DN117" s="995"/>
      <c r="DO117" s="995"/>
      <c r="DP117" s="996"/>
      <c r="DQ117" s="997" t="s">
        <v>138</v>
      </c>
      <c r="DR117" s="995"/>
      <c r="DS117" s="995"/>
      <c r="DT117" s="995"/>
      <c r="DU117" s="996"/>
      <c r="DV117" s="998" t="s">
        <v>439</v>
      </c>
      <c r="DW117" s="999"/>
      <c r="DX117" s="999"/>
      <c r="DY117" s="999"/>
      <c r="DZ117" s="1000"/>
    </row>
    <row r="118" spans="1:130" s="230" customFormat="1" ht="26.25" customHeight="1" x14ac:dyDescent="0.2">
      <c r="A118" s="948" t="s">
        <v>434</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431</v>
      </c>
      <c r="AB118" s="929"/>
      <c r="AC118" s="929"/>
      <c r="AD118" s="929"/>
      <c r="AE118" s="930"/>
      <c r="AF118" s="928" t="s">
        <v>432</v>
      </c>
      <c r="AG118" s="929"/>
      <c r="AH118" s="929"/>
      <c r="AI118" s="929"/>
      <c r="AJ118" s="930"/>
      <c r="AK118" s="928" t="s">
        <v>312</v>
      </c>
      <c r="AL118" s="929"/>
      <c r="AM118" s="929"/>
      <c r="AN118" s="929"/>
      <c r="AO118" s="930"/>
      <c r="AP118" s="1006" t="s">
        <v>433</v>
      </c>
      <c r="AQ118" s="1007"/>
      <c r="AR118" s="1007"/>
      <c r="AS118" s="1007"/>
      <c r="AT118" s="1008"/>
      <c r="AU118" s="944"/>
      <c r="AV118" s="945"/>
      <c r="AW118" s="945"/>
      <c r="AX118" s="945"/>
      <c r="AY118" s="945"/>
      <c r="AZ118" s="1009" t="s">
        <v>462</v>
      </c>
      <c r="BA118" s="1001"/>
      <c r="BB118" s="1001"/>
      <c r="BC118" s="1001"/>
      <c r="BD118" s="1001"/>
      <c r="BE118" s="1001"/>
      <c r="BF118" s="1001"/>
      <c r="BG118" s="1001"/>
      <c r="BH118" s="1001"/>
      <c r="BI118" s="1001"/>
      <c r="BJ118" s="1001"/>
      <c r="BK118" s="1001"/>
      <c r="BL118" s="1001"/>
      <c r="BM118" s="1001"/>
      <c r="BN118" s="1001"/>
      <c r="BO118" s="1001"/>
      <c r="BP118" s="1002"/>
      <c r="BQ118" s="1035" t="s">
        <v>138</v>
      </c>
      <c r="BR118" s="1036"/>
      <c r="BS118" s="1036"/>
      <c r="BT118" s="1036"/>
      <c r="BU118" s="1036"/>
      <c r="BV118" s="1036" t="s">
        <v>439</v>
      </c>
      <c r="BW118" s="1036"/>
      <c r="BX118" s="1036"/>
      <c r="BY118" s="1036"/>
      <c r="BZ118" s="1036"/>
      <c r="CA118" s="1036" t="s">
        <v>138</v>
      </c>
      <c r="CB118" s="1036"/>
      <c r="CC118" s="1036"/>
      <c r="CD118" s="1036"/>
      <c r="CE118" s="1036"/>
      <c r="CF118" s="956" t="s">
        <v>138</v>
      </c>
      <c r="CG118" s="957"/>
      <c r="CH118" s="957"/>
      <c r="CI118" s="957"/>
      <c r="CJ118" s="957"/>
      <c r="CK118" s="984"/>
      <c r="CL118" s="985"/>
      <c r="CM118" s="958" t="s">
        <v>463</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138</v>
      </c>
      <c r="DH118" s="995"/>
      <c r="DI118" s="995"/>
      <c r="DJ118" s="995"/>
      <c r="DK118" s="996"/>
      <c r="DL118" s="997" t="s">
        <v>138</v>
      </c>
      <c r="DM118" s="995"/>
      <c r="DN118" s="995"/>
      <c r="DO118" s="995"/>
      <c r="DP118" s="996"/>
      <c r="DQ118" s="997" t="s">
        <v>439</v>
      </c>
      <c r="DR118" s="995"/>
      <c r="DS118" s="995"/>
      <c r="DT118" s="995"/>
      <c r="DU118" s="996"/>
      <c r="DV118" s="998" t="s">
        <v>439</v>
      </c>
      <c r="DW118" s="999"/>
      <c r="DX118" s="999"/>
      <c r="DY118" s="999"/>
      <c r="DZ118" s="1000"/>
    </row>
    <row r="119" spans="1:130" s="230" customFormat="1" ht="26.25" customHeight="1" x14ac:dyDescent="0.2">
      <c r="A119" s="1092" t="s">
        <v>437</v>
      </c>
      <c r="B119" s="983"/>
      <c r="C119" s="965" t="s">
        <v>438</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439</v>
      </c>
      <c r="AB119" s="936"/>
      <c r="AC119" s="936"/>
      <c r="AD119" s="936"/>
      <c r="AE119" s="937"/>
      <c r="AF119" s="938" t="s">
        <v>138</v>
      </c>
      <c r="AG119" s="936"/>
      <c r="AH119" s="936"/>
      <c r="AI119" s="936"/>
      <c r="AJ119" s="937"/>
      <c r="AK119" s="938" t="s">
        <v>439</v>
      </c>
      <c r="AL119" s="936"/>
      <c r="AM119" s="936"/>
      <c r="AN119" s="936"/>
      <c r="AO119" s="937"/>
      <c r="AP119" s="939" t="s">
        <v>138</v>
      </c>
      <c r="AQ119" s="940"/>
      <c r="AR119" s="940"/>
      <c r="AS119" s="940"/>
      <c r="AT119" s="941"/>
      <c r="AU119" s="946"/>
      <c r="AV119" s="947"/>
      <c r="AW119" s="947"/>
      <c r="AX119" s="947"/>
      <c r="AY119" s="947"/>
      <c r="AZ119" s="251" t="s">
        <v>190</v>
      </c>
      <c r="BA119" s="251"/>
      <c r="BB119" s="251"/>
      <c r="BC119" s="251"/>
      <c r="BD119" s="251"/>
      <c r="BE119" s="251"/>
      <c r="BF119" s="251"/>
      <c r="BG119" s="251"/>
      <c r="BH119" s="251"/>
      <c r="BI119" s="251"/>
      <c r="BJ119" s="251"/>
      <c r="BK119" s="251"/>
      <c r="BL119" s="251"/>
      <c r="BM119" s="251"/>
      <c r="BN119" s="251"/>
      <c r="BO119" s="1013" t="s">
        <v>464</v>
      </c>
      <c r="BP119" s="1041"/>
      <c r="BQ119" s="1035">
        <v>122167185</v>
      </c>
      <c r="BR119" s="1036"/>
      <c r="BS119" s="1036"/>
      <c r="BT119" s="1036"/>
      <c r="BU119" s="1036"/>
      <c r="BV119" s="1036">
        <v>118112034</v>
      </c>
      <c r="BW119" s="1036"/>
      <c r="BX119" s="1036"/>
      <c r="BY119" s="1036"/>
      <c r="BZ119" s="1036"/>
      <c r="CA119" s="1036">
        <v>113725553</v>
      </c>
      <c r="CB119" s="1036"/>
      <c r="CC119" s="1036"/>
      <c r="CD119" s="1036"/>
      <c r="CE119" s="1036"/>
      <c r="CF119" s="1037"/>
      <c r="CG119" s="1038"/>
      <c r="CH119" s="1038"/>
      <c r="CI119" s="1038"/>
      <c r="CJ119" s="1039"/>
      <c r="CK119" s="986"/>
      <c r="CL119" s="987"/>
      <c r="CM119" s="1009" t="s">
        <v>465</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936000</v>
      </c>
      <c r="DH119" s="1022"/>
      <c r="DI119" s="1022"/>
      <c r="DJ119" s="1022"/>
      <c r="DK119" s="1023"/>
      <c r="DL119" s="1021">
        <v>858000</v>
      </c>
      <c r="DM119" s="1022"/>
      <c r="DN119" s="1022"/>
      <c r="DO119" s="1022"/>
      <c r="DP119" s="1023"/>
      <c r="DQ119" s="1021">
        <v>780000</v>
      </c>
      <c r="DR119" s="1022"/>
      <c r="DS119" s="1022"/>
      <c r="DT119" s="1022"/>
      <c r="DU119" s="1023"/>
      <c r="DV119" s="1024">
        <v>2.5</v>
      </c>
      <c r="DW119" s="1025"/>
      <c r="DX119" s="1025"/>
      <c r="DY119" s="1025"/>
      <c r="DZ119" s="1026"/>
    </row>
    <row r="120" spans="1:130" s="230" customFormat="1" ht="26.25" customHeight="1" x14ac:dyDescent="0.2">
      <c r="A120" s="1093"/>
      <c r="B120" s="985"/>
      <c r="C120" s="958" t="s">
        <v>442</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138</v>
      </c>
      <c r="AB120" s="995"/>
      <c r="AC120" s="995"/>
      <c r="AD120" s="995"/>
      <c r="AE120" s="996"/>
      <c r="AF120" s="997" t="s">
        <v>138</v>
      </c>
      <c r="AG120" s="995"/>
      <c r="AH120" s="995"/>
      <c r="AI120" s="995"/>
      <c r="AJ120" s="996"/>
      <c r="AK120" s="997" t="s">
        <v>138</v>
      </c>
      <c r="AL120" s="995"/>
      <c r="AM120" s="995"/>
      <c r="AN120" s="995"/>
      <c r="AO120" s="996"/>
      <c r="AP120" s="998" t="s">
        <v>138</v>
      </c>
      <c r="AQ120" s="999"/>
      <c r="AR120" s="999"/>
      <c r="AS120" s="999"/>
      <c r="AT120" s="1000"/>
      <c r="AU120" s="1027" t="s">
        <v>466</v>
      </c>
      <c r="AV120" s="1028"/>
      <c r="AW120" s="1028"/>
      <c r="AX120" s="1028"/>
      <c r="AY120" s="1029"/>
      <c r="AZ120" s="965" t="s">
        <v>467</v>
      </c>
      <c r="BA120" s="933"/>
      <c r="BB120" s="933"/>
      <c r="BC120" s="933"/>
      <c r="BD120" s="933"/>
      <c r="BE120" s="933"/>
      <c r="BF120" s="933"/>
      <c r="BG120" s="933"/>
      <c r="BH120" s="933"/>
      <c r="BI120" s="933"/>
      <c r="BJ120" s="933"/>
      <c r="BK120" s="933"/>
      <c r="BL120" s="933"/>
      <c r="BM120" s="933"/>
      <c r="BN120" s="933"/>
      <c r="BO120" s="933"/>
      <c r="BP120" s="934"/>
      <c r="BQ120" s="966">
        <v>15422129</v>
      </c>
      <c r="BR120" s="967"/>
      <c r="BS120" s="967"/>
      <c r="BT120" s="967"/>
      <c r="BU120" s="967"/>
      <c r="BV120" s="967">
        <v>15400500</v>
      </c>
      <c r="BW120" s="967"/>
      <c r="BX120" s="967"/>
      <c r="BY120" s="967"/>
      <c r="BZ120" s="967"/>
      <c r="CA120" s="967">
        <v>16210505</v>
      </c>
      <c r="CB120" s="967"/>
      <c r="CC120" s="967"/>
      <c r="CD120" s="967"/>
      <c r="CE120" s="967"/>
      <c r="CF120" s="980">
        <v>51.7</v>
      </c>
      <c r="CG120" s="981"/>
      <c r="CH120" s="981"/>
      <c r="CI120" s="981"/>
      <c r="CJ120" s="981"/>
      <c r="CK120" s="1042" t="s">
        <v>468</v>
      </c>
      <c r="CL120" s="1043"/>
      <c r="CM120" s="1043"/>
      <c r="CN120" s="1043"/>
      <c r="CO120" s="1044"/>
      <c r="CP120" s="1050" t="s">
        <v>414</v>
      </c>
      <c r="CQ120" s="1051"/>
      <c r="CR120" s="1051"/>
      <c r="CS120" s="1051"/>
      <c r="CT120" s="1051"/>
      <c r="CU120" s="1051"/>
      <c r="CV120" s="1051"/>
      <c r="CW120" s="1051"/>
      <c r="CX120" s="1051"/>
      <c r="CY120" s="1051"/>
      <c r="CZ120" s="1051"/>
      <c r="DA120" s="1051"/>
      <c r="DB120" s="1051"/>
      <c r="DC120" s="1051"/>
      <c r="DD120" s="1051"/>
      <c r="DE120" s="1051"/>
      <c r="DF120" s="1052"/>
      <c r="DG120" s="966">
        <v>15988056</v>
      </c>
      <c r="DH120" s="967"/>
      <c r="DI120" s="967"/>
      <c r="DJ120" s="967"/>
      <c r="DK120" s="967"/>
      <c r="DL120" s="967">
        <v>14983596</v>
      </c>
      <c r="DM120" s="967"/>
      <c r="DN120" s="967"/>
      <c r="DO120" s="967"/>
      <c r="DP120" s="967"/>
      <c r="DQ120" s="967">
        <v>14139212</v>
      </c>
      <c r="DR120" s="967"/>
      <c r="DS120" s="967"/>
      <c r="DT120" s="967"/>
      <c r="DU120" s="967"/>
      <c r="DV120" s="968">
        <v>45.1</v>
      </c>
      <c r="DW120" s="968"/>
      <c r="DX120" s="968"/>
      <c r="DY120" s="968"/>
      <c r="DZ120" s="969"/>
    </row>
    <row r="121" spans="1:130" s="230" customFormat="1" ht="26.25" customHeight="1" x14ac:dyDescent="0.2">
      <c r="A121" s="1093"/>
      <c r="B121" s="985"/>
      <c r="C121" s="1010" t="s">
        <v>469</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138</v>
      </c>
      <c r="AB121" s="995"/>
      <c r="AC121" s="995"/>
      <c r="AD121" s="995"/>
      <c r="AE121" s="996"/>
      <c r="AF121" s="997" t="s">
        <v>138</v>
      </c>
      <c r="AG121" s="995"/>
      <c r="AH121" s="995"/>
      <c r="AI121" s="995"/>
      <c r="AJ121" s="996"/>
      <c r="AK121" s="997" t="s">
        <v>138</v>
      </c>
      <c r="AL121" s="995"/>
      <c r="AM121" s="995"/>
      <c r="AN121" s="995"/>
      <c r="AO121" s="996"/>
      <c r="AP121" s="998" t="s">
        <v>138</v>
      </c>
      <c r="AQ121" s="999"/>
      <c r="AR121" s="999"/>
      <c r="AS121" s="999"/>
      <c r="AT121" s="1000"/>
      <c r="AU121" s="1030"/>
      <c r="AV121" s="1031"/>
      <c r="AW121" s="1031"/>
      <c r="AX121" s="1031"/>
      <c r="AY121" s="1032"/>
      <c r="AZ121" s="958" t="s">
        <v>470</v>
      </c>
      <c r="BA121" s="959"/>
      <c r="BB121" s="959"/>
      <c r="BC121" s="959"/>
      <c r="BD121" s="959"/>
      <c r="BE121" s="959"/>
      <c r="BF121" s="959"/>
      <c r="BG121" s="959"/>
      <c r="BH121" s="959"/>
      <c r="BI121" s="959"/>
      <c r="BJ121" s="959"/>
      <c r="BK121" s="959"/>
      <c r="BL121" s="959"/>
      <c r="BM121" s="959"/>
      <c r="BN121" s="959"/>
      <c r="BO121" s="959"/>
      <c r="BP121" s="960"/>
      <c r="BQ121" s="961">
        <v>6358561</v>
      </c>
      <c r="BR121" s="962"/>
      <c r="BS121" s="962"/>
      <c r="BT121" s="962"/>
      <c r="BU121" s="962"/>
      <c r="BV121" s="962">
        <v>6457357</v>
      </c>
      <c r="BW121" s="962"/>
      <c r="BX121" s="962"/>
      <c r="BY121" s="962"/>
      <c r="BZ121" s="962"/>
      <c r="CA121" s="962">
        <v>6285493</v>
      </c>
      <c r="CB121" s="962"/>
      <c r="CC121" s="962"/>
      <c r="CD121" s="962"/>
      <c r="CE121" s="962"/>
      <c r="CF121" s="956">
        <v>20</v>
      </c>
      <c r="CG121" s="957"/>
      <c r="CH121" s="957"/>
      <c r="CI121" s="957"/>
      <c r="CJ121" s="957"/>
      <c r="CK121" s="1045"/>
      <c r="CL121" s="1046"/>
      <c r="CM121" s="1046"/>
      <c r="CN121" s="1046"/>
      <c r="CO121" s="1047"/>
      <c r="CP121" s="1055" t="s">
        <v>411</v>
      </c>
      <c r="CQ121" s="1056"/>
      <c r="CR121" s="1056"/>
      <c r="CS121" s="1056"/>
      <c r="CT121" s="1056"/>
      <c r="CU121" s="1056"/>
      <c r="CV121" s="1056"/>
      <c r="CW121" s="1056"/>
      <c r="CX121" s="1056"/>
      <c r="CY121" s="1056"/>
      <c r="CZ121" s="1056"/>
      <c r="DA121" s="1056"/>
      <c r="DB121" s="1056"/>
      <c r="DC121" s="1056"/>
      <c r="DD121" s="1056"/>
      <c r="DE121" s="1056"/>
      <c r="DF121" s="1057"/>
      <c r="DG121" s="961">
        <v>8726349</v>
      </c>
      <c r="DH121" s="962"/>
      <c r="DI121" s="962"/>
      <c r="DJ121" s="962"/>
      <c r="DK121" s="962"/>
      <c r="DL121" s="962">
        <v>8138874</v>
      </c>
      <c r="DM121" s="962"/>
      <c r="DN121" s="962"/>
      <c r="DO121" s="962"/>
      <c r="DP121" s="962"/>
      <c r="DQ121" s="962">
        <v>8165179</v>
      </c>
      <c r="DR121" s="962"/>
      <c r="DS121" s="962"/>
      <c r="DT121" s="962"/>
      <c r="DU121" s="962"/>
      <c r="DV121" s="963">
        <v>26</v>
      </c>
      <c r="DW121" s="963"/>
      <c r="DX121" s="963"/>
      <c r="DY121" s="963"/>
      <c r="DZ121" s="964"/>
    </row>
    <row r="122" spans="1:130" s="230" customFormat="1" ht="26.25" customHeight="1" x14ac:dyDescent="0.2">
      <c r="A122" s="1093"/>
      <c r="B122" s="985"/>
      <c r="C122" s="958" t="s">
        <v>452</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138</v>
      </c>
      <c r="AB122" s="995"/>
      <c r="AC122" s="995"/>
      <c r="AD122" s="995"/>
      <c r="AE122" s="996"/>
      <c r="AF122" s="997" t="s">
        <v>138</v>
      </c>
      <c r="AG122" s="995"/>
      <c r="AH122" s="995"/>
      <c r="AI122" s="995"/>
      <c r="AJ122" s="996"/>
      <c r="AK122" s="997" t="s">
        <v>138</v>
      </c>
      <c r="AL122" s="995"/>
      <c r="AM122" s="995"/>
      <c r="AN122" s="995"/>
      <c r="AO122" s="996"/>
      <c r="AP122" s="998" t="s">
        <v>138</v>
      </c>
      <c r="AQ122" s="999"/>
      <c r="AR122" s="999"/>
      <c r="AS122" s="999"/>
      <c r="AT122" s="1000"/>
      <c r="AU122" s="1030"/>
      <c r="AV122" s="1031"/>
      <c r="AW122" s="1031"/>
      <c r="AX122" s="1031"/>
      <c r="AY122" s="1032"/>
      <c r="AZ122" s="1009" t="s">
        <v>471</v>
      </c>
      <c r="BA122" s="1001"/>
      <c r="BB122" s="1001"/>
      <c r="BC122" s="1001"/>
      <c r="BD122" s="1001"/>
      <c r="BE122" s="1001"/>
      <c r="BF122" s="1001"/>
      <c r="BG122" s="1001"/>
      <c r="BH122" s="1001"/>
      <c r="BI122" s="1001"/>
      <c r="BJ122" s="1001"/>
      <c r="BK122" s="1001"/>
      <c r="BL122" s="1001"/>
      <c r="BM122" s="1001"/>
      <c r="BN122" s="1001"/>
      <c r="BO122" s="1001"/>
      <c r="BP122" s="1002"/>
      <c r="BQ122" s="1035">
        <v>84718867</v>
      </c>
      <c r="BR122" s="1036"/>
      <c r="BS122" s="1036"/>
      <c r="BT122" s="1036"/>
      <c r="BU122" s="1036"/>
      <c r="BV122" s="1036">
        <v>81946173</v>
      </c>
      <c r="BW122" s="1036"/>
      <c r="BX122" s="1036"/>
      <c r="BY122" s="1036"/>
      <c r="BZ122" s="1036"/>
      <c r="CA122" s="1036">
        <v>78403871</v>
      </c>
      <c r="CB122" s="1036"/>
      <c r="CC122" s="1036"/>
      <c r="CD122" s="1036"/>
      <c r="CE122" s="1036"/>
      <c r="CF122" s="1053">
        <v>249.9</v>
      </c>
      <c r="CG122" s="1054"/>
      <c r="CH122" s="1054"/>
      <c r="CI122" s="1054"/>
      <c r="CJ122" s="1054"/>
      <c r="CK122" s="1045"/>
      <c r="CL122" s="1046"/>
      <c r="CM122" s="1046"/>
      <c r="CN122" s="1046"/>
      <c r="CO122" s="1047"/>
      <c r="CP122" s="1055" t="s">
        <v>472</v>
      </c>
      <c r="CQ122" s="1056"/>
      <c r="CR122" s="1056"/>
      <c r="CS122" s="1056"/>
      <c r="CT122" s="1056"/>
      <c r="CU122" s="1056"/>
      <c r="CV122" s="1056"/>
      <c r="CW122" s="1056"/>
      <c r="CX122" s="1056"/>
      <c r="CY122" s="1056"/>
      <c r="CZ122" s="1056"/>
      <c r="DA122" s="1056"/>
      <c r="DB122" s="1056"/>
      <c r="DC122" s="1056"/>
      <c r="DD122" s="1056"/>
      <c r="DE122" s="1056"/>
      <c r="DF122" s="1057"/>
      <c r="DG122" s="961">
        <v>4216998</v>
      </c>
      <c r="DH122" s="962"/>
      <c r="DI122" s="962"/>
      <c r="DJ122" s="962"/>
      <c r="DK122" s="962"/>
      <c r="DL122" s="962">
        <v>3902770</v>
      </c>
      <c r="DM122" s="962"/>
      <c r="DN122" s="962"/>
      <c r="DO122" s="962"/>
      <c r="DP122" s="962"/>
      <c r="DQ122" s="962">
        <v>3559695</v>
      </c>
      <c r="DR122" s="962"/>
      <c r="DS122" s="962"/>
      <c r="DT122" s="962"/>
      <c r="DU122" s="962"/>
      <c r="DV122" s="963">
        <v>11.3</v>
      </c>
      <c r="DW122" s="963"/>
      <c r="DX122" s="963"/>
      <c r="DY122" s="963"/>
      <c r="DZ122" s="964"/>
    </row>
    <row r="123" spans="1:130" s="230" customFormat="1" ht="26.25" customHeight="1" x14ac:dyDescent="0.2">
      <c r="A123" s="1093"/>
      <c r="B123" s="985"/>
      <c r="C123" s="958" t="s">
        <v>458</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v>8108</v>
      </c>
      <c r="AB123" s="995"/>
      <c r="AC123" s="995"/>
      <c r="AD123" s="995"/>
      <c r="AE123" s="996"/>
      <c r="AF123" s="997">
        <v>3041</v>
      </c>
      <c r="AG123" s="995"/>
      <c r="AH123" s="995"/>
      <c r="AI123" s="995"/>
      <c r="AJ123" s="996"/>
      <c r="AK123" s="997">
        <v>3021</v>
      </c>
      <c r="AL123" s="995"/>
      <c r="AM123" s="995"/>
      <c r="AN123" s="995"/>
      <c r="AO123" s="996"/>
      <c r="AP123" s="998">
        <v>0</v>
      </c>
      <c r="AQ123" s="999"/>
      <c r="AR123" s="999"/>
      <c r="AS123" s="999"/>
      <c r="AT123" s="1000"/>
      <c r="AU123" s="1033"/>
      <c r="AV123" s="1034"/>
      <c r="AW123" s="1034"/>
      <c r="AX123" s="1034"/>
      <c r="AY123" s="1034"/>
      <c r="AZ123" s="251" t="s">
        <v>190</v>
      </c>
      <c r="BA123" s="251"/>
      <c r="BB123" s="251"/>
      <c r="BC123" s="251"/>
      <c r="BD123" s="251"/>
      <c r="BE123" s="251"/>
      <c r="BF123" s="251"/>
      <c r="BG123" s="251"/>
      <c r="BH123" s="251"/>
      <c r="BI123" s="251"/>
      <c r="BJ123" s="251"/>
      <c r="BK123" s="251"/>
      <c r="BL123" s="251"/>
      <c r="BM123" s="251"/>
      <c r="BN123" s="251"/>
      <c r="BO123" s="1013" t="s">
        <v>473</v>
      </c>
      <c r="BP123" s="1041"/>
      <c r="BQ123" s="1099">
        <v>106499557</v>
      </c>
      <c r="BR123" s="1100"/>
      <c r="BS123" s="1100"/>
      <c r="BT123" s="1100"/>
      <c r="BU123" s="1100"/>
      <c r="BV123" s="1100">
        <v>103804030</v>
      </c>
      <c r="BW123" s="1100"/>
      <c r="BX123" s="1100"/>
      <c r="BY123" s="1100"/>
      <c r="BZ123" s="1100"/>
      <c r="CA123" s="1100">
        <v>100899869</v>
      </c>
      <c r="CB123" s="1100"/>
      <c r="CC123" s="1100"/>
      <c r="CD123" s="1100"/>
      <c r="CE123" s="1100"/>
      <c r="CF123" s="1037"/>
      <c r="CG123" s="1038"/>
      <c r="CH123" s="1038"/>
      <c r="CI123" s="1038"/>
      <c r="CJ123" s="1039"/>
      <c r="CK123" s="1045"/>
      <c r="CL123" s="1046"/>
      <c r="CM123" s="1046"/>
      <c r="CN123" s="1046"/>
      <c r="CO123" s="1047"/>
      <c r="CP123" s="1055" t="s">
        <v>413</v>
      </c>
      <c r="CQ123" s="1056"/>
      <c r="CR123" s="1056"/>
      <c r="CS123" s="1056"/>
      <c r="CT123" s="1056"/>
      <c r="CU123" s="1056"/>
      <c r="CV123" s="1056"/>
      <c r="CW123" s="1056"/>
      <c r="CX123" s="1056"/>
      <c r="CY123" s="1056"/>
      <c r="CZ123" s="1056"/>
      <c r="DA123" s="1056"/>
      <c r="DB123" s="1056"/>
      <c r="DC123" s="1056"/>
      <c r="DD123" s="1056"/>
      <c r="DE123" s="1056"/>
      <c r="DF123" s="1057"/>
      <c r="DG123" s="994">
        <v>445385</v>
      </c>
      <c r="DH123" s="995"/>
      <c r="DI123" s="995"/>
      <c r="DJ123" s="995"/>
      <c r="DK123" s="996"/>
      <c r="DL123" s="997">
        <v>330587</v>
      </c>
      <c r="DM123" s="995"/>
      <c r="DN123" s="995"/>
      <c r="DO123" s="995"/>
      <c r="DP123" s="996"/>
      <c r="DQ123" s="997">
        <v>244097</v>
      </c>
      <c r="DR123" s="995"/>
      <c r="DS123" s="995"/>
      <c r="DT123" s="995"/>
      <c r="DU123" s="996"/>
      <c r="DV123" s="998">
        <v>0.8</v>
      </c>
      <c r="DW123" s="999"/>
      <c r="DX123" s="999"/>
      <c r="DY123" s="999"/>
      <c r="DZ123" s="1000"/>
    </row>
    <row r="124" spans="1:130" s="230" customFormat="1" ht="26.25" customHeight="1" thickBot="1" x14ac:dyDescent="0.25">
      <c r="A124" s="1093"/>
      <c r="B124" s="985"/>
      <c r="C124" s="958" t="s">
        <v>461</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138</v>
      </c>
      <c r="AB124" s="995"/>
      <c r="AC124" s="995"/>
      <c r="AD124" s="995"/>
      <c r="AE124" s="996"/>
      <c r="AF124" s="997" t="s">
        <v>138</v>
      </c>
      <c r="AG124" s="995"/>
      <c r="AH124" s="995"/>
      <c r="AI124" s="995"/>
      <c r="AJ124" s="996"/>
      <c r="AK124" s="997" t="s">
        <v>138</v>
      </c>
      <c r="AL124" s="995"/>
      <c r="AM124" s="995"/>
      <c r="AN124" s="995"/>
      <c r="AO124" s="996"/>
      <c r="AP124" s="998" t="s">
        <v>138</v>
      </c>
      <c r="AQ124" s="999"/>
      <c r="AR124" s="999"/>
      <c r="AS124" s="999"/>
      <c r="AT124" s="1000"/>
      <c r="AU124" s="1095" t="s">
        <v>474</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50.5</v>
      </c>
      <c r="BR124" s="1063"/>
      <c r="BS124" s="1063"/>
      <c r="BT124" s="1063"/>
      <c r="BU124" s="1063"/>
      <c r="BV124" s="1063">
        <v>44.8</v>
      </c>
      <c r="BW124" s="1063"/>
      <c r="BX124" s="1063"/>
      <c r="BY124" s="1063"/>
      <c r="BZ124" s="1063"/>
      <c r="CA124" s="1063">
        <v>40.799999999999997</v>
      </c>
      <c r="CB124" s="1063"/>
      <c r="CC124" s="1063"/>
      <c r="CD124" s="1063"/>
      <c r="CE124" s="1063"/>
      <c r="CF124" s="1064"/>
      <c r="CG124" s="1065"/>
      <c r="CH124" s="1065"/>
      <c r="CI124" s="1065"/>
      <c r="CJ124" s="1066"/>
      <c r="CK124" s="1048"/>
      <c r="CL124" s="1048"/>
      <c r="CM124" s="1048"/>
      <c r="CN124" s="1048"/>
      <c r="CO124" s="1049"/>
      <c r="CP124" s="1055" t="s">
        <v>475</v>
      </c>
      <c r="CQ124" s="1056"/>
      <c r="CR124" s="1056"/>
      <c r="CS124" s="1056"/>
      <c r="CT124" s="1056"/>
      <c r="CU124" s="1056"/>
      <c r="CV124" s="1056"/>
      <c r="CW124" s="1056"/>
      <c r="CX124" s="1056"/>
      <c r="CY124" s="1056"/>
      <c r="CZ124" s="1056"/>
      <c r="DA124" s="1056"/>
      <c r="DB124" s="1056"/>
      <c r="DC124" s="1056"/>
      <c r="DD124" s="1056"/>
      <c r="DE124" s="1056"/>
      <c r="DF124" s="1057"/>
      <c r="DG124" s="1040">
        <v>125013</v>
      </c>
      <c r="DH124" s="1022"/>
      <c r="DI124" s="1022"/>
      <c r="DJ124" s="1022"/>
      <c r="DK124" s="1023"/>
      <c r="DL124" s="1021">
        <v>116638</v>
      </c>
      <c r="DM124" s="1022"/>
      <c r="DN124" s="1022"/>
      <c r="DO124" s="1022"/>
      <c r="DP124" s="1023"/>
      <c r="DQ124" s="1021">
        <v>109893</v>
      </c>
      <c r="DR124" s="1022"/>
      <c r="DS124" s="1022"/>
      <c r="DT124" s="1022"/>
      <c r="DU124" s="1023"/>
      <c r="DV124" s="1024">
        <v>0.4</v>
      </c>
      <c r="DW124" s="1025"/>
      <c r="DX124" s="1025"/>
      <c r="DY124" s="1025"/>
      <c r="DZ124" s="1026"/>
    </row>
    <row r="125" spans="1:130" s="230" customFormat="1" ht="26.25" customHeight="1" x14ac:dyDescent="0.2">
      <c r="A125" s="1093"/>
      <c r="B125" s="985"/>
      <c r="C125" s="958" t="s">
        <v>463</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138</v>
      </c>
      <c r="AB125" s="995"/>
      <c r="AC125" s="995"/>
      <c r="AD125" s="995"/>
      <c r="AE125" s="996"/>
      <c r="AF125" s="997" t="s">
        <v>138</v>
      </c>
      <c r="AG125" s="995"/>
      <c r="AH125" s="995"/>
      <c r="AI125" s="995"/>
      <c r="AJ125" s="996"/>
      <c r="AK125" s="997" t="s">
        <v>138</v>
      </c>
      <c r="AL125" s="995"/>
      <c r="AM125" s="995"/>
      <c r="AN125" s="995"/>
      <c r="AO125" s="996"/>
      <c r="AP125" s="998" t="s">
        <v>138</v>
      </c>
      <c r="AQ125" s="999"/>
      <c r="AR125" s="999"/>
      <c r="AS125" s="999"/>
      <c r="AT125" s="1000"/>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58" t="s">
        <v>476</v>
      </c>
      <c r="CL125" s="1043"/>
      <c r="CM125" s="1043"/>
      <c r="CN125" s="1043"/>
      <c r="CO125" s="1044"/>
      <c r="CP125" s="965" t="s">
        <v>477</v>
      </c>
      <c r="CQ125" s="933"/>
      <c r="CR125" s="933"/>
      <c r="CS125" s="933"/>
      <c r="CT125" s="933"/>
      <c r="CU125" s="933"/>
      <c r="CV125" s="933"/>
      <c r="CW125" s="933"/>
      <c r="CX125" s="933"/>
      <c r="CY125" s="933"/>
      <c r="CZ125" s="933"/>
      <c r="DA125" s="933"/>
      <c r="DB125" s="933"/>
      <c r="DC125" s="933"/>
      <c r="DD125" s="933"/>
      <c r="DE125" s="933"/>
      <c r="DF125" s="934"/>
      <c r="DG125" s="966" t="s">
        <v>138</v>
      </c>
      <c r="DH125" s="967"/>
      <c r="DI125" s="967"/>
      <c r="DJ125" s="967"/>
      <c r="DK125" s="967"/>
      <c r="DL125" s="967" t="s">
        <v>138</v>
      </c>
      <c r="DM125" s="967"/>
      <c r="DN125" s="967"/>
      <c r="DO125" s="967"/>
      <c r="DP125" s="967"/>
      <c r="DQ125" s="967" t="s">
        <v>138</v>
      </c>
      <c r="DR125" s="967"/>
      <c r="DS125" s="967"/>
      <c r="DT125" s="967"/>
      <c r="DU125" s="967"/>
      <c r="DV125" s="968" t="s">
        <v>138</v>
      </c>
      <c r="DW125" s="968"/>
      <c r="DX125" s="968"/>
      <c r="DY125" s="968"/>
      <c r="DZ125" s="969"/>
    </row>
    <row r="126" spans="1:130" s="230" customFormat="1" ht="26.25" customHeight="1" thickBot="1" x14ac:dyDescent="0.25">
      <c r="A126" s="1093"/>
      <c r="B126" s="985"/>
      <c r="C126" s="958" t="s">
        <v>465</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4200</v>
      </c>
      <c r="AB126" s="995"/>
      <c r="AC126" s="995"/>
      <c r="AD126" s="995"/>
      <c r="AE126" s="996"/>
      <c r="AF126" s="997">
        <v>2000</v>
      </c>
      <c r="AG126" s="995"/>
      <c r="AH126" s="995"/>
      <c r="AI126" s="995"/>
      <c r="AJ126" s="996"/>
      <c r="AK126" s="997" t="s">
        <v>138</v>
      </c>
      <c r="AL126" s="995"/>
      <c r="AM126" s="995"/>
      <c r="AN126" s="995"/>
      <c r="AO126" s="996"/>
      <c r="AP126" s="998" t="s">
        <v>138</v>
      </c>
      <c r="AQ126" s="999"/>
      <c r="AR126" s="999"/>
      <c r="AS126" s="999"/>
      <c r="AT126" s="1000"/>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59"/>
      <c r="CL126" s="1046"/>
      <c r="CM126" s="1046"/>
      <c r="CN126" s="1046"/>
      <c r="CO126" s="1047"/>
      <c r="CP126" s="958" t="s">
        <v>478</v>
      </c>
      <c r="CQ126" s="959"/>
      <c r="CR126" s="959"/>
      <c r="CS126" s="959"/>
      <c r="CT126" s="959"/>
      <c r="CU126" s="959"/>
      <c r="CV126" s="959"/>
      <c r="CW126" s="959"/>
      <c r="CX126" s="959"/>
      <c r="CY126" s="959"/>
      <c r="CZ126" s="959"/>
      <c r="DA126" s="959"/>
      <c r="DB126" s="959"/>
      <c r="DC126" s="959"/>
      <c r="DD126" s="959"/>
      <c r="DE126" s="959"/>
      <c r="DF126" s="960"/>
      <c r="DG126" s="961" t="s">
        <v>138</v>
      </c>
      <c r="DH126" s="962"/>
      <c r="DI126" s="962"/>
      <c r="DJ126" s="962"/>
      <c r="DK126" s="962"/>
      <c r="DL126" s="962" t="s">
        <v>138</v>
      </c>
      <c r="DM126" s="962"/>
      <c r="DN126" s="962"/>
      <c r="DO126" s="962"/>
      <c r="DP126" s="962"/>
      <c r="DQ126" s="962" t="s">
        <v>138</v>
      </c>
      <c r="DR126" s="962"/>
      <c r="DS126" s="962"/>
      <c r="DT126" s="962"/>
      <c r="DU126" s="962"/>
      <c r="DV126" s="963" t="s">
        <v>138</v>
      </c>
      <c r="DW126" s="963"/>
      <c r="DX126" s="963"/>
      <c r="DY126" s="963"/>
      <c r="DZ126" s="964"/>
    </row>
    <row r="127" spans="1:130" s="230" customFormat="1" ht="26.25" customHeight="1" x14ac:dyDescent="0.2">
      <c r="A127" s="1094"/>
      <c r="B127" s="987"/>
      <c r="C127" s="1009" t="s">
        <v>479</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110</v>
      </c>
      <c r="AB127" s="995"/>
      <c r="AC127" s="995"/>
      <c r="AD127" s="995"/>
      <c r="AE127" s="996"/>
      <c r="AF127" s="997">
        <v>64</v>
      </c>
      <c r="AG127" s="995"/>
      <c r="AH127" s="995"/>
      <c r="AI127" s="995"/>
      <c r="AJ127" s="996"/>
      <c r="AK127" s="997">
        <v>54</v>
      </c>
      <c r="AL127" s="995"/>
      <c r="AM127" s="995"/>
      <c r="AN127" s="995"/>
      <c r="AO127" s="996"/>
      <c r="AP127" s="998">
        <v>0</v>
      </c>
      <c r="AQ127" s="999"/>
      <c r="AR127" s="999"/>
      <c r="AS127" s="999"/>
      <c r="AT127" s="1000"/>
      <c r="AU127" s="232"/>
      <c r="AV127" s="232"/>
      <c r="AW127" s="232"/>
      <c r="AX127" s="1067" t="s">
        <v>480</v>
      </c>
      <c r="AY127" s="1068"/>
      <c r="AZ127" s="1068"/>
      <c r="BA127" s="1068"/>
      <c r="BB127" s="1068"/>
      <c r="BC127" s="1068"/>
      <c r="BD127" s="1068"/>
      <c r="BE127" s="1069"/>
      <c r="BF127" s="1070" t="s">
        <v>481</v>
      </c>
      <c r="BG127" s="1068"/>
      <c r="BH127" s="1068"/>
      <c r="BI127" s="1068"/>
      <c r="BJ127" s="1068"/>
      <c r="BK127" s="1068"/>
      <c r="BL127" s="1069"/>
      <c r="BM127" s="1070" t="s">
        <v>482</v>
      </c>
      <c r="BN127" s="1068"/>
      <c r="BO127" s="1068"/>
      <c r="BP127" s="1068"/>
      <c r="BQ127" s="1068"/>
      <c r="BR127" s="1068"/>
      <c r="BS127" s="1069"/>
      <c r="BT127" s="1070" t="s">
        <v>483</v>
      </c>
      <c r="BU127" s="1068"/>
      <c r="BV127" s="1068"/>
      <c r="BW127" s="1068"/>
      <c r="BX127" s="1068"/>
      <c r="BY127" s="1068"/>
      <c r="BZ127" s="1091"/>
      <c r="CA127" s="232"/>
      <c r="CB127" s="232"/>
      <c r="CC127" s="232"/>
      <c r="CD127" s="255"/>
      <c r="CE127" s="255"/>
      <c r="CF127" s="255"/>
      <c r="CG127" s="232"/>
      <c r="CH127" s="232"/>
      <c r="CI127" s="232"/>
      <c r="CJ127" s="254"/>
      <c r="CK127" s="1059"/>
      <c r="CL127" s="1046"/>
      <c r="CM127" s="1046"/>
      <c r="CN127" s="1046"/>
      <c r="CO127" s="1047"/>
      <c r="CP127" s="958" t="s">
        <v>484</v>
      </c>
      <c r="CQ127" s="959"/>
      <c r="CR127" s="959"/>
      <c r="CS127" s="959"/>
      <c r="CT127" s="959"/>
      <c r="CU127" s="959"/>
      <c r="CV127" s="959"/>
      <c r="CW127" s="959"/>
      <c r="CX127" s="959"/>
      <c r="CY127" s="959"/>
      <c r="CZ127" s="959"/>
      <c r="DA127" s="959"/>
      <c r="DB127" s="959"/>
      <c r="DC127" s="959"/>
      <c r="DD127" s="959"/>
      <c r="DE127" s="959"/>
      <c r="DF127" s="960"/>
      <c r="DG127" s="961" t="s">
        <v>138</v>
      </c>
      <c r="DH127" s="962"/>
      <c r="DI127" s="962"/>
      <c r="DJ127" s="962"/>
      <c r="DK127" s="962"/>
      <c r="DL127" s="962" t="s">
        <v>138</v>
      </c>
      <c r="DM127" s="962"/>
      <c r="DN127" s="962"/>
      <c r="DO127" s="962"/>
      <c r="DP127" s="962"/>
      <c r="DQ127" s="962" t="s">
        <v>138</v>
      </c>
      <c r="DR127" s="962"/>
      <c r="DS127" s="962"/>
      <c r="DT127" s="962"/>
      <c r="DU127" s="962"/>
      <c r="DV127" s="963" t="s">
        <v>138</v>
      </c>
      <c r="DW127" s="963"/>
      <c r="DX127" s="963"/>
      <c r="DY127" s="963"/>
      <c r="DZ127" s="964"/>
    </row>
    <row r="128" spans="1:130" s="230" customFormat="1" ht="26.25" customHeight="1" thickBot="1" x14ac:dyDescent="0.25">
      <c r="A128" s="1077" t="s">
        <v>485</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486</v>
      </c>
      <c r="X128" s="1079"/>
      <c r="Y128" s="1079"/>
      <c r="Z128" s="1080"/>
      <c r="AA128" s="1081">
        <v>957330</v>
      </c>
      <c r="AB128" s="1082"/>
      <c r="AC128" s="1082"/>
      <c r="AD128" s="1082"/>
      <c r="AE128" s="1083"/>
      <c r="AF128" s="1084">
        <v>943379</v>
      </c>
      <c r="AG128" s="1082"/>
      <c r="AH128" s="1082"/>
      <c r="AI128" s="1082"/>
      <c r="AJ128" s="1083"/>
      <c r="AK128" s="1084">
        <v>922152</v>
      </c>
      <c r="AL128" s="1082"/>
      <c r="AM128" s="1082"/>
      <c r="AN128" s="1082"/>
      <c r="AO128" s="1083"/>
      <c r="AP128" s="1085"/>
      <c r="AQ128" s="1086"/>
      <c r="AR128" s="1086"/>
      <c r="AS128" s="1086"/>
      <c r="AT128" s="1087"/>
      <c r="AU128" s="232"/>
      <c r="AV128" s="232"/>
      <c r="AW128" s="232"/>
      <c r="AX128" s="932" t="s">
        <v>487</v>
      </c>
      <c r="AY128" s="933"/>
      <c r="AZ128" s="933"/>
      <c r="BA128" s="933"/>
      <c r="BB128" s="933"/>
      <c r="BC128" s="933"/>
      <c r="BD128" s="933"/>
      <c r="BE128" s="934"/>
      <c r="BF128" s="1088" t="s">
        <v>439</v>
      </c>
      <c r="BG128" s="1089"/>
      <c r="BH128" s="1089"/>
      <c r="BI128" s="1089"/>
      <c r="BJ128" s="1089"/>
      <c r="BK128" s="1089"/>
      <c r="BL128" s="1090"/>
      <c r="BM128" s="1088">
        <v>11.46</v>
      </c>
      <c r="BN128" s="1089"/>
      <c r="BO128" s="1089"/>
      <c r="BP128" s="1089"/>
      <c r="BQ128" s="1089"/>
      <c r="BR128" s="1089"/>
      <c r="BS128" s="1090"/>
      <c r="BT128" s="1088">
        <v>20</v>
      </c>
      <c r="BU128" s="1089"/>
      <c r="BV128" s="1089"/>
      <c r="BW128" s="1089"/>
      <c r="BX128" s="1089"/>
      <c r="BY128" s="1089"/>
      <c r="BZ128" s="1112"/>
      <c r="CA128" s="255"/>
      <c r="CB128" s="255"/>
      <c r="CC128" s="255"/>
      <c r="CD128" s="255"/>
      <c r="CE128" s="255"/>
      <c r="CF128" s="255"/>
      <c r="CG128" s="232"/>
      <c r="CH128" s="232"/>
      <c r="CI128" s="232"/>
      <c r="CJ128" s="254"/>
      <c r="CK128" s="1060"/>
      <c r="CL128" s="1061"/>
      <c r="CM128" s="1061"/>
      <c r="CN128" s="1061"/>
      <c r="CO128" s="1062"/>
      <c r="CP128" s="1071" t="s">
        <v>488</v>
      </c>
      <c r="CQ128" s="762"/>
      <c r="CR128" s="762"/>
      <c r="CS128" s="762"/>
      <c r="CT128" s="762"/>
      <c r="CU128" s="762"/>
      <c r="CV128" s="762"/>
      <c r="CW128" s="762"/>
      <c r="CX128" s="762"/>
      <c r="CY128" s="762"/>
      <c r="CZ128" s="762"/>
      <c r="DA128" s="762"/>
      <c r="DB128" s="762"/>
      <c r="DC128" s="762"/>
      <c r="DD128" s="762"/>
      <c r="DE128" s="762"/>
      <c r="DF128" s="1072"/>
      <c r="DG128" s="1073">
        <v>477969</v>
      </c>
      <c r="DH128" s="1074"/>
      <c r="DI128" s="1074"/>
      <c r="DJ128" s="1074"/>
      <c r="DK128" s="1074"/>
      <c r="DL128" s="1074">
        <v>433551</v>
      </c>
      <c r="DM128" s="1074"/>
      <c r="DN128" s="1074"/>
      <c r="DO128" s="1074"/>
      <c r="DP128" s="1074"/>
      <c r="DQ128" s="1074">
        <v>468462</v>
      </c>
      <c r="DR128" s="1074"/>
      <c r="DS128" s="1074"/>
      <c r="DT128" s="1074"/>
      <c r="DU128" s="1074"/>
      <c r="DV128" s="1075">
        <v>1.5</v>
      </c>
      <c r="DW128" s="1075"/>
      <c r="DX128" s="1075"/>
      <c r="DY128" s="1075"/>
      <c r="DZ128" s="1076"/>
    </row>
    <row r="129" spans="1:131" s="230" customFormat="1" ht="26.25" customHeight="1" x14ac:dyDescent="0.2">
      <c r="A129" s="970" t="s">
        <v>108</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489</v>
      </c>
      <c r="X129" s="1107"/>
      <c r="Y129" s="1107"/>
      <c r="Z129" s="1108"/>
      <c r="AA129" s="994">
        <v>39118093</v>
      </c>
      <c r="AB129" s="995"/>
      <c r="AC129" s="995"/>
      <c r="AD129" s="995"/>
      <c r="AE129" s="996"/>
      <c r="AF129" s="997">
        <v>40408718</v>
      </c>
      <c r="AG129" s="995"/>
      <c r="AH129" s="995"/>
      <c r="AI129" s="995"/>
      <c r="AJ129" s="996"/>
      <c r="AK129" s="997">
        <v>39939891</v>
      </c>
      <c r="AL129" s="995"/>
      <c r="AM129" s="995"/>
      <c r="AN129" s="995"/>
      <c r="AO129" s="996"/>
      <c r="AP129" s="1109"/>
      <c r="AQ129" s="1110"/>
      <c r="AR129" s="1110"/>
      <c r="AS129" s="1110"/>
      <c r="AT129" s="1111"/>
      <c r="AU129" s="233"/>
      <c r="AV129" s="233"/>
      <c r="AW129" s="233"/>
      <c r="AX129" s="1101" t="s">
        <v>490</v>
      </c>
      <c r="AY129" s="959"/>
      <c r="AZ129" s="959"/>
      <c r="BA129" s="959"/>
      <c r="BB129" s="959"/>
      <c r="BC129" s="959"/>
      <c r="BD129" s="959"/>
      <c r="BE129" s="960"/>
      <c r="BF129" s="1102" t="s">
        <v>491</v>
      </c>
      <c r="BG129" s="1103"/>
      <c r="BH129" s="1103"/>
      <c r="BI129" s="1103"/>
      <c r="BJ129" s="1103"/>
      <c r="BK129" s="1103"/>
      <c r="BL129" s="1104"/>
      <c r="BM129" s="1102">
        <v>16.46</v>
      </c>
      <c r="BN129" s="1103"/>
      <c r="BO129" s="1103"/>
      <c r="BP129" s="1103"/>
      <c r="BQ129" s="1103"/>
      <c r="BR129" s="1103"/>
      <c r="BS129" s="1104"/>
      <c r="BT129" s="1102">
        <v>30</v>
      </c>
      <c r="BU129" s="1103"/>
      <c r="BV129" s="1103"/>
      <c r="BW129" s="1103"/>
      <c r="BX129" s="1103"/>
      <c r="BY129" s="1103"/>
      <c r="BZ129" s="1105"/>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970" t="s">
        <v>492</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493</v>
      </c>
      <c r="X130" s="1107"/>
      <c r="Y130" s="1107"/>
      <c r="Z130" s="1108"/>
      <c r="AA130" s="994">
        <v>8107367</v>
      </c>
      <c r="AB130" s="995"/>
      <c r="AC130" s="995"/>
      <c r="AD130" s="995"/>
      <c r="AE130" s="996"/>
      <c r="AF130" s="997">
        <v>8474147</v>
      </c>
      <c r="AG130" s="995"/>
      <c r="AH130" s="995"/>
      <c r="AI130" s="995"/>
      <c r="AJ130" s="996"/>
      <c r="AK130" s="997">
        <v>8564479</v>
      </c>
      <c r="AL130" s="995"/>
      <c r="AM130" s="995"/>
      <c r="AN130" s="995"/>
      <c r="AO130" s="996"/>
      <c r="AP130" s="1109"/>
      <c r="AQ130" s="1110"/>
      <c r="AR130" s="1110"/>
      <c r="AS130" s="1110"/>
      <c r="AT130" s="1111"/>
      <c r="AU130" s="233"/>
      <c r="AV130" s="233"/>
      <c r="AW130" s="233"/>
      <c r="AX130" s="1101" t="s">
        <v>494</v>
      </c>
      <c r="AY130" s="959"/>
      <c r="AZ130" s="959"/>
      <c r="BA130" s="959"/>
      <c r="BB130" s="959"/>
      <c r="BC130" s="959"/>
      <c r="BD130" s="959"/>
      <c r="BE130" s="960"/>
      <c r="BF130" s="1137">
        <v>6.7</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495</v>
      </c>
      <c r="X131" s="1144"/>
      <c r="Y131" s="1144"/>
      <c r="Z131" s="1145"/>
      <c r="AA131" s="1040">
        <v>31010726</v>
      </c>
      <c r="AB131" s="1022"/>
      <c r="AC131" s="1022"/>
      <c r="AD131" s="1022"/>
      <c r="AE131" s="1023"/>
      <c r="AF131" s="1021">
        <v>31934571</v>
      </c>
      <c r="AG131" s="1022"/>
      <c r="AH131" s="1022"/>
      <c r="AI131" s="1022"/>
      <c r="AJ131" s="1023"/>
      <c r="AK131" s="1021">
        <v>31375412</v>
      </c>
      <c r="AL131" s="1022"/>
      <c r="AM131" s="1022"/>
      <c r="AN131" s="1022"/>
      <c r="AO131" s="1023"/>
      <c r="AP131" s="1146"/>
      <c r="AQ131" s="1147"/>
      <c r="AR131" s="1147"/>
      <c r="AS131" s="1147"/>
      <c r="AT131" s="1148"/>
      <c r="AU131" s="233"/>
      <c r="AV131" s="233"/>
      <c r="AW131" s="233"/>
      <c r="AX131" s="1119" t="s">
        <v>496</v>
      </c>
      <c r="AY131" s="762"/>
      <c r="AZ131" s="762"/>
      <c r="BA131" s="762"/>
      <c r="BB131" s="762"/>
      <c r="BC131" s="762"/>
      <c r="BD131" s="762"/>
      <c r="BE131" s="1072"/>
      <c r="BF131" s="1120">
        <v>40.799999999999997</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1126" t="s">
        <v>497</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498</v>
      </c>
      <c r="W132" s="1130"/>
      <c r="X132" s="1130"/>
      <c r="Y132" s="1130"/>
      <c r="Z132" s="1131"/>
      <c r="AA132" s="1132">
        <v>5.5594860949999996</v>
      </c>
      <c r="AB132" s="1133"/>
      <c r="AC132" s="1133"/>
      <c r="AD132" s="1133"/>
      <c r="AE132" s="1134"/>
      <c r="AF132" s="1135">
        <v>6.7144380930000001</v>
      </c>
      <c r="AG132" s="1133"/>
      <c r="AH132" s="1133"/>
      <c r="AI132" s="1133"/>
      <c r="AJ132" s="1134"/>
      <c r="AK132" s="1135">
        <v>7.8608246770000001</v>
      </c>
      <c r="AL132" s="1133"/>
      <c r="AM132" s="1133"/>
      <c r="AN132" s="1133"/>
      <c r="AO132" s="1134"/>
      <c r="AP132" s="1037"/>
      <c r="AQ132" s="1038"/>
      <c r="AR132" s="1038"/>
      <c r="AS132" s="1038"/>
      <c r="AT132" s="113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499</v>
      </c>
      <c r="W133" s="1113"/>
      <c r="X133" s="1113"/>
      <c r="Y133" s="1113"/>
      <c r="Z133" s="1114"/>
      <c r="AA133" s="1115">
        <v>5.8</v>
      </c>
      <c r="AB133" s="1116"/>
      <c r="AC133" s="1116"/>
      <c r="AD133" s="1116"/>
      <c r="AE133" s="1117"/>
      <c r="AF133" s="1115">
        <v>6.1</v>
      </c>
      <c r="AG133" s="1116"/>
      <c r="AH133" s="1116"/>
      <c r="AI133" s="1116"/>
      <c r="AJ133" s="1117"/>
      <c r="AK133" s="1115">
        <v>6.7</v>
      </c>
      <c r="AL133" s="1116"/>
      <c r="AM133" s="1116"/>
      <c r="AN133" s="1116"/>
      <c r="AO133" s="1117"/>
      <c r="AP133" s="1064"/>
      <c r="AQ133" s="1065"/>
      <c r="AR133" s="1065"/>
      <c r="AS133" s="1065"/>
      <c r="AT133" s="111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uIdxNqCeBlkkA5Wlsa8Dsk57i2ilyB6cLb3NnI+HAwBkbOI3HxYfEzqehhEbSHA5wrIHen992heJz22QpHCOVg==" saltValue="GOpfnBtK80OsDixbvfq3Y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rintOptions horizontalCentered="1"/>
  <pageMargins left="0" right="0" top="0.39370078740157483" bottom="0.39370078740157483" header="0.19685039370078741" footer="0.19685039370078741"/>
  <pageSetup paperSize="8" scale="27" orientation="landscape" cellComments="asDisplayed" horizontalDpi="300" verticalDpi="12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610</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oM2swE/yqmNfJJ3m6de5opD7ULdm7L8uZbCfa96iIdKd3IGh58TkgsPLwJxDIqNxSRefIArLRoZzO90Zchek+Q==" saltValue="VOk6TWdZscNHZwMIe02WXQ==" spinCount="100000" sheet="1" objects="1" scenarios="1"/>
  <dataConsolidate/>
  <phoneticPr fontId="2"/>
  <printOptions horizontalCentered="1"/>
  <pageMargins left="0" right="0" top="0.39370078740157483" bottom="0.39370078740157483" header="0.19685039370078741" footer="0.19685039370078741"/>
  <pageSetup paperSize="8" scale="61" orientation="landscape" cellComments="asDisplayed" horizontalDpi="3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8KLw5nFG1FSjSEPyaP+0VFTtKPkPZ4/RGTIVaUtg/W6m7aayNPJ9HTJBTQi+EronG4hXNgwHaW8KdzPStOsjsQ==" saltValue="/DU6htFOaETEFrwiSp26lQ==" spinCount="100000" sheet="1" objects="1" scenarios="1"/>
  <dataConsolidate/>
  <phoneticPr fontId="2"/>
  <printOptions horizontalCentered="1"/>
  <pageMargins left="0" right="0" top="0.39370078740157483" bottom="0.39370078740157483" header="0.19685039370078741" footer="0.19685039370078741"/>
  <pageSetup paperSize="8" scale="69" orientation="landscape" cellComments="asDisplayed" horizontalDpi="3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500</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501</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0" t="s">
        <v>502</v>
      </c>
      <c r="AP7" s="272"/>
      <c r="AQ7" s="273" t="s">
        <v>503</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1"/>
      <c r="AP8" s="278" t="s">
        <v>504</v>
      </c>
      <c r="AQ8" s="279" t="s">
        <v>505</v>
      </c>
      <c r="AR8" s="280" t="s">
        <v>506</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52" t="s">
        <v>507</v>
      </c>
      <c r="AL9" s="1153"/>
      <c r="AM9" s="1153"/>
      <c r="AN9" s="1154"/>
      <c r="AO9" s="281">
        <v>10506462</v>
      </c>
      <c r="AP9" s="281">
        <v>87264</v>
      </c>
      <c r="AQ9" s="282">
        <v>74545</v>
      </c>
      <c r="AR9" s="283">
        <v>17.100000000000001</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52" t="s">
        <v>508</v>
      </c>
      <c r="AL10" s="1153"/>
      <c r="AM10" s="1153"/>
      <c r="AN10" s="1154"/>
      <c r="AO10" s="284">
        <v>4955</v>
      </c>
      <c r="AP10" s="284">
        <v>41</v>
      </c>
      <c r="AQ10" s="285">
        <v>6960</v>
      </c>
      <c r="AR10" s="286">
        <v>-99.4</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52" t="s">
        <v>509</v>
      </c>
      <c r="AL11" s="1153"/>
      <c r="AM11" s="1153"/>
      <c r="AN11" s="1154"/>
      <c r="AO11" s="284">
        <v>429494</v>
      </c>
      <c r="AP11" s="284">
        <v>3567</v>
      </c>
      <c r="AQ11" s="285">
        <v>1657</v>
      </c>
      <c r="AR11" s="286">
        <v>115.3</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52" t="s">
        <v>510</v>
      </c>
      <c r="AL12" s="1153"/>
      <c r="AM12" s="1153"/>
      <c r="AN12" s="1154"/>
      <c r="AO12" s="284" t="s">
        <v>511</v>
      </c>
      <c r="AP12" s="284" t="s">
        <v>511</v>
      </c>
      <c r="AQ12" s="285">
        <v>14</v>
      </c>
      <c r="AR12" s="286" t="s">
        <v>511</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52" t="s">
        <v>512</v>
      </c>
      <c r="AL13" s="1153"/>
      <c r="AM13" s="1153"/>
      <c r="AN13" s="1154"/>
      <c r="AO13" s="284">
        <v>522379</v>
      </c>
      <c r="AP13" s="284">
        <v>4339</v>
      </c>
      <c r="AQ13" s="285">
        <v>2261</v>
      </c>
      <c r="AR13" s="286">
        <v>91.9</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52" t="s">
        <v>513</v>
      </c>
      <c r="AL14" s="1153"/>
      <c r="AM14" s="1153"/>
      <c r="AN14" s="1154"/>
      <c r="AO14" s="284">
        <v>250525</v>
      </c>
      <c r="AP14" s="284">
        <v>2081</v>
      </c>
      <c r="AQ14" s="285">
        <v>2850</v>
      </c>
      <c r="AR14" s="286">
        <v>-27</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55" t="s">
        <v>514</v>
      </c>
      <c r="AL15" s="1156"/>
      <c r="AM15" s="1156"/>
      <c r="AN15" s="1157"/>
      <c r="AO15" s="284">
        <v>-833698</v>
      </c>
      <c r="AP15" s="284">
        <v>-6925</v>
      </c>
      <c r="AQ15" s="285">
        <v>-5601</v>
      </c>
      <c r="AR15" s="286">
        <v>23.6</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55" t="s">
        <v>190</v>
      </c>
      <c r="AL16" s="1156"/>
      <c r="AM16" s="1156"/>
      <c r="AN16" s="1157"/>
      <c r="AO16" s="284">
        <v>10880117</v>
      </c>
      <c r="AP16" s="284">
        <v>90368</v>
      </c>
      <c r="AQ16" s="285">
        <v>82686</v>
      </c>
      <c r="AR16" s="286">
        <v>9.3000000000000007</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515</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516</v>
      </c>
      <c r="AP20" s="293" t="s">
        <v>517</v>
      </c>
      <c r="AQ20" s="294" t="s">
        <v>518</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58" t="s">
        <v>519</v>
      </c>
      <c r="AL21" s="1159"/>
      <c r="AM21" s="1159"/>
      <c r="AN21" s="1160"/>
      <c r="AO21" s="297">
        <v>9.25</v>
      </c>
      <c r="AP21" s="298">
        <v>7.92</v>
      </c>
      <c r="AQ21" s="299">
        <v>1.33</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58" t="s">
        <v>520</v>
      </c>
      <c r="AL22" s="1159"/>
      <c r="AM22" s="1159"/>
      <c r="AN22" s="1160"/>
      <c r="AO22" s="302">
        <v>100.8</v>
      </c>
      <c r="AP22" s="303">
        <v>98.1</v>
      </c>
      <c r="AQ22" s="304">
        <v>2.7</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49" t="s">
        <v>521</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67"/>
    </row>
    <row r="27" spans="1:46" ht="13.2" x14ac:dyDescent="0.2">
      <c r="A27" s="309"/>
      <c r="AO27" s="262"/>
      <c r="AP27" s="262"/>
      <c r="AQ27" s="262"/>
      <c r="AR27" s="262"/>
      <c r="AS27" s="262"/>
      <c r="AT27" s="262"/>
    </row>
    <row r="28" spans="1:46" ht="16.2" x14ac:dyDescent="0.2">
      <c r="A28" s="263" t="s">
        <v>522</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523</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0" t="s">
        <v>502</v>
      </c>
      <c r="AP30" s="272"/>
      <c r="AQ30" s="273" t="s">
        <v>503</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1"/>
      <c r="AP31" s="278" t="s">
        <v>504</v>
      </c>
      <c r="AQ31" s="279" t="s">
        <v>505</v>
      </c>
      <c r="AR31" s="280" t="s">
        <v>506</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66" t="s">
        <v>524</v>
      </c>
      <c r="AL32" s="1167"/>
      <c r="AM32" s="1167"/>
      <c r="AN32" s="1168"/>
      <c r="AO32" s="312">
        <v>8747827</v>
      </c>
      <c r="AP32" s="312">
        <v>72658</v>
      </c>
      <c r="AQ32" s="313">
        <v>59490</v>
      </c>
      <c r="AR32" s="314">
        <v>22.1</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66" t="s">
        <v>525</v>
      </c>
      <c r="AL33" s="1167"/>
      <c r="AM33" s="1167"/>
      <c r="AN33" s="1168"/>
      <c r="AO33" s="312" t="s">
        <v>511</v>
      </c>
      <c r="AP33" s="312" t="s">
        <v>511</v>
      </c>
      <c r="AQ33" s="313" t="s">
        <v>511</v>
      </c>
      <c r="AR33" s="314" t="s">
        <v>511</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66" t="s">
        <v>526</v>
      </c>
      <c r="AL34" s="1167"/>
      <c r="AM34" s="1167"/>
      <c r="AN34" s="1168"/>
      <c r="AO34" s="312">
        <v>26779</v>
      </c>
      <c r="AP34" s="312">
        <v>222</v>
      </c>
      <c r="AQ34" s="313">
        <v>23</v>
      </c>
      <c r="AR34" s="314">
        <v>865.2</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66" t="s">
        <v>527</v>
      </c>
      <c r="AL35" s="1167"/>
      <c r="AM35" s="1167"/>
      <c r="AN35" s="1168"/>
      <c r="AO35" s="312">
        <v>3164417</v>
      </c>
      <c r="AP35" s="312">
        <v>26283</v>
      </c>
      <c r="AQ35" s="313">
        <v>14537</v>
      </c>
      <c r="AR35" s="314">
        <v>80.8</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66" t="s">
        <v>528</v>
      </c>
      <c r="AL36" s="1167"/>
      <c r="AM36" s="1167"/>
      <c r="AN36" s="1168"/>
      <c r="AO36" s="312">
        <v>10899</v>
      </c>
      <c r="AP36" s="312">
        <v>91</v>
      </c>
      <c r="AQ36" s="313">
        <v>1262</v>
      </c>
      <c r="AR36" s="314">
        <v>-92.8</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66" t="s">
        <v>529</v>
      </c>
      <c r="AL37" s="1167"/>
      <c r="AM37" s="1167"/>
      <c r="AN37" s="1168"/>
      <c r="AO37" s="312">
        <v>3075</v>
      </c>
      <c r="AP37" s="312">
        <v>26</v>
      </c>
      <c r="AQ37" s="313">
        <v>550</v>
      </c>
      <c r="AR37" s="314">
        <v>-95.3</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69" t="s">
        <v>530</v>
      </c>
      <c r="AL38" s="1170"/>
      <c r="AM38" s="1170"/>
      <c r="AN38" s="1171"/>
      <c r="AO38" s="315" t="s">
        <v>511</v>
      </c>
      <c r="AP38" s="315" t="s">
        <v>511</v>
      </c>
      <c r="AQ38" s="316">
        <v>1</v>
      </c>
      <c r="AR38" s="304" t="s">
        <v>511</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69" t="s">
        <v>531</v>
      </c>
      <c r="AL39" s="1170"/>
      <c r="AM39" s="1170"/>
      <c r="AN39" s="1171"/>
      <c r="AO39" s="312">
        <v>-922152</v>
      </c>
      <c r="AP39" s="312">
        <v>-7659</v>
      </c>
      <c r="AQ39" s="313">
        <v>-3806</v>
      </c>
      <c r="AR39" s="314">
        <v>101.2</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66" t="s">
        <v>532</v>
      </c>
      <c r="AL40" s="1167"/>
      <c r="AM40" s="1167"/>
      <c r="AN40" s="1168"/>
      <c r="AO40" s="312">
        <v>-8564479</v>
      </c>
      <c r="AP40" s="312">
        <v>-71135</v>
      </c>
      <c r="AQ40" s="313">
        <v>-49917</v>
      </c>
      <c r="AR40" s="314">
        <v>42.5</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72" t="s">
        <v>304</v>
      </c>
      <c r="AL41" s="1173"/>
      <c r="AM41" s="1173"/>
      <c r="AN41" s="1174"/>
      <c r="AO41" s="312">
        <v>2466366</v>
      </c>
      <c r="AP41" s="312">
        <v>20485</v>
      </c>
      <c r="AQ41" s="313">
        <v>22139</v>
      </c>
      <c r="AR41" s="314">
        <v>-7.5</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533</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534</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535</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61" t="s">
        <v>502</v>
      </c>
      <c r="AN49" s="1163" t="s">
        <v>536</v>
      </c>
      <c r="AO49" s="1164"/>
      <c r="AP49" s="1164"/>
      <c r="AQ49" s="1164"/>
      <c r="AR49" s="1165"/>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62"/>
      <c r="AN50" s="328" t="s">
        <v>537</v>
      </c>
      <c r="AO50" s="329" t="s">
        <v>538</v>
      </c>
      <c r="AP50" s="330" t="s">
        <v>539</v>
      </c>
      <c r="AQ50" s="331" t="s">
        <v>540</v>
      </c>
      <c r="AR50" s="332" t="s">
        <v>541</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542</v>
      </c>
      <c r="AL51" s="325"/>
      <c r="AM51" s="333">
        <v>8831030</v>
      </c>
      <c r="AN51" s="334">
        <v>69444</v>
      </c>
      <c r="AO51" s="335">
        <v>-21.6</v>
      </c>
      <c r="AP51" s="336">
        <v>66863</v>
      </c>
      <c r="AQ51" s="337">
        <v>-2.6</v>
      </c>
      <c r="AR51" s="338">
        <v>-19</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543</v>
      </c>
      <c r="AM52" s="341">
        <v>6050549</v>
      </c>
      <c r="AN52" s="342">
        <v>47579</v>
      </c>
      <c r="AO52" s="343">
        <v>-18.5</v>
      </c>
      <c r="AP52" s="344">
        <v>32770</v>
      </c>
      <c r="AQ52" s="345">
        <v>1.4</v>
      </c>
      <c r="AR52" s="346">
        <v>-19.899999999999999</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544</v>
      </c>
      <c r="AL53" s="325"/>
      <c r="AM53" s="333">
        <v>14997016</v>
      </c>
      <c r="AN53" s="334">
        <v>119498</v>
      </c>
      <c r="AO53" s="335">
        <v>72.099999999999994</v>
      </c>
      <c r="AP53" s="336">
        <v>72051</v>
      </c>
      <c r="AQ53" s="337">
        <v>7.8</v>
      </c>
      <c r="AR53" s="338">
        <v>64.3</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543</v>
      </c>
      <c r="AM54" s="341">
        <v>6425323</v>
      </c>
      <c r="AN54" s="342">
        <v>51198</v>
      </c>
      <c r="AO54" s="343">
        <v>7.6</v>
      </c>
      <c r="AP54" s="344">
        <v>34140</v>
      </c>
      <c r="AQ54" s="345">
        <v>4.2</v>
      </c>
      <c r="AR54" s="346">
        <v>3.4</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545</v>
      </c>
      <c r="AL55" s="325"/>
      <c r="AM55" s="333">
        <v>14393218</v>
      </c>
      <c r="AN55" s="334">
        <v>116072</v>
      </c>
      <c r="AO55" s="335">
        <v>-2.9</v>
      </c>
      <c r="AP55" s="336">
        <v>72756</v>
      </c>
      <c r="AQ55" s="337">
        <v>1</v>
      </c>
      <c r="AR55" s="338">
        <v>-3.9</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543</v>
      </c>
      <c r="AM56" s="341">
        <v>6692529</v>
      </c>
      <c r="AN56" s="342">
        <v>53971</v>
      </c>
      <c r="AO56" s="343">
        <v>5.4</v>
      </c>
      <c r="AP56" s="344">
        <v>32117</v>
      </c>
      <c r="AQ56" s="345">
        <v>-5.9</v>
      </c>
      <c r="AR56" s="346">
        <v>11.3</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546</v>
      </c>
      <c r="AL57" s="325"/>
      <c r="AM57" s="333">
        <v>8291149</v>
      </c>
      <c r="AN57" s="334">
        <v>67847</v>
      </c>
      <c r="AO57" s="335">
        <v>-41.5</v>
      </c>
      <c r="AP57" s="336">
        <v>62281</v>
      </c>
      <c r="AQ57" s="337">
        <v>-14.4</v>
      </c>
      <c r="AR57" s="338">
        <v>-27.1</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543</v>
      </c>
      <c r="AM58" s="341">
        <v>3685609</v>
      </c>
      <c r="AN58" s="342">
        <v>30160</v>
      </c>
      <c r="AO58" s="343">
        <v>-44.1</v>
      </c>
      <c r="AP58" s="344">
        <v>38152</v>
      </c>
      <c r="AQ58" s="345">
        <v>18.8</v>
      </c>
      <c r="AR58" s="346">
        <v>-62.9</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547</v>
      </c>
      <c r="AL59" s="325"/>
      <c r="AM59" s="333">
        <v>8526959</v>
      </c>
      <c r="AN59" s="334">
        <v>70823</v>
      </c>
      <c r="AO59" s="335">
        <v>4.4000000000000004</v>
      </c>
      <c r="AP59" s="336">
        <v>58940</v>
      </c>
      <c r="AQ59" s="337">
        <v>-5.4</v>
      </c>
      <c r="AR59" s="338">
        <v>9.8000000000000007</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543</v>
      </c>
      <c r="AM60" s="341">
        <v>3574797</v>
      </c>
      <c r="AN60" s="342">
        <v>29691</v>
      </c>
      <c r="AO60" s="343">
        <v>-1.6</v>
      </c>
      <c r="AP60" s="344">
        <v>33486</v>
      </c>
      <c r="AQ60" s="345">
        <v>-12.2</v>
      </c>
      <c r="AR60" s="346">
        <v>10.6</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548</v>
      </c>
      <c r="AL61" s="347"/>
      <c r="AM61" s="348">
        <v>11007874</v>
      </c>
      <c r="AN61" s="349">
        <v>88737</v>
      </c>
      <c r="AO61" s="350">
        <v>2.1</v>
      </c>
      <c r="AP61" s="351">
        <v>66578</v>
      </c>
      <c r="AQ61" s="352">
        <v>-2.7</v>
      </c>
      <c r="AR61" s="338">
        <v>4.8</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543</v>
      </c>
      <c r="AM62" s="341">
        <v>5285761</v>
      </c>
      <c r="AN62" s="342">
        <v>42520</v>
      </c>
      <c r="AO62" s="343">
        <v>-10.199999999999999</v>
      </c>
      <c r="AP62" s="344">
        <v>34133</v>
      </c>
      <c r="AQ62" s="345">
        <v>1.3</v>
      </c>
      <c r="AR62" s="346">
        <v>-11.5</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bWrVojn8IEQ0YHr604tAQXF0M1Ib/6wxGp2IoD+lj0G7wvW+bER6pyzpCLjAm6EoyA5hVuLcBEse5C8gHnGTPw==" saltValue="X1TxSrcaAe6k4SLI/mXpI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 right="0" top="0.39370078740157483" bottom="0.39370078740157483" header="0.19685039370078741" footer="0.19685039370078741"/>
  <pageSetup paperSize="8" scale="87" orientation="landscape" cellComments="asDisplayed" horizontalDpi="3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550</v>
      </c>
    </row>
    <row r="120" spans="125:125" ht="13.5" hidden="1" customHeight="1" x14ac:dyDescent="0.2"/>
    <row r="121" spans="125:125" ht="13.5" hidden="1" customHeight="1" x14ac:dyDescent="0.2">
      <c r="DU121" s="259"/>
    </row>
  </sheetData>
  <sheetProtection algorithmName="SHA-512" hashValue="EIdBLDfiO+Plm3t4dJPjEr9IBo0VowtUEJcb2cDgdy0U+1KoInyJ/4Ba4sedOnS7qLG5CW64iV4cExCBlYjVkg==" saltValue="RI7qcYlE+ROo4p4fn/tCjw==" spinCount="100000" sheet="1" objects="1" scenarios="1"/>
  <dataConsolidate/>
  <phoneticPr fontId="2"/>
  <printOptions horizontalCentered="1"/>
  <pageMargins left="0" right="0" top="0.39370078740157483" bottom="0.39370078740157483" header="0.19685039370078741" footer="0.19685039370078741"/>
  <pageSetup paperSize="8" scale="54" orientation="landscape"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551</v>
      </c>
    </row>
  </sheetData>
  <sheetProtection algorithmName="SHA-512" hashValue="EeulV4u6eqKRtH6HotAnn+2JkIoCZ6f2bl4vZqhqb3WHFMOF3EvTUk97F2rkCUrtrwvyd+Z9OD7jY8kalYigPA==" saltValue="YpwX5bVoqwtEKlzBZSMghw==" spinCount="100000" sheet="1" objects="1" scenarios="1"/>
  <dataConsolidate/>
  <phoneticPr fontId="2"/>
  <printOptions horizontalCentered="1"/>
  <pageMargins left="0" right="0" top="0.39370078740157483" bottom="0.39370078740157483" header="0.19685039370078741" footer="0.19685039370078741"/>
  <pageSetup paperSize="8" scale="54" orientation="landscape" cellComments="asDisplayed" horizontalDpi="3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552</v>
      </c>
      <c r="G46" s="8" t="s">
        <v>553</v>
      </c>
      <c r="H46" s="8" t="s">
        <v>554</v>
      </c>
      <c r="I46" s="8" t="s">
        <v>555</v>
      </c>
      <c r="J46" s="9" t="s">
        <v>556</v>
      </c>
    </row>
    <row r="47" spans="2:10" ht="57.75" customHeight="1" x14ac:dyDescent="0.2">
      <c r="B47" s="10"/>
      <c r="C47" s="1175" t="s">
        <v>3</v>
      </c>
      <c r="D47" s="1175"/>
      <c r="E47" s="1176"/>
      <c r="F47" s="11">
        <v>11.7</v>
      </c>
      <c r="G47" s="12">
        <v>11.62</v>
      </c>
      <c r="H47" s="12">
        <v>11.46</v>
      </c>
      <c r="I47" s="12">
        <v>11.57</v>
      </c>
      <c r="J47" s="13">
        <v>12.62</v>
      </c>
    </row>
    <row r="48" spans="2:10" ht="57.75" customHeight="1" x14ac:dyDescent="0.2">
      <c r="B48" s="14"/>
      <c r="C48" s="1177" t="s">
        <v>4</v>
      </c>
      <c r="D48" s="1177"/>
      <c r="E48" s="1178"/>
      <c r="F48" s="15">
        <v>2.96</v>
      </c>
      <c r="G48" s="16">
        <v>3.31</v>
      </c>
      <c r="H48" s="16">
        <v>3.39</v>
      </c>
      <c r="I48" s="16">
        <v>5.37</v>
      </c>
      <c r="J48" s="17">
        <v>4.3499999999999996</v>
      </c>
    </row>
    <row r="49" spans="2:10" ht="57.75" customHeight="1" thickBot="1" x14ac:dyDescent="0.25">
      <c r="B49" s="18"/>
      <c r="C49" s="1179" t="s">
        <v>5</v>
      </c>
      <c r="D49" s="1179"/>
      <c r="E49" s="1180"/>
      <c r="F49" s="19" t="s">
        <v>557</v>
      </c>
      <c r="G49" s="20">
        <v>0.61</v>
      </c>
      <c r="H49" s="20">
        <v>0.73</v>
      </c>
      <c r="I49" s="20">
        <v>3.28</v>
      </c>
      <c r="J49" s="21">
        <v>0.75</v>
      </c>
    </row>
    <row r="50" spans="2:10" ht="13.2" x14ac:dyDescent="0.2"/>
  </sheetData>
  <sheetProtection algorithmName="SHA-512" hashValue="ZAWSxI05bDOQlSssKQrY92ljPubIz9TW/iz8KEb05SXEUDBSMP8qN4mbSoiAcFJ2KYus/3YusKPKAYLmoJtOuA==" saltValue="11sipb4Zqvh8W8uan1enMw=="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8" scale="88" orientation="landscape" cellComments="asDisplayed" horizontalDpi="300" verticalDpi="300"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552</v>
      </c>
      <c r="G33" s="29" t="s">
        <v>553</v>
      </c>
      <c r="H33" s="29" t="s">
        <v>554</v>
      </c>
      <c r="I33" s="29" t="s">
        <v>555</v>
      </c>
      <c r="J33" s="30" t="s">
        <v>556</v>
      </c>
      <c r="K33" s="22"/>
      <c r="L33" s="22"/>
      <c r="M33" s="22"/>
      <c r="N33" s="22"/>
      <c r="O33" s="22"/>
      <c r="P33" s="22"/>
    </row>
    <row r="34" spans="1:16" ht="39" customHeight="1" x14ac:dyDescent="0.2">
      <c r="A34" s="22"/>
      <c r="B34" s="31"/>
      <c r="C34" s="1187" t="s">
        <v>558</v>
      </c>
      <c r="D34" s="1187"/>
      <c r="E34" s="1188"/>
      <c r="F34" s="32">
        <v>13.11</v>
      </c>
      <c r="G34" s="33">
        <v>13.51</v>
      </c>
      <c r="H34" s="33">
        <v>13.17</v>
      </c>
      <c r="I34" s="33">
        <v>12.44</v>
      </c>
      <c r="J34" s="34">
        <v>12.21</v>
      </c>
      <c r="K34" s="22"/>
      <c r="L34" s="22"/>
      <c r="M34" s="22"/>
      <c r="N34" s="22"/>
      <c r="O34" s="22"/>
      <c r="P34" s="22"/>
    </row>
    <row r="35" spans="1:16" ht="39" customHeight="1" x14ac:dyDescent="0.2">
      <c r="A35" s="22"/>
      <c r="B35" s="35"/>
      <c r="C35" s="1181" t="s">
        <v>559</v>
      </c>
      <c r="D35" s="1182"/>
      <c r="E35" s="1183"/>
      <c r="F35" s="36">
        <v>3.57</v>
      </c>
      <c r="G35" s="37">
        <v>3.74</v>
      </c>
      <c r="H35" s="37">
        <v>4.6100000000000003</v>
      </c>
      <c r="I35" s="37">
        <v>5.89</v>
      </c>
      <c r="J35" s="38">
        <v>7.76</v>
      </c>
      <c r="K35" s="22"/>
      <c r="L35" s="22"/>
      <c r="M35" s="22"/>
      <c r="N35" s="22"/>
      <c r="O35" s="22"/>
      <c r="P35" s="22"/>
    </row>
    <row r="36" spans="1:16" ht="39" customHeight="1" x14ac:dyDescent="0.2">
      <c r="A36" s="22"/>
      <c r="B36" s="35"/>
      <c r="C36" s="1181" t="s">
        <v>560</v>
      </c>
      <c r="D36" s="1182"/>
      <c r="E36" s="1183"/>
      <c r="F36" s="36">
        <v>3.06</v>
      </c>
      <c r="G36" s="37">
        <v>3.22</v>
      </c>
      <c r="H36" s="37">
        <v>4.22</v>
      </c>
      <c r="I36" s="37">
        <v>4.7699999999999996</v>
      </c>
      <c r="J36" s="38">
        <v>4.6900000000000004</v>
      </c>
      <c r="K36" s="22"/>
      <c r="L36" s="22"/>
      <c r="M36" s="22"/>
      <c r="N36" s="22"/>
      <c r="O36" s="22"/>
      <c r="P36" s="22"/>
    </row>
    <row r="37" spans="1:16" ht="39" customHeight="1" x14ac:dyDescent="0.2">
      <c r="A37" s="22"/>
      <c r="B37" s="35"/>
      <c r="C37" s="1181" t="s">
        <v>561</v>
      </c>
      <c r="D37" s="1182"/>
      <c r="E37" s="1183"/>
      <c r="F37" s="36">
        <v>2.82</v>
      </c>
      <c r="G37" s="37">
        <v>3.18</v>
      </c>
      <c r="H37" s="37">
        <v>3.35</v>
      </c>
      <c r="I37" s="37">
        <v>5.33</v>
      </c>
      <c r="J37" s="38">
        <v>4.3099999999999996</v>
      </c>
      <c r="K37" s="22"/>
      <c r="L37" s="22"/>
      <c r="M37" s="22"/>
      <c r="N37" s="22"/>
      <c r="O37" s="22"/>
      <c r="P37" s="22"/>
    </row>
    <row r="38" spans="1:16" ht="39" customHeight="1" x14ac:dyDescent="0.2">
      <c r="A38" s="22"/>
      <c r="B38" s="35"/>
      <c r="C38" s="1181" t="s">
        <v>562</v>
      </c>
      <c r="D38" s="1182"/>
      <c r="E38" s="1183"/>
      <c r="F38" s="36">
        <v>2</v>
      </c>
      <c r="G38" s="37">
        <v>1.78</v>
      </c>
      <c r="H38" s="37">
        <v>1.78</v>
      </c>
      <c r="I38" s="37">
        <v>2.84</v>
      </c>
      <c r="J38" s="38">
        <v>3.06</v>
      </c>
      <c r="K38" s="22"/>
      <c r="L38" s="22"/>
      <c r="M38" s="22"/>
      <c r="N38" s="22"/>
      <c r="O38" s="22"/>
      <c r="P38" s="22"/>
    </row>
    <row r="39" spans="1:16" ht="39" customHeight="1" x14ac:dyDescent="0.2">
      <c r="A39" s="22"/>
      <c r="B39" s="35"/>
      <c r="C39" s="1181" t="s">
        <v>563</v>
      </c>
      <c r="D39" s="1182"/>
      <c r="E39" s="1183"/>
      <c r="F39" s="36">
        <v>2.37</v>
      </c>
      <c r="G39" s="37">
        <v>2.76</v>
      </c>
      <c r="H39" s="37">
        <v>3.4</v>
      </c>
      <c r="I39" s="37">
        <v>2.3199999999999998</v>
      </c>
      <c r="J39" s="38">
        <v>2.75</v>
      </c>
      <c r="K39" s="22"/>
      <c r="L39" s="22"/>
      <c r="M39" s="22"/>
      <c r="N39" s="22"/>
      <c r="O39" s="22"/>
      <c r="P39" s="22"/>
    </row>
    <row r="40" spans="1:16" ht="39" customHeight="1" x14ac:dyDescent="0.2">
      <c r="A40" s="22"/>
      <c r="B40" s="35"/>
      <c r="C40" s="1181" t="s">
        <v>564</v>
      </c>
      <c r="D40" s="1182"/>
      <c r="E40" s="1183"/>
      <c r="F40" s="36">
        <v>0.63</v>
      </c>
      <c r="G40" s="37">
        <v>0.69</v>
      </c>
      <c r="H40" s="37">
        <v>0.76</v>
      </c>
      <c r="I40" s="37">
        <v>0.94</v>
      </c>
      <c r="J40" s="38">
        <v>1.08</v>
      </c>
      <c r="K40" s="22"/>
      <c r="L40" s="22"/>
      <c r="M40" s="22"/>
      <c r="N40" s="22"/>
      <c r="O40" s="22"/>
      <c r="P40" s="22"/>
    </row>
    <row r="41" spans="1:16" ht="39" customHeight="1" x14ac:dyDescent="0.2">
      <c r="A41" s="22"/>
      <c r="B41" s="35"/>
      <c r="C41" s="1181" t="s">
        <v>565</v>
      </c>
      <c r="D41" s="1182"/>
      <c r="E41" s="1183"/>
      <c r="F41" s="36">
        <v>0.06</v>
      </c>
      <c r="G41" s="37">
        <v>0.06</v>
      </c>
      <c r="H41" s="37">
        <v>0.06</v>
      </c>
      <c r="I41" s="37">
        <v>0.08</v>
      </c>
      <c r="J41" s="38">
        <v>0.09</v>
      </c>
      <c r="K41" s="22"/>
      <c r="L41" s="22"/>
      <c r="M41" s="22"/>
      <c r="N41" s="22"/>
      <c r="O41" s="22"/>
      <c r="P41" s="22"/>
    </row>
    <row r="42" spans="1:16" ht="39" customHeight="1" x14ac:dyDescent="0.2">
      <c r="A42" s="22"/>
      <c r="B42" s="39"/>
      <c r="C42" s="1181" t="s">
        <v>566</v>
      </c>
      <c r="D42" s="1182"/>
      <c r="E42" s="1183"/>
      <c r="F42" s="36" t="s">
        <v>511</v>
      </c>
      <c r="G42" s="37" t="s">
        <v>511</v>
      </c>
      <c r="H42" s="37" t="s">
        <v>511</v>
      </c>
      <c r="I42" s="37" t="s">
        <v>511</v>
      </c>
      <c r="J42" s="38" t="s">
        <v>511</v>
      </c>
      <c r="K42" s="22"/>
      <c r="L42" s="22"/>
      <c r="M42" s="22"/>
      <c r="N42" s="22"/>
      <c r="O42" s="22"/>
      <c r="P42" s="22"/>
    </row>
    <row r="43" spans="1:16" ht="39" customHeight="1" thickBot="1" x14ac:dyDescent="0.25">
      <c r="A43" s="22"/>
      <c r="B43" s="40"/>
      <c r="C43" s="1184" t="s">
        <v>567</v>
      </c>
      <c r="D43" s="1185"/>
      <c r="E43" s="1186"/>
      <c r="F43" s="41">
        <v>0.16</v>
      </c>
      <c r="G43" s="42">
        <v>0.13</v>
      </c>
      <c r="H43" s="42">
        <v>0.04</v>
      </c>
      <c r="I43" s="42">
        <v>0.04</v>
      </c>
      <c r="J43" s="43">
        <v>0.04</v>
      </c>
      <c r="K43" s="22"/>
      <c r="L43" s="22"/>
      <c r="M43" s="22"/>
      <c r="N43" s="22"/>
      <c r="O43" s="22"/>
      <c r="P43" s="22"/>
    </row>
    <row r="44" spans="1:16" ht="39" customHeight="1" x14ac:dyDescent="0.2">
      <c r="A44" s="22"/>
      <c r="B44" s="44" t="s">
        <v>7</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DpBT3/2wkyWHgMqPOvFDQ580WTcGSHFnPZR7EQQ7uh/us0ekHCVvdxhWXEgH0+LDl86eZxdGOkhkt3LaDTQTJw==" saltValue="aGDLIiVT4BAkd8OcaTV05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8" scale="84" orientation="landscape" cellComments="asDisplayed" horizontalDpi="300" verticalDpi="300"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5">
      <c r="A44" s="48"/>
      <c r="B44" s="51" t="s">
        <v>9</v>
      </c>
      <c r="C44" s="52"/>
      <c r="D44" s="52"/>
      <c r="E44" s="53"/>
      <c r="F44" s="53"/>
      <c r="G44" s="53"/>
      <c r="H44" s="53"/>
      <c r="I44" s="53"/>
      <c r="J44" s="54" t="s">
        <v>2</v>
      </c>
      <c r="K44" s="55" t="s">
        <v>552</v>
      </c>
      <c r="L44" s="56" t="s">
        <v>553</v>
      </c>
      <c r="M44" s="56" t="s">
        <v>554</v>
      </c>
      <c r="N44" s="56" t="s">
        <v>555</v>
      </c>
      <c r="O44" s="57" t="s">
        <v>556</v>
      </c>
      <c r="P44" s="48"/>
      <c r="Q44" s="48"/>
      <c r="R44" s="48"/>
      <c r="S44" s="48"/>
      <c r="T44" s="48"/>
      <c r="U44" s="48"/>
    </row>
    <row r="45" spans="1:21" ht="30.75" customHeight="1" x14ac:dyDescent="0.2">
      <c r="A45" s="48"/>
      <c r="B45" s="1189" t="s">
        <v>10</v>
      </c>
      <c r="C45" s="1190"/>
      <c r="D45" s="58"/>
      <c r="E45" s="1195" t="s">
        <v>11</v>
      </c>
      <c r="F45" s="1195"/>
      <c r="G45" s="1195"/>
      <c r="H45" s="1195"/>
      <c r="I45" s="1195"/>
      <c r="J45" s="1196"/>
      <c r="K45" s="59">
        <v>7543</v>
      </c>
      <c r="L45" s="60">
        <v>7719</v>
      </c>
      <c r="M45" s="60">
        <v>7553</v>
      </c>
      <c r="N45" s="60">
        <v>8310</v>
      </c>
      <c r="O45" s="61">
        <v>8748</v>
      </c>
      <c r="P45" s="48"/>
      <c r="Q45" s="48"/>
      <c r="R45" s="48"/>
      <c r="S45" s="48"/>
      <c r="T45" s="48"/>
      <c r="U45" s="48"/>
    </row>
    <row r="46" spans="1:21" ht="30.75" customHeight="1" x14ac:dyDescent="0.2">
      <c r="A46" s="48"/>
      <c r="B46" s="1191"/>
      <c r="C46" s="1192"/>
      <c r="D46" s="62"/>
      <c r="E46" s="1197" t="s">
        <v>12</v>
      </c>
      <c r="F46" s="1197"/>
      <c r="G46" s="1197"/>
      <c r="H46" s="1197"/>
      <c r="I46" s="1197"/>
      <c r="J46" s="1198"/>
      <c r="K46" s="63" t="s">
        <v>511</v>
      </c>
      <c r="L46" s="64" t="s">
        <v>511</v>
      </c>
      <c r="M46" s="64" t="s">
        <v>511</v>
      </c>
      <c r="N46" s="64" t="s">
        <v>511</v>
      </c>
      <c r="O46" s="65" t="s">
        <v>511</v>
      </c>
      <c r="P46" s="48"/>
      <c r="Q46" s="48"/>
      <c r="R46" s="48"/>
      <c r="S46" s="48"/>
      <c r="T46" s="48"/>
      <c r="U46" s="48"/>
    </row>
    <row r="47" spans="1:21" ht="30.75" customHeight="1" x14ac:dyDescent="0.2">
      <c r="A47" s="48"/>
      <c r="B47" s="1191"/>
      <c r="C47" s="1192"/>
      <c r="D47" s="62"/>
      <c r="E47" s="1197" t="s">
        <v>13</v>
      </c>
      <c r="F47" s="1197"/>
      <c r="G47" s="1197"/>
      <c r="H47" s="1197"/>
      <c r="I47" s="1197"/>
      <c r="J47" s="1198"/>
      <c r="K47" s="63">
        <v>30</v>
      </c>
      <c r="L47" s="64">
        <v>29</v>
      </c>
      <c r="M47" s="64">
        <v>27</v>
      </c>
      <c r="N47" s="64">
        <v>27</v>
      </c>
      <c r="O47" s="65">
        <v>27</v>
      </c>
      <c r="P47" s="48"/>
      <c r="Q47" s="48"/>
      <c r="R47" s="48"/>
      <c r="S47" s="48"/>
      <c r="T47" s="48"/>
      <c r="U47" s="48"/>
    </row>
    <row r="48" spans="1:21" ht="30.75" customHeight="1" x14ac:dyDescent="0.2">
      <c r="A48" s="48"/>
      <c r="B48" s="1191"/>
      <c r="C48" s="1192"/>
      <c r="D48" s="62"/>
      <c r="E48" s="1197" t="s">
        <v>14</v>
      </c>
      <c r="F48" s="1197"/>
      <c r="G48" s="1197"/>
      <c r="H48" s="1197"/>
      <c r="I48" s="1197"/>
      <c r="J48" s="1198"/>
      <c r="K48" s="63">
        <v>3330</v>
      </c>
      <c r="L48" s="64">
        <v>3320</v>
      </c>
      <c r="M48" s="64">
        <v>3166</v>
      </c>
      <c r="N48" s="64">
        <v>3198</v>
      </c>
      <c r="O48" s="65">
        <v>3164</v>
      </c>
      <c r="P48" s="48"/>
      <c r="Q48" s="48"/>
      <c r="R48" s="48"/>
      <c r="S48" s="48"/>
      <c r="T48" s="48"/>
      <c r="U48" s="48"/>
    </row>
    <row r="49" spans="1:21" ht="30.75" customHeight="1" x14ac:dyDescent="0.2">
      <c r="A49" s="48"/>
      <c r="B49" s="1191"/>
      <c r="C49" s="1192"/>
      <c r="D49" s="62"/>
      <c r="E49" s="1197" t="s">
        <v>15</v>
      </c>
      <c r="F49" s="1197"/>
      <c r="G49" s="1197"/>
      <c r="H49" s="1197"/>
      <c r="I49" s="1197"/>
      <c r="J49" s="1198"/>
      <c r="K49" s="63">
        <v>34</v>
      </c>
      <c r="L49" s="64">
        <v>35</v>
      </c>
      <c r="M49" s="64">
        <v>29</v>
      </c>
      <c r="N49" s="64">
        <v>22</v>
      </c>
      <c r="O49" s="65">
        <v>11</v>
      </c>
      <c r="P49" s="48"/>
      <c r="Q49" s="48"/>
      <c r="R49" s="48"/>
      <c r="S49" s="48"/>
      <c r="T49" s="48"/>
      <c r="U49" s="48"/>
    </row>
    <row r="50" spans="1:21" ht="30.75" customHeight="1" x14ac:dyDescent="0.2">
      <c r="A50" s="48"/>
      <c r="B50" s="1191"/>
      <c r="C50" s="1192"/>
      <c r="D50" s="62"/>
      <c r="E50" s="1197" t="s">
        <v>16</v>
      </c>
      <c r="F50" s="1197"/>
      <c r="G50" s="1197"/>
      <c r="H50" s="1197"/>
      <c r="I50" s="1197"/>
      <c r="J50" s="1198"/>
      <c r="K50" s="63">
        <v>15</v>
      </c>
      <c r="L50" s="64">
        <v>15</v>
      </c>
      <c r="M50" s="64">
        <v>12</v>
      </c>
      <c r="N50" s="64">
        <v>5</v>
      </c>
      <c r="O50" s="65">
        <v>3</v>
      </c>
      <c r="P50" s="48"/>
      <c r="Q50" s="48"/>
      <c r="R50" s="48"/>
      <c r="S50" s="48"/>
      <c r="T50" s="48"/>
      <c r="U50" s="48"/>
    </row>
    <row r="51" spans="1:21" ht="30.75" customHeight="1" x14ac:dyDescent="0.2">
      <c r="A51" s="48"/>
      <c r="B51" s="1193"/>
      <c r="C51" s="1194"/>
      <c r="D51" s="66"/>
      <c r="E51" s="1197" t="s">
        <v>17</v>
      </c>
      <c r="F51" s="1197"/>
      <c r="G51" s="1197"/>
      <c r="H51" s="1197"/>
      <c r="I51" s="1197"/>
      <c r="J51" s="1198"/>
      <c r="K51" s="63">
        <v>1</v>
      </c>
      <c r="L51" s="64">
        <v>1</v>
      </c>
      <c r="M51" s="64">
        <v>0</v>
      </c>
      <c r="N51" s="64">
        <v>0</v>
      </c>
      <c r="O51" s="65" t="s">
        <v>511</v>
      </c>
      <c r="P51" s="48"/>
      <c r="Q51" s="48"/>
      <c r="R51" s="48"/>
      <c r="S51" s="48"/>
      <c r="T51" s="48"/>
      <c r="U51" s="48"/>
    </row>
    <row r="52" spans="1:21" ht="30.75" customHeight="1" x14ac:dyDescent="0.2">
      <c r="A52" s="48"/>
      <c r="B52" s="1199" t="s">
        <v>18</v>
      </c>
      <c r="C52" s="1200"/>
      <c r="D52" s="66"/>
      <c r="E52" s="1197" t="s">
        <v>19</v>
      </c>
      <c r="F52" s="1197"/>
      <c r="G52" s="1197"/>
      <c r="H52" s="1197"/>
      <c r="I52" s="1197"/>
      <c r="J52" s="1198"/>
      <c r="K52" s="63">
        <v>9169</v>
      </c>
      <c r="L52" s="64">
        <v>9253</v>
      </c>
      <c r="M52" s="64">
        <v>9064</v>
      </c>
      <c r="N52" s="64">
        <v>9417</v>
      </c>
      <c r="O52" s="65">
        <v>9486</v>
      </c>
      <c r="P52" s="48"/>
      <c r="Q52" s="48"/>
      <c r="R52" s="48"/>
      <c r="S52" s="48"/>
      <c r="T52" s="48"/>
      <c r="U52" s="48"/>
    </row>
    <row r="53" spans="1:21" ht="30.75" customHeight="1" thickBot="1" x14ac:dyDescent="0.25">
      <c r="A53" s="48"/>
      <c r="B53" s="1201" t="s">
        <v>20</v>
      </c>
      <c r="C53" s="1202"/>
      <c r="D53" s="67"/>
      <c r="E53" s="1203" t="s">
        <v>21</v>
      </c>
      <c r="F53" s="1203"/>
      <c r="G53" s="1203"/>
      <c r="H53" s="1203"/>
      <c r="I53" s="1203"/>
      <c r="J53" s="1204"/>
      <c r="K53" s="68">
        <v>1784</v>
      </c>
      <c r="L53" s="69">
        <v>1866</v>
      </c>
      <c r="M53" s="69">
        <v>1723</v>
      </c>
      <c r="N53" s="69">
        <v>2145</v>
      </c>
      <c r="O53" s="70">
        <v>2467</v>
      </c>
      <c r="P53" s="48"/>
      <c r="Q53" s="48"/>
      <c r="R53" s="48"/>
      <c r="S53" s="48"/>
      <c r="T53" s="48"/>
      <c r="U53" s="48"/>
    </row>
    <row r="54" spans="1:21" ht="24" customHeight="1" x14ac:dyDescent="0.2">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23</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24</v>
      </c>
      <c r="C56" s="73"/>
      <c r="D56" s="73"/>
      <c r="E56" s="73"/>
      <c r="F56" s="73"/>
      <c r="G56" s="73"/>
      <c r="H56" s="73"/>
      <c r="I56" s="73"/>
      <c r="J56" s="73"/>
      <c r="K56" s="74"/>
      <c r="L56" s="74"/>
      <c r="M56" s="74"/>
      <c r="N56" s="74"/>
      <c r="O56" s="75" t="s">
        <v>25</v>
      </c>
      <c r="P56" s="48"/>
      <c r="Q56" s="48"/>
      <c r="R56" s="48"/>
      <c r="S56" s="48"/>
      <c r="T56" s="48"/>
      <c r="U56" s="48"/>
    </row>
    <row r="57" spans="1:21" ht="31.5" customHeight="1" thickBot="1" x14ac:dyDescent="0.25">
      <c r="A57" s="48"/>
      <c r="B57" s="76"/>
      <c r="C57" s="77"/>
      <c r="D57" s="77"/>
      <c r="E57" s="78"/>
      <c r="F57" s="78"/>
      <c r="G57" s="78"/>
      <c r="H57" s="78"/>
      <c r="I57" s="78"/>
      <c r="J57" s="79" t="s">
        <v>2</v>
      </c>
      <c r="K57" s="80" t="s">
        <v>568</v>
      </c>
      <c r="L57" s="81" t="s">
        <v>569</v>
      </c>
      <c r="M57" s="81" t="s">
        <v>570</v>
      </c>
      <c r="N57" s="81" t="s">
        <v>571</v>
      </c>
      <c r="O57" s="82" t="s">
        <v>572</v>
      </c>
      <c r="P57" s="48"/>
      <c r="Q57" s="48"/>
      <c r="R57" s="48"/>
      <c r="S57" s="48"/>
      <c r="T57" s="48"/>
      <c r="U57" s="48"/>
    </row>
    <row r="58" spans="1:21" ht="31.5" customHeight="1" x14ac:dyDescent="0.2">
      <c r="B58" s="1205" t="s">
        <v>26</v>
      </c>
      <c r="C58" s="1206"/>
      <c r="D58" s="1211" t="s">
        <v>27</v>
      </c>
      <c r="E58" s="1212"/>
      <c r="F58" s="1212"/>
      <c r="G58" s="1212"/>
      <c r="H58" s="1212"/>
      <c r="I58" s="1212"/>
      <c r="J58" s="1213"/>
      <c r="K58" s="83">
        <v>0</v>
      </c>
      <c r="L58" s="84">
        <v>0</v>
      </c>
      <c r="M58" s="84">
        <v>0</v>
      </c>
      <c r="N58" s="84">
        <v>0</v>
      </c>
      <c r="O58" s="85">
        <v>0</v>
      </c>
    </row>
    <row r="59" spans="1:21" ht="31.5" customHeight="1" x14ac:dyDescent="0.2">
      <c r="B59" s="1207"/>
      <c r="C59" s="1208"/>
      <c r="D59" s="1214" t="s">
        <v>28</v>
      </c>
      <c r="E59" s="1215"/>
      <c r="F59" s="1215"/>
      <c r="G59" s="1215"/>
      <c r="H59" s="1215"/>
      <c r="I59" s="1215"/>
      <c r="J59" s="1216"/>
      <c r="K59" s="86">
        <v>214</v>
      </c>
      <c r="L59" s="87">
        <v>171</v>
      </c>
      <c r="M59" s="87">
        <v>0</v>
      </c>
      <c r="N59" s="87">
        <v>0</v>
      </c>
      <c r="O59" s="88">
        <v>0</v>
      </c>
    </row>
    <row r="60" spans="1:21" ht="31.5" customHeight="1" thickBot="1" x14ac:dyDescent="0.25">
      <c r="B60" s="1209"/>
      <c r="C60" s="1210"/>
      <c r="D60" s="1217" t="s">
        <v>29</v>
      </c>
      <c r="E60" s="1218"/>
      <c r="F60" s="1218"/>
      <c r="G60" s="1218"/>
      <c r="H60" s="1218"/>
      <c r="I60" s="1218"/>
      <c r="J60" s="1219"/>
      <c r="K60" s="89">
        <v>130</v>
      </c>
      <c r="L60" s="90">
        <v>100</v>
      </c>
      <c r="M60" s="90">
        <v>0</v>
      </c>
      <c r="N60" s="90">
        <v>0</v>
      </c>
      <c r="O60" s="91">
        <v>0</v>
      </c>
    </row>
    <row r="61" spans="1:21" ht="24" customHeight="1" x14ac:dyDescent="0.2">
      <c r="B61" s="92"/>
      <c r="C61" s="92"/>
      <c r="D61" s="93" t="s">
        <v>30</v>
      </c>
      <c r="E61" s="94"/>
      <c r="F61" s="94"/>
      <c r="G61" s="94"/>
      <c r="H61" s="94"/>
      <c r="I61" s="94"/>
      <c r="J61" s="94"/>
      <c r="K61" s="94"/>
      <c r="L61" s="94"/>
      <c r="M61" s="94"/>
      <c r="N61" s="94"/>
      <c r="O61" s="94"/>
    </row>
    <row r="62" spans="1:21" ht="24" customHeight="1" x14ac:dyDescent="0.2">
      <c r="B62" s="95"/>
      <c r="C62" s="95"/>
      <c r="D62" s="93" t="s">
        <v>31</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14kp6xagbdw19RG7dxni/I/+8TZpDZelWVCRCWr/Vsf8rdQZvw4KlPAZEXg42vIegWXi1dO3FV4G4HlhXzK0bw==" saltValue="qx8DWmKVp2mCsHv/z6KsW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pageSetup paperSize="8" scale="74" orientation="landscape" cellComments="asDisplayed" horizontalDpi="300" verticalDpi="30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8</v>
      </c>
    </row>
    <row r="40" spans="2:13" ht="27.75" customHeight="1" thickBot="1" x14ac:dyDescent="0.25">
      <c r="B40" s="98" t="s">
        <v>9</v>
      </c>
      <c r="C40" s="99"/>
      <c r="D40" s="99"/>
      <c r="E40" s="100"/>
      <c r="F40" s="100"/>
      <c r="G40" s="100"/>
      <c r="H40" s="101" t="s">
        <v>2</v>
      </c>
      <c r="I40" s="102" t="s">
        <v>552</v>
      </c>
      <c r="J40" s="103" t="s">
        <v>553</v>
      </c>
      <c r="K40" s="103" t="s">
        <v>554</v>
      </c>
      <c r="L40" s="103" t="s">
        <v>555</v>
      </c>
      <c r="M40" s="104" t="s">
        <v>556</v>
      </c>
    </row>
    <row r="41" spans="2:13" ht="27.75" customHeight="1" x14ac:dyDescent="0.2">
      <c r="B41" s="1220" t="s">
        <v>32</v>
      </c>
      <c r="C41" s="1221"/>
      <c r="D41" s="105"/>
      <c r="E41" s="1226" t="s">
        <v>33</v>
      </c>
      <c r="F41" s="1226"/>
      <c r="G41" s="1226"/>
      <c r="H41" s="1227"/>
      <c r="I41" s="355">
        <v>75291</v>
      </c>
      <c r="J41" s="356">
        <v>78481</v>
      </c>
      <c r="K41" s="356">
        <v>81486</v>
      </c>
      <c r="L41" s="356">
        <v>79799</v>
      </c>
      <c r="M41" s="357">
        <v>76828</v>
      </c>
    </row>
    <row r="42" spans="2:13" ht="27.75" customHeight="1" x14ac:dyDescent="0.2">
      <c r="B42" s="1222"/>
      <c r="C42" s="1223"/>
      <c r="D42" s="106"/>
      <c r="E42" s="1228" t="s">
        <v>34</v>
      </c>
      <c r="F42" s="1228"/>
      <c r="G42" s="1228"/>
      <c r="H42" s="1229"/>
      <c r="I42" s="358">
        <v>1129</v>
      </c>
      <c r="J42" s="359">
        <v>1035</v>
      </c>
      <c r="K42" s="359">
        <v>945</v>
      </c>
      <c r="L42" s="359">
        <v>861</v>
      </c>
      <c r="M42" s="360">
        <v>781</v>
      </c>
    </row>
    <row r="43" spans="2:13" ht="27.75" customHeight="1" x14ac:dyDescent="0.2">
      <c r="B43" s="1222"/>
      <c r="C43" s="1223"/>
      <c r="D43" s="106"/>
      <c r="E43" s="1228" t="s">
        <v>35</v>
      </c>
      <c r="F43" s="1228"/>
      <c r="G43" s="1228"/>
      <c r="H43" s="1229"/>
      <c r="I43" s="358">
        <v>32322</v>
      </c>
      <c r="J43" s="359">
        <v>31401</v>
      </c>
      <c r="K43" s="359">
        <v>29502</v>
      </c>
      <c r="L43" s="359">
        <v>27472</v>
      </c>
      <c r="M43" s="360">
        <v>26218</v>
      </c>
    </row>
    <row r="44" spans="2:13" ht="27.75" customHeight="1" x14ac:dyDescent="0.2">
      <c r="B44" s="1222"/>
      <c r="C44" s="1223"/>
      <c r="D44" s="106"/>
      <c r="E44" s="1228" t="s">
        <v>36</v>
      </c>
      <c r="F44" s="1228"/>
      <c r="G44" s="1228"/>
      <c r="H44" s="1229"/>
      <c r="I44" s="358">
        <v>98</v>
      </c>
      <c r="J44" s="359">
        <v>65</v>
      </c>
      <c r="K44" s="359">
        <v>53</v>
      </c>
      <c r="L44" s="359">
        <v>56</v>
      </c>
      <c r="M44" s="360">
        <v>72</v>
      </c>
    </row>
    <row r="45" spans="2:13" ht="27.75" customHeight="1" x14ac:dyDescent="0.2">
      <c r="B45" s="1222"/>
      <c r="C45" s="1223"/>
      <c r="D45" s="106"/>
      <c r="E45" s="1228" t="s">
        <v>37</v>
      </c>
      <c r="F45" s="1228"/>
      <c r="G45" s="1228"/>
      <c r="H45" s="1229"/>
      <c r="I45" s="358">
        <v>10243</v>
      </c>
      <c r="J45" s="359">
        <v>9947</v>
      </c>
      <c r="K45" s="359">
        <v>9703</v>
      </c>
      <c r="L45" s="359">
        <v>9490</v>
      </c>
      <c r="M45" s="360">
        <v>9358</v>
      </c>
    </row>
    <row r="46" spans="2:13" ht="27.75" customHeight="1" x14ac:dyDescent="0.2">
      <c r="B46" s="1222"/>
      <c r="C46" s="1223"/>
      <c r="D46" s="107"/>
      <c r="E46" s="1228" t="s">
        <v>38</v>
      </c>
      <c r="F46" s="1228"/>
      <c r="G46" s="1228"/>
      <c r="H46" s="1229"/>
      <c r="I46" s="358">
        <v>560</v>
      </c>
      <c r="J46" s="359">
        <v>478</v>
      </c>
      <c r="K46" s="359">
        <v>478</v>
      </c>
      <c r="L46" s="359">
        <v>434</v>
      </c>
      <c r="M46" s="360">
        <v>468</v>
      </c>
    </row>
    <row r="47" spans="2:13" ht="27.75" customHeight="1" x14ac:dyDescent="0.2">
      <c r="B47" s="1222"/>
      <c r="C47" s="1223"/>
      <c r="D47" s="108"/>
      <c r="E47" s="1230" t="s">
        <v>39</v>
      </c>
      <c r="F47" s="1231"/>
      <c r="G47" s="1231"/>
      <c r="H47" s="1232"/>
      <c r="I47" s="358" t="s">
        <v>511</v>
      </c>
      <c r="J47" s="359" t="s">
        <v>511</v>
      </c>
      <c r="K47" s="359" t="s">
        <v>511</v>
      </c>
      <c r="L47" s="359" t="s">
        <v>511</v>
      </c>
      <c r="M47" s="360" t="s">
        <v>511</v>
      </c>
    </row>
    <row r="48" spans="2:13" ht="27.75" customHeight="1" x14ac:dyDescent="0.2">
      <c r="B48" s="1222"/>
      <c r="C48" s="1223"/>
      <c r="D48" s="106"/>
      <c r="E48" s="1228" t="s">
        <v>40</v>
      </c>
      <c r="F48" s="1228"/>
      <c r="G48" s="1228"/>
      <c r="H48" s="1229"/>
      <c r="I48" s="358" t="s">
        <v>511</v>
      </c>
      <c r="J48" s="359" t="s">
        <v>511</v>
      </c>
      <c r="K48" s="359" t="s">
        <v>511</v>
      </c>
      <c r="L48" s="359" t="s">
        <v>511</v>
      </c>
      <c r="M48" s="360" t="s">
        <v>511</v>
      </c>
    </row>
    <row r="49" spans="2:13" ht="27.75" customHeight="1" x14ac:dyDescent="0.2">
      <c r="B49" s="1224"/>
      <c r="C49" s="1225"/>
      <c r="D49" s="106"/>
      <c r="E49" s="1228" t="s">
        <v>41</v>
      </c>
      <c r="F49" s="1228"/>
      <c r="G49" s="1228"/>
      <c r="H49" s="1229"/>
      <c r="I49" s="358" t="s">
        <v>511</v>
      </c>
      <c r="J49" s="359" t="s">
        <v>511</v>
      </c>
      <c r="K49" s="359" t="s">
        <v>511</v>
      </c>
      <c r="L49" s="359" t="s">
        <v>511</v>
      </c>
      <c r="M49" s="360" t="s">
        <v>511</v>
      </c>
    </row>
    <row r="50" spans="2:13" ht="27.75" customHeight="1" x14ac:dyDescent="0.2">
      <c r="B50" s="1233" t="s">
        <v>42</v>
      </c>
      <c r="C50" s="1234"/>
      <c r="D50" s="109"/>
      <c r="E50" s="1228" t="s">
        <v>43</v>
      </c>
      <c r="F50" s="1228"/>
      <c r="G50" s="1228"/>
      <c r="H50" s="1229"/>
      <c r="I50" s="358">
        <v>16287</v>
      </c>
      <c r="J50" s="359">
        <v>15386</v>
      </c>
      <c r="K50" s="359">
        <v>15422</v>
      </c>
      <c r="L50" s="359">
        <v>15401</v>
      </c>
      <c r="M50" s="360">
        <v>16211</v>
      </c>
    </row>
    <row r="51" spans="2:13" ht="27.75" customHeight="1" x14ac:dyDescent="0.2">
      <c r="B51" s="1222"/>
      <c r="C51" s="1223"/>
      <c r="D51" s="106"/>
      <c r="E51" s="1228" t="s">
        <v>44</v>
      </c>
      <c r="F51" s="1228"/>
      <c r="G51" s="1228"/>
      <c r="H51" s="1229"/>
      <c r="I51" s="358">
        <v>5663</v>
      </c>
      <c r="J51" s="359">
        <v>5445</v>
      </c>
      <c r="K51" s="359">
        <v>6359</v>
      </c>
      <c r="L51" s="359">
        <v>6457</v>
      </c>
      <c r="M51" s="360">
        <v>6285</v>
      </c>
    </row>
    <row r="52" spans="2:13" ht="27.75" customHeight="1" x14ac:dyDescent="0.2">
      <c r="B52" s="1224"/>
      <c r="C52" s="1225"/>
      <c r="D52" s="106"/>
      <c r="E52" s="1228" t="s">
        <v>45</v>
      </c>
      <c r="F52" s="1228"/>
      <c r="G52" s="1228"/>
      <c r="H52" s="1229"/>
      <c r="I52" s="358">
        <v>83565</v>
      </c>
      <c r="J52" s="359">
        <v>84150</v>
      </c>
      <c r="K52" s="359">
        <v>84719</v>
      </c>
      <c r="L52" s="359">
        <v>81946</v>
      </c>
      <c r="M52" s="360">
        <v>78404</v>
      </c>
    </row>
    <row r="53" spans="2:13" ht="27.75" customHeight="1" thickBot="1" x14ac:dyDescent="0.25">
      <c r="B53" s="1235" t="s">
        <v>46</v>
      </c>
      <c r="C53" s="1236"/>
      <c r="D53" s="110"/>
      <c r="E53" s="1237" t="s">
        <v>47</v>
      </c>
      <c r="F53" s="1237"/>
      <c r="G53" s="1237"/>
      <c r="H53" s="1238"/>
      <c r="I53" s="361">
        <v>14129</v>
      </c>
      <c r="J53" s="362">
        <v>16427</v>
      </c>
      <c r="K53" s="362">
        <v>15668</v>
      </c>
      <c r="L53" s="362">
        <v>14308</v>
      </c>
      <c r="M53" s="363">
        <v>12826</v>
      </c>
    </row>
    <row r="54" spans="2:13" ht="27.75" customHeight="1" x14ac:dyDescent="0.2">
      <c r="B54" s="111" t="s">
        <v>48</v>
      </c>
      <c r="C54" s="112"/>
      <c r="D54" s="112"/>
      <c r="E54" s="113"/>
      <c r="F54" s="113"/>
      <c r="G54" s="113"/>
      <c r="H54" s="113"/>
      <c r="I54" s="114"/>
      <c r="J54" s="114"/>
      <c r="K54" s="114"/>
      <c r="L54" s="114"/>
      <c r="M54" s="114"/>
    </row>
    <row r="55" spans="2:13" ht="13.2" x14ac:dyDescent="0.2"/>
  </sheetData>
  <sheetProtection algorithmName="SHA-512" hashValue="QM2SYCmOSlxI2KkKcoC4elm4H8kOhNWZMJY9ggF00m7sAbwEbQdt9fYJKQIX+jltsxNK9G6XUfrHxJsR9hz3Bw==" saltValue="3aFaz/THHHCleM4qucT6H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pageSetup paperSize="8" scale="84" orientation="landscape" cellComments="asDisplayed" horizontalDpi="300" verticalDpi="30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49</v>
      </c>
    </row>
    <row r="54" spans="2:8" ht="29.25" customHeight="1" thickBot="1" x14ac:dyDescent="0.3">
      <c r="B54" s="116" t="s">
        <v>1</v>
      </c>
      <c r="C54" s="117"/>
      <c r="D54" s="117"/>
      <c r="E54" s="118" t="s">
        <v>2</v>
      </c>
      <c r="F54" s="119" t="s">
        <v>554</v>
      </c>
      <c r="G54" s="119" t="s">
        <v>555</v>
      </c>
      <c r="H54" s="120" t="s">
        <v>556</v>
      </c>
    </row>
    <row r="55" spans="2:8" ht="52.5" customHeight="1" x14ac:dyDescent="0.2">
      <c r="B55" s="121"/>
      <c r="C55" s="1247" t="s">
        <v>50</v>
      </c>
      <c r="D55" s="1247"/>
      <c r="E55" s="1248"/>
      <c r="F55" s="122">
        <v>4481</v>
      </c>
      <c r="G55" s="122">
        <v>4676</v>
      </c>
      <c r="H55" s="123">
        <v>5041</v>
      </c>
    </row>
    <row r="56" spans="2:8" ht="52.5" customHeight="1" x14ac:dyDescent="0.2">
      <c r="B56" s="124"/>
      <c r="C56" s="1249" t="s">
        <v>51</v>
      </c>
      <c r="D56" s="1249"/>
      <c r="E56" s="1250"/>
      <c r="F56" s="125">
        <v>4085</v>
      </c>
      <c r="G56" s="125">
        <v>4101</v>
      </c>
      <c r="H56" s="126">
        <v>4300</v>
      </c>
    </row>
    <row r="57" spans="2:8" ht="53.25" customHeight="1" x14ac:dyDescent="0.2">
      <c r="B57" s="124"/>
      <c r="C57" s="1251" t="s">
        <v>52</v>
      </c>
      <c r="D57" s="1251"/>
      <c r="E57" s="1252"/>
      <c r="F57" s="127">
        <v>8994</v>
      </c>
      <c r="G57" s="127">
        <v>8711</v>
      </c>
      <c r="H57" s="128">
        <v>8246</v>
      </c>
    </row>
    <row r="58" spans="2:8" ht="45.75" customHeight="1" x14ac:dyDescent="0.2">
      <c r="B58" s="129"/>
      <c r="C58" s="1239" t="s">
        <v>603</v>
      </c>
      <c r="D58" s="1240"/>
      <c r="E58" s="1241"/>
      <c r="F58" s="130">
        <v>3040</v>
      </c>
      <c r="G58" s="130">
        <v>3040</v>
      </c>
      <c r="H58" s="131">
        <v>2900</v>
      </c>
    </row>
    <row r="59" spans="2:8" ht="45.75" customHeight="1" x14ac:dyDescent="0.2">
      <c r="B59" s="129"/>
      <c r="C59" s="1239" t="s">
        <v>604</v>
      </c>
      <c r="D59" s="1240"/>
      <c r="E59" s="1241"/>
      <c r="F59" s="130">
        <v>2773</v>
      </c>
      <c r="G59" s="130">
        <v>2709</v>
      </c>
      <c r="H59" s="131">
        <v>2553</v>
      </c>
    </row>
    <row r="60" spans="2:8" ht="45.75" customHeight="1" x14ac:dyDescent="0.2">
      <c r="B60" s="129"/>
      <c r="C60" s="1239" t="s">
        <v>605</v>
      </c>
      <c r="D60" s="1240"/>
      <c r="E60" s="1241"/>
      <c r="F60" s="130">
        <v>1343</v>
      </c>
      <c r="G60" s="130">
        <v>1245</v>
      </c>
      <c r="H60" s="131">
        <v>1241</v>
      </c>
    </row>
    <row r="61" spans="2:8" ht="45.75" customHeight="1" x14ac:dyDescent="0.2">
      <c r="B61" s="129"/>
      <c r="C61" s="1239" t="s">
        <v>606</v>
      </c>
      <c r="D61" s="1240"/>
      <c r="E61" s="1241"/>
      <c r="F61" s="130">
        <v>532</v>
      </c>
      <c r="G61" s="130">
        <v>543</v>
      </c>
      <c r="H61" s="131">
        <v>576</v>
      </c>
    </row>
    <row r="62" spans="2:8" ht="45.75" customHeight="1" thickBot="1" x14ac:dyDescent="0.25">
      <c r="B62" s="132"/>
      <c r="C62" s="1242" t="s">
        <v>607</v>
      </c>
      <c r="D62" s="1243"/>
      <c r="E62" s="1244"/>
      <c r="F62" s="133">
        <v>612</v>
      </c>
      <c r="G62" s="133">
        <v>408</v>
      </c>
      <c r="H62" s="134">
        <v>375</v>
      </c>
    </row>
    <row r="63" spans="2:8" ht="52.5" customHeight="1" thickBot="1" x14ac:dyDescent="0.25">
      <c r="B63" s="135"/>
      <c r="C63" s="1245" t="s">
        <v>53</v>
      </c>
      <c r="D63" s="1245"/>
      <c r="E63" s="1246"/>
      <c r="F63" s="136">
        <v>17560</v>
      </c>
      <c r="G63" s="136">
        <v>17488</v>
      </c>
      <c r="H63" s="137">
        <v>17587</v>
      </c>
    </row>
    <row r="64" spans="2:8" ht="13.2" x14ac:dyDescent="0.2"/>
  </sheetData>
  <sheetProtection algorithmName="SHA-512" hashValue="dQrntlCHq8f7cTde0nGEe222+7nsE83evlyv2EsRG3GrW9/wGR6TjnLGXmRiTjeLeQCcib1tYuG8MX9SfezYHw==" saltValue="Fa0UKnjdUfUxi0i1DZnzV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8" scale="59" orientation="landscape" cellComments="asDisplayed" horizontalDpi="300" verticalDpi="30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611</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612</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0" t="s">
        <v>613</v>
      </c>
      <c r="AO43" s="1261"/>
      <c r="AP43" s="1261"/>
      <c r="AQ43" s="1261"/>
      <c r="AR43" s="1261"/>
      <c r="AS43" s="1261"/>
      <c r="AT43" s="1261"/>
      <c r="AU43" s="1261"/>
      <c r="AV43" s="1261"/>
      <c r="AW43" s="1261"/>
      <c r="AX43" s="1261"/>
      <c r="AY43" s="1261"/>
      <c r="AZ43" s="1261"/>
      <c r="BA43" s="1261"/>
      <c r="BB43" s="1261"/>
      <c r="BC43" s="1261"/>
      <c r="BD43" s="1261"/>
      <c r="BE43" s="1261"/>
      <c r="BF43" s="1261"/>
      <c r="BG43" s="1261"/>
      <c r="BH43" s="1261"/>
      <c r="BI43" s="1261"/>
      <c r="BJ43" s="1261"/>
      <c r="BK43" s="1261"/>
      <c r="BL43" s="1261"/>
      <c r="BM43" s="1261"/>
      <c r="BN43" s="1261"/>
      <c r="BO43" s="1261"/>
      <c r="BP43" s="1261"/>
      <c r="BQ43" s="1261"/>
      <c r="BR43" s="1261"/>
      <c r="BS43" s="1261"/>
      <c r="BT43" s="1261"/>
      <c r="BU43" s="1261"/>
      <c r="BV43" s="1261"/>
      <c r="BW43" s="1261"/>
      <c r="BX43" s="1261"/>
      <c r="BY43" s="1261"/>
      <c r="BZ43" s="1261"/>
      <c r="CA43" s="1261"/>
      <c r="CB43" s="1261"/>
      <c r="CC43" s="1261"/>
      <c r="CD43" s="1261"/>
      <c r="CE43" s="1261"/>
      <c r="CF43" s="1261"/>
      <c r="CG43" s="1261"/>
      <c r="CH43" s="1261"/>
      <c r="CI43" s="1261"/>
      <c r="CJ43" s="1261"/>
      <c r="CK43" s="1261"/>
      <c r="CL43" s="1261"/>
      <c r="CM43" s="1261"/>
      <c r="CN43" s="1261"/>
      <c r="CO43" s="1261"/>
      <c r="CP43" s="1261"/>
      <c r="CQ43" s="1261"/>
      <c r="CR43" s="1261"/>
      <c r="CS43" s="1261"/>
      <c r="CT43" s="1261"/>
      <c r="CU43" s="1261"/>
      <c r="CV43" s="1261"/>
      <c r="CW43" s="1261"/>
      <c r="CX43" s="1261"/>
      <c r="CY43" s="1261"/>
      <c r="CZ43" s="1261"/>
      <c r="DA43" s="1261"/>
      <c r="DB43" s="1261"/>
      <c r="DC43" s="1262"/>
    </row>
    <row r="44" spans="2:109" ht="13.2" x14ac:dyDescent="0.2">
      <c r="B44" s="372"/>
      <c r="AN44" s="1263"/>
      <c r="AO44" s="1264"/>
      <c r="AP44" s="1264"/>
      <c r="AQ44" s="1264"/>
      <c r="AR44" s="1264"/>
      <c r="AS44" s="1264"/>
      <c r="AT44" s="1264"/>
      <c r="AU44" s="1264"/>
      <c r="AV44" s="1264"/>
      <c r="AW44" s="1264"/>
      <c r="AX44" s="1264"/>
      <c r="AY44" s="1264"/>
      <c r="AZ44" s="1264"/>
      <c r="BA44" s="1264"/>
      <c r="BB44" s="1264"/>
      <c r="BC44" s="1264"/>
      <c r="BD44" s="1264"/>
      <c r="BE44" s="1264"/>
      <c r="BF44" s="1264"/>
      <c r="BG44" s="1264"/>
      <c r="BH44" s="1264"/>
      <c r="BI44" s="1264"/>
      <c r="BJ44" s="1264"/>
      <c r="BK44" s="1264"/>
      <c r="BL44" s="1264"/>
      <c r="BM44" s="1264"/>
      <c r="BN44" s="1264"/>
      <c r="BO44" s="1264"/>
      <c r="BP44" s="1264"/>
      <c r="BQ44" s="1264"/>
      <c r="BR44" s="1264"/>
      <c r="BS44" s="1264"/>
      <c r="BT44" s="1264"/>
      <c r="BU44" s="1264"/>
      <c r="BV44" s="1264"/>
      <c r="BW44" s="1264"/>
      <c r="BX44" s="1264"/>
      <c r="BY44" s="1264"/>
      <c r="BZ44" s="1264"/>
      <c r="CA44" s="1264"/>
      <c r="CB44" s="1264"/>
      <c r="CC44" s="1264"/>
      <c r="CD44" s="1264"/>
      <c r="CE44" s="1264"/>
      <c r="CF44" s="1264"/>
      <c r="CG44" s="1264"/>
      <c r="CH44" s="1264"/>
      <c r="CI44" s="1264"/>
      <c r="CJ44" s="1264"/>
      <c r="CK44" s="1264"/>
      <c r="CL44" s="1264"/>
      <c r="CM44" s="1264"/>
      <c r="CN44" s="1264"/>
      <c r="CO44" s="1264"/>
      <c r="CP44" s="1264"/>
      <c r="CQ44" s="1264"/>
      <c r="CR44" s="1264"/>
      <c r="CS44" s="1264"/>
      <c r="CT44" s="1264"/>
      <c r="CU44" s="1264"/>
      <c r="CV44" s="1264"/>
      <c r="CW44" s="1264"/>
      <c r="CX44" s="1264"/>
      <c r="CY44" s="1264"/>
      <c r="CZ44" s="1264"/>
      <c r="DA44" s="1264"/>
      <c r="DB44" s="1264"/>
      <c r="DC44" s="1265"/>
    </row>
    <row r="45" spans="2:109" ht="13.2" x14ac:dyDescent="0.2">
      <c r="B45" s="372"/>
      <c r="AN45" s="1263"/>
      <c r="AO45" s="1264"/>
      <c r="AP45" s="1264"/>
      <c r="AQ45" s="1264"/>
      <c r="AR45" s="1264"/>
      <c r="AS45" s="1264"/>
      <c r="AT45" s="1264"/>
      <c r="AU45" s="1264"/>
      <c r="AV45" s="1264"/>
      <c r="AW45" s="1264"/>
      <c r="AX45" s="1264"/>
      <c r="AY45" s="1264"/>
      <c r="AZ45" s="1264"/>
      <c r="BA45" s="1264"/>
      <c r="BB45" s="1264"/>
      <c r="BC45" s="1264"/>
      <c r="BD45" s="1264"/>
      <c r="BE45" s="1264"/>
      <c r="BF45" s="1264"/>
      <c r="BG45" s="1264"/>
      <c r="BH45" s="1264"/>
      <c r="BI45" s="1264"/>
      <c r="BJ45" s="1264"/>
      <c r="BK45" s="1264"/>
      <c r="BL45" s="1264"/>
      <c r="BM45" s="1264"/>
      <c r="BN45" s="1264"/>
      <c r="BO45" s="1264"/>
      <c r="BP45" s="1264"/>
      <c r="BQ45" s="1264"/>
      <c r="BR45" s="1264"/>
      <c r="BS45" s="1264"/>
      <c r="BT45" s="1264"/>
      <c r="BU45" s="1264"/>
      <c r="BV45" s="1264"/>
      <c r="BW45" s="1264"/>
      <c r="BX45" s="1264"/>
      <c r="BY45" s="1264"/>
      <c r="BZ45" s="1264"/>
      <c r="CA45" s="1264"/>
      <c r="CB45" s="1264"/>
      <c r="CC45" s="1264"/>
      <c r="CD45" s="1264"/>
      <c r="CE45" s="1264"/>
      <c r="CF45" s="1264"/>
      <c r="CG45" s="1264"/>
      <c r="CH45" s="1264"/>
      <c r="CI45" s="1264"/>
      <c r="CJ45" s="1264"/>
      <c r="CK45" s="1264"/>
      <c r="CL45" s="1264"/>
      <c r="CM45" s="1264"/>
      <c r="CN45" s="1264"/>
      <c r="CO45" s="1264"/>
      <c r="CP45" s="1264"/>
      <c r="CQ45" s="1264"/>
      <c r="CR45" s="1264"/>
      <c r="CS45" s="1264"/>
      <c r="CT45" s="1264"/>
      <c r="CU45" s="1264"/>
      <c r="CV45" s="1264"/>
      <c r="CW45" s="1264"/>
      <c r="CX45" s="1264"/>
      <c r="CY45" s="1264"/>
      <c r="CZ45" s="1264"/>
      <c r="DA45" s="1264"/>
      <c r="DB45" s="1264"/>
      <c r="DC45" s="1265"/>
    </row>
    <row r="46" spans="2:109" ht="13.2" x14ac:dyDescent="0.2">
      <c r="B46" s="372"/>
      <c r="AN46" s="1263"/>
      <c r="AO46" s="1264"/>
      <c r="AP46" s="1264"/>
      <c r="AQ46" s="1264"/>
      <c r="AR46" s="1264"/>
      <c r="AS46" s="1264"/>
      <c r="AT46" s="1264"/>
      <c r="AU46" s="1264"/>
      <c r="AV46" s="1264"/>
      <c r="AW46" s="1264"/>
      <c r="AX46" s="1264"/>
      <c r="AY46" s="1264"/>
      <c r="AZ46" s="1264"/>
      <c r="BA46" s="1264"/>
      <c r="BB46" s="1264"/>
      <c r="BC46" s="1264"/>
      <c r="BD46" s="1264"/>
      <c r="BE46" s="1264"/>
      <c r="BF46" s="1264"/>
      <c r="BG46" s="1264"/>
      <c r="BH46" s="1264"/>
      <c r="BI46" s="1264"/>
      <c r="BJ46" s="1264"/>
      <c r="BK46" s="1264"/>
      <c r="BL46" s="1264"/>
      <c r="BM46" s="1264"/>
      <c r="BN46" s="1264"/>
      <c r="BO46" s="1264"/>
      <c r="BP46" s="1264"/>
      <c r="BQ46" s="1264"/>
      <c r="BR46" s="1264"/>
      <c r="BS46" s="1264"/>
      <c r="BT46" s="1264"/>
      <c r="BU46" s="1264"/>
      <c r="BV46" s="1264"/>
      <c r="BW46" s="1264"/>
      <c r="BX46" s="1264"/>
      <c r="BY46" s="1264"/>
      <c r="BZ46" s="1264"/>
      <c r="CA46" s="1264"/>
      <c r="CB46" s="1264"/>
      <c r="CC46" s="1264"/>
      <c r="CD46" s="1264"/>
      <c r="CE46" s="1264"/>
      <c r="CF46" s="1264"/>
      <c r="CG46" s="1264"/>
      <c r="CH46" s="1264"/>
      <c r="CI46" s="1264"/>
      <c r="CJ46" s="1264"/>
      <c r="CK46" s="1264"/>
      <c r="CL46" s="1264"/>
      <c r="CM46" s="1264"/>
      <c r="CN46" s="1264"/>
      <c r="CO46" s="1264"/>
      <c r="CP46" s="1264"/>
      <c r="CQ46" s="1264"/>
      <c r="CR46" s="1264"/>
      <c r="CS46" s="1264"/>
      <c r="CT46" s="1264"/>
      <c r="CU46" s="1264"/>
      <c r="CV46" s="1264"/>
      <c r="CW46" s="1264"/>
      <c r="CX46" s="1264"/>
      <c r="CY46" s="1264"/>
      <c r="CZ46" s="1264"/>
      <c r="DA46" s="1264"/>
      <c r="DB46" s="1264"/>
      <c r="DC46" s="1265"/>
    </row>
    <row r="47" spans="2:109" ht="13.2" x14ac:dyDescent="0.2">
      <c r="B47" s="372"/>
      <c r="AN47" s="1266"/>
      <c r="AO47" s="1267"/>
      <c r="AP47" s="1267"/>
      <c r="AQ47" s="1267"/>
      <c r="AR47" s="1267"/>
      <c r="AS47" s="1267"/>
      <c r="AT47" s="1267"/>
      <c r="AU47" s="1267"/>
      <c r="AV47" s="1267"/>
      <c r="AW47" s="1267"/>
      <c r="AX47" s="1267"/>
      <c r="AY47" s="1267"/>
      <c r="AZ47" s="1267"/>
      <c r="BA47" s="1267"/>
      <c r="BB47" s="1267"/>
      <c r="BC47" s="1267"/>
      <c r="BD47" s="1267"/>
      <c r="BE47" s="1267"/>
      <c r="BF47" s="1267"/>
      <c r="BG47" s="1267"/>
      <c r="BH47" s="1267"/>
      <c r="BI47" s="1267"/>
      <c r="BJ47" s="1267"/>
      <c r="BK47" s="1267"/>
      <c r="BL47" s="1267"/>
      <c r="BM47" s="1267"/>
      <c r="BN47" s="1267"/>
      <c r="BO47" s="1267"/>
      <c r="BP47" s="1267"/>
      <c r="BQ47" s="1267"/>
      <c r="BR47" s="1267"/>
      <c r="BS47" s="1267"/>
      <c r="BT47" s="1267"/>
      <c r="BU47" s="1267"/>
      <c r="BV47" s="1267"/>
      <c r="BW47" s="1267"/>
      <c r="BX47" s="1267"/>
      <c r="BY47" s="1267"/>
      <c r="BZ47" s="1267"/>
      <c r="CA47" s="1267"/>
      <c r="CB47" s="1267"/>
      <c r="CC47" s="1267"/>
      <c r="CD47" s="1267"/>
      <c r="CE47" s="1267"/>
      <c r="CF47" s="1267"/>
      <c r="CG47" s="1267"/>
      <c r="CH47" s="1267"/>
      <c r="CI47" s="1267"/>
      <c r="CJ47" s="1267"/>
      <c r="CK47" s="1267"/>
      <c r="CL47" s="1267"/>
      <c r="CM47" s="1267"/>
      <c r="CN47" s="1267"/>
      <c r="CO47" s="1267"/>
      <c r="CP47" s="1267"/>
      <c r="CQ47" s="1267"/>
      <c r="CR47" s="1267"/>
      <c r="CS47" s="1267"/>
      <c r="CT47" s="1267"/>
      <c r="CU47" s="1267"/>
      <c r="CV47" s="1267"/>
      <c r="CW47" s="1267"/>
      <c r="CX47" s="1267"/>
      <c r="CY47" s="1267"/>
      <c r="CZ47" s="1267"/>
      <c r="DA47" s="1267"/>
      <c r="DB47" s="1267"/>
      <c r="DC47" s="1268"/>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614</v>
      </c>
    </row>
    <row r="50" spans="1:109" ht="13.2" x14ac:dyDescent="0.2">
      <c r="B50" s="372"/>
      <c r="G50" s="1253"/>
      <c r="H50" s="1253"/>
      <c r="I50" s="1253"/>
      <c r="J50" s="1253"/>
      <c r="K50" s="382"/>
      <c r="L50" s="382"/>
      <c r="M50" s="383"/>
      <c r="N50" s="383"/>
      <c r="AN50" s="1254"/>
      <c r="AO50" s="1255"/>
      <c r="AP50" s="1255"/>
      <c r="AQ50" s="1255"/>
      <c r="AR50" s="1255"/>
      <c r="AS50" s="1255"/>
      <c r="AT50" s="1255"/>
      <c r="AU50" s="1255"/>
      <c r="AV50" s="1255"/>
      <c r="AW50" s="1255"/>
      <c r="AX50" s="1255"/>
      <c r="AY50" s="1255"/>
      <c r="AZ50" s="1255"/>
      <c r="BA50" s="1255"/>
      <c r="BB50" s="1255"/>
      <c r="BC50" s="1255"/>
      <c r="BD50" s="1255"/>
      <c r="BE50" s="1255"/>
      <c r="BF50" s="1255"/>
      <c r="BG50" s="1255"/>
      <c r="BH50" s="1255"/>
      <c r="BI50" s="1255"/>
      <c r="BJ50" s="1255"/>
      <c r="BK50" s="1255"/>
      <c r="BL50" s="1255"/>
      <c r="BM50" s="1255"/>
      <c r="BN50" s="1255"/>
      <c r="BO50" s="1256"/>
      <c r="BP50" s="1257" t="s">
        <v>552</v>
      </c>
      <c r="BQ50" s="1257"/>
      <c r="BR50" s="1257"/>
      <c r="BS50" s="1257"/>
      <c r="BT50" s="1257"/>
      <c r="BU50" s="1257"/>
      <c r="BV50" s="1257"/>
      <c r="BW50" s="1257"/>
      <c r="BX50" s="1257" t="s">
        <v>553</v>
      </c>
      <c r="BY50" s="1257"/>
      <c r="BZ50" s="1257"/>
      <c r="CA50" s="1257"/>
      <c r="CB50" s="1257"/>
      <c r="CC50" s="1257"/>
      <c r="CD50" s="1257"/>
      <c r="CE50" s="1257"/>
      <c r="CF50" s="1257" t="s">
        <v>554</v>
      </c>
      <c r="CG50" s="1257"/>
      <c r="CH50" s="1257"/>
      <c r="CI50" s="1257"/>
      <c r="CJ50" s="1257"/>
      <c r="CK50" s="1257"/>
      <c r="CL50" s="1257"/>
      <c r="CM50" s="1257"/>
      <c r="CN50" s="1257" t="s">
        <v>555</v>
      </c>
      <c r="CO50" s="1257"/>
      <c r="CP50" s="1257"/>
      <c r="CQ50" s="1257"/>
      <c r="CR50" s="1257"/>
      <c r="CS50" s="1257"/>
      <c r="CT50" s="1257"/>
      <c r="CU50" s="1257"/>
      <c r="CV50" s="1257" t="s">
        <v>556</v>
      </c>
      <c r="CW50" s="1257"/>
      <c r="CX50" s="1257"/>
      <c r="CY50" s="1257"/>
      <c r="CZ50" s="1257"/>
      <c r="DA50" s="1257"/>
      <c r="DB50" s="1257"/>
      <c r="DC50" s="1257"/>
    </row>
    <row r="51" spans="1:109" ht="13.5" customHeight="1" x14ac:dyDescent="0.2">
      <c r="B51" s="372"/>
      <c r="G51" s="1270"/>
      <c r="H51" s="1270"/>
      <c r="I51" s="1271"/>
      <c r="J51" s="1271"/>
      <c r="K51" s="1269"/>
      <c r="L51" s="1269"/>
      <c r="M51" s="1269"/>
      <c r="N51" s="1269"/>
      <c r="AM51" s="381"/>
      <c r="AN51" s="1259" t="s">
        <v>615</v>
      </c>
      <c r="AO51" s="1259"/>
      <c r="AP51" s="1259"/>
      <c r="AQ51" s="1259"/>
      <c r="AR51" s="1259"/>
      <c r="AS51" s="1259"/>
      <c r="AT51" s="1259"/>
      <c r="AU51" s="1259"/>
      <c r="AV51" s="1259"/>
      <c r="AW51" s="1259"/>
      <c r="AX51" s="1259"/>
      <c r="AY51" s="1259"/>
      <c r="AZ51" s="1259"/>
      <c r="BA51" s="1259"/>
      <c r="BB51" s="1259" t="s">
        <v>617</v>
      </c>
      <c r="BC51" s="1259"/>
      <c r="BD51" s="1259"/>
      <c r="BE51" s="1259"/>
      <c r="BF51" s="1259"/>
      <c r="BG51" s="1259"/>
      <c r="BH51" s="1259"/>
      <c r="BI51" s="1259"/>
      <c r="BJ51" s="1259"/>
      <c r="BK51" s="1259"/>
      <c r="BL51" s="1259"/>
      <c r="BM51" s="1259"/>
      <c r="BN51" s="1259"/>
      <c r="BO51" s="1259"/>
      <c r="BP51" s="1258">
        <v>45.7</v>
      </c>
      <c r="BQ51" s="1258"/>
      <c r="BR51" s="1258"/>
      <c r="BS51" s="1258"/>
      <c r="BT51" s="1258"/>
      <c r="BU51" s="1258"/>
      <c r="BV51" s="1258"/>
      <c r="BW51" s="1258"/>
      <c r="BX51" s="1258">
        <v>54.4</v>
      </c>
      <c r="BY51" s="1258"/>
      <c r="BZ51" s="1258"/>
      <c r="CA51" s="1258"/>
      <c r="CB51" s="1258"/>
      <c r="CC51" s="1258"/>
      <c r="CD51" s="1258"/>
      <c r="CE51" s="1258"/>
      <c r="CF51" s="1258">
        <v>50.5</v>
      </c>
      <c r="CG51" s="1258"/>
      <c r="CH51" s="1258"/>
      <c r="CI51" s="1258"/>
      <c r="CJ51" s="1258"/>
      <c r="CK51" s="1258"/>
      <c r="CL51" s="1258"/>
      <c r="CM51" s="1258"/>
      <c r="CN51" s="1258">
        <v>44.8</v>
      </c>
      <c r="CO51" s="1258"/>
      <c r="CP51" s="1258"/>
      <c r="CQ51" s="1258"/>
      <c r="CR51" s="1258"/>
      <c r="CS51" s="1258"/>
      <c r="CT51" s="1258"/>
      <c r="CU51" s="1258"/>
      <c r="CV51" s="1258">
        <v>40.799999999999997</v>
      </c>
      <c r="CW51" s="1258"/>
      <c r="CX51" s="1258"/>
      <c r="CY51" s="1258"/>
      <c r="CZ51" s="1258"/>
      <c r="DA51" s="1258"/>
      <c r="DB51" s="1258"/>
      <c r="DC51" s="1258"/>
    </row>
    <row r="52" spans="1:109" ht="13.2" x14ac:dyDescent="0.2">
      <c r="B52" s="372"/>
      <c r="G52" s="1270"/>
      <c r="H52" s="1270"/>
      <c r="I52" s="1271"/>
      <c r="J52" s="1271"/>
      <c r="K52" s="1269"/>
      <c r="L52" s="1269"/>
      <c r="M52" s="1269"/>
      <c r="N52" s="1269"/>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8"/>
      <c r="BQ52" s="1258"/>
      <c r="BR52" s="1258"/>
      <c r="BS52" s="1258"/>
      <c r="BT52" s="1258"/>
      <c r="BU52" s="1258"/>
      <c r="BV52" s="1258"/>
      <c r="BW52" s="1258"/>
      <c r="BX52" s="1258"/>
      <c r="BY52" s="1258"/>
      <c r="BZ52" s="1258"/>
      <c r="CA52" s="1258"/>
      <c r="CB52" s="1258"/>
      <c r="CC52" s="1258"/>
      <c r="CD52" s="1258"/>
      <c r="CE52" s="1258"/>
      <c r="CF52" s="1258"/>
      <c r="CG52" s="1258"/>
      <c r="CH52" s="1258"/>
      <c r="CI52" s="1258"/>
      <c r="CJ52" s="1258"/>
      <c r="CK52" s="1258"/>
      <c r="CL52" s="1258"/>
      <c r="CM52" s="1258"/>
      <c r="CN52" s="1258"/>
      <c r="CO52" s="1258"/>
      <c r="CP52" s="1258"/>
      <c r="CQ52" s="1258"/>
      <c r="CR52" s="1258"/>
      <c r="CS52" s="1258"/>
      <c r="CT52" s="1258"/>
      <c r="CU52" s="1258"/>
      <c r="CV52" s="1258"/>
      <c r="CW52" s="1258"/>
      <c r="CX52" s="1258"/>
      <c r="CY52" s="1258"/>
      <c r="CZ52" s="1258"/>
      <c r="DA52" s="1258"/>
      <c r="DB52" s="1258"/>
      <c r="DC52" s="1258"/>
    </row>
    <row r="53" spans="1:109" ht="13.2" x14ac:dyDescent="0.2">
      <c r="A53" s="380"/>
      <c r="B53" s="372"/>
      <c r="G53" s="1270"/>
      <c r="H53" s="1270"/>
      <c r="I53" s="1253"/>
      <c r="J53" s="1253"/>
      <c r="K53" s="1269"/>
      <c r="L53" s="1269"/>
      <c r="M53" s="1269"/>
      <c r="N53" s="1269"/>
      <c r="AM53" s="381"/>
      <c r="AN53" s="1259"/>
      <c r="AO53" s="1259"/>
      <c r="AP53" s="1259"/>
      <c r="AQ53" s="1259"/>
      <c r="AR53" s="1259"/>
      <c r="AS53" s="1259"/>
      <c r="AT53" s="1259"/>
      <c r="AU53" s="1259"/>
      <c r="AV53" s="1259"/>
      <c r="AW53" s="1259"/>
      <c r="AX53" s="1259"/>
      <c r="AY53" s="1259"/>
      <c r="AZ53" s="1259"/>
      <c r="BA53" s="1259"/>
      <c r="BB53" s="1259" t="s">
        <v>618</v>
      </c>
      <c r="BC53" s="1259"/>
      <c r="BD53" s="1259"/>
      <c r="BE53" s="1259"/>
      <c r="BF53" s="1259"/>
      <c r="BG53" s="1259"/>
      <c r="BH53" s="1259"/>
      <c r="BI53" s="1259"/>
      <c r="BJ53" s="1259"/>
      <c r="BK53" s="1259"/>
      <c r="BL53" s="1259"/>
      <c r="BM53" s="1259"/>
      <c r="BN53" s="1259"/>
      <c r="BO53" s="1259"/>
      <c r="BP53" s="1258">
        <v>61.8</v>
      </c>
      <c r="BQ53" s="1258"/>
      <c r="BR53" s="1258"/>
      <c r="BS53" s="1258"/>
      <c r="BT53" s="1258"/>
      <c r="BU53" s="1258"/>
      <c r="BV53" s="1258"/>
      <c r="BW53" s="1258"/>
      <c r="BX53" s="1258">
        <v>63</v>
      </c>
      <c r="BY53" s="1258"/>
      <c r="BZ53" s="1258"/>
      <c r="CA53" s="1258"/>
      <c r="CB53" s="1258"/>
      <c r="CC53" s="1258"/>
      <c r="CD53" s="1258"/>
      <c r="CE53" s="1258"/>
      <c r="CF53" s="1258">
        <v>63</v>
      </c>
      <c r="CG53" s="1258"/>
      <c r="CH53" s="1258"/>
      <c r="CI53" s="1258"/>
      <c r="CJ53" s="1258"/>
      <c r="CK53" s="1258"/>
      <c r="CL53" s="1258"/>
      <c r="CM53" s="1258"/>
      <c r="CN53" s="1258">
        <v>63.7</v>
      </c>
      <c r="CO53" s="1258"/>
      <c r="CP53" s="1258"/>
      <c r="CQ53" s="1258"/>
      <c r="CR53" s="1258"/>
      <c r="CS53" s="1258"/>
      <c r="CT53" s="1258"/>
      <c r="CU53" s="1258"/>
      <c r="CV53" s="1258">
        <v>65</v>
      </c>
      <c r="CW53" s="1258"/>
      <c r="CX53" s="1258"/>
      <c r="CY53" s="1258"/>
      <c r="CZ53" s="1258"/>
      <c r="DA53" s="1258"/>
      <c r="DB53" s="1258"/>
      <c r="DC53" s="1258"/>
    </row>
    <row r="54" spans="1:109" ht="13.2" x14ac:dyDescent="0.2">
      <c r="A54" s="380"/>
      <c r="B54" s="372"/>
      <c r="G54" s="1270"/>
      <c r="H54" s="1270"/>
      <c r="I54" s="1253"/>
      <c r="J54" s="1253"/>
      <c r="K54" s="1269"/>
      <c r="L54" s="1269"/>
      <c r="M54" s="1269"/>
      <c r="N54" s="1269"/>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8"/>
      <c r="BQ54" s="1258"/>
      <c r="BR54" s="1258"/>
      <c r="BS54" s="1258"/>
      <c r="BT54" s="1258"/>
      <c r="BU54" s="1258"/>
      <c r="BV54" s="1258"/>
      <c r="BW54" s="1258"/>
      <c r="BX54" s="1258"/>
      <c r="BY54" s="1258"/>
      <c r="BZ54" s="1258"/>
      <c r="CA54" s="1258"/>
      <c r="CB54" s="1258"/>
      <c r="CC54" s="1258"/>
      <c r="CD54" s="1258"/>
      <c r="CE54" s="1258"/>
      <c r="CF54" s="1258"/>
      <c r="CG54" s="1258"/>
      <c r="CH54" s="1258"/>
      <c r="CI54" s="1258"/>
      <c r="CJ54" s="1258"/>
      <c r="CK54" s="1258"/>
      <c r="CL54" s="1258"/>
      <c r="CM54" s="1258"/>
      <c r="CN54" s="1258"/>
      <c r="CO54" s="1258"/>
      <c r="CP54" s="1258"/>
      <c r="CQ54" s="1258"/>
      <c r="CR54" s="1258"/>
      <c r="CS54" s="1258"/>
      <c r="CT54" s="1258"/>
      <c r="CU54" s="1258"/>
      <c r="CV54" s="1258"/>
      <c r="CW54" s="1258"/>
      <c r="CX54" s="1258"/>
      <c r="CY54" s="1258"/>
      <c r="CZ54" s="1258"/>
      <c r="DA54" s="1258"/>
      <c r="DB54" s="1258"/>
      <c r="DC54" s="1258"/>
    </row>
    <row r="55" spans="1:109" ht="13.2" x14ac:dyDescent="0.2">
      <c r="A55" s="380"/>
      <c r="B55" s="372"/>
      <c r="G55" s="1253"/>
      <c r="H55" s="1253"/>
      <c r="I55" s="1253"/>
      <c r="J55" s="1253"/>
      <c r="K55" s="1269"/>
      <c r="L55" s="1269"/>
      <c r="M55" s="1269"/>
      <c r="N55" s="1269"/>
      <c r="AN55" s="1257" t="s">
        <v>619</v>
      </c>
      <c r="AO55" s="1257"/>
      <c r="AP55" s="1257"/>
      <c r="AQ55" s="1257"/>
      <c r="AR55" s="1257"/>
      <c r="AS55" s="1257"/>
      <c r="AT55" s="1257"/>
      <c r="AU55" s="1257"/>
      <c r="AV55" s="1257"/>
      <c r="AW55" s="1257"/>
      <c r="AX55" s="1257"/>
      <c r="AY55" s="1257"/>
      <c r="AZ55" s="1257"/>
      <c r="BA55" s="1257"/>
      <c r="BB55" s="1259" t="s">
        <v>617</v>
      </c>
      <c r="BC55" s="1259"/>
      <c r="BD55" s="1259"/>
      <c r="BE55" s="1259"/>
      <c r="BF55" s="1259"/>
      <c r="BG55" s="1259"/>
      <c r="BH55" s="1259"/>
      <c r="BI55" s="1259"/>
      <c r="BJ55" s="1259"/>
      <c r="BK55" s="1259"/>
      <c r="BL55" s="1259"/>
      <c r="BM55" s="1259"/>
      <c r="BN55" s="1259"/>
      <c r="BO55" s="1259"/>
      <c r="BP55" s="1258">
        <v>47.2</v>
      </c>
      <c r="BQ55" s="1258"/>
      <c r="BR55" s="1258"/>
      <c r="BS55" s="1258"/>
      <c r="BT55" s="1258"/>
      <c r="BU55" s="1258"/>
      <c r="BV55" s="1258"/>
      <c r="BW55" s="1258"/>
      <c r="BX55" s="1258">
        <v>49.5</v>
      </c>
      <c r="BY55" s="1258"/>
      <c r="BZ55" s="1258"/>
      <c r="CA55" s="1258"/>
      <c r="CB55" s="1258"/>
      <c r="CC55" s="1258"/>
      <c r="CD55" s="1258"/>
      <c r="CE55" s="1258"/>
      <c r="CF55" s="1258">
        <v>46.9</v>
      </c>
      <c r="CG55" s="1258"/>
      <c r="CH55" s="1258"/>
      <c r="CI55" s="1258"/>
      <c r="CJ55" s="1258"/>
      <c r="CK55" s="1258"/>
      <c r="CL55" s="1258"/>
      <c r="CM55" s="1258"/>
      <c r="CN55" s="1258">
        <v>45.3</v>
      </c>
      <c r="CO55" s="1258"/>
      <c r="CP55" s="1258"/>
      <c r="CQ55" s="1258"/>
      <c r="CR55" s="1258"/>
      <c r="CS55" s="1258"/>
      <c r="CT55" s="1258"/>
      <c r="CU55" s="1258"/>
      <c r="CV55" s="1258">
        <v>38.9</v>
      </c>
      <c r="CW55" s="1258"/>
      <c r="CX55" s="1258"/>
      <c r="CY55" s="1258"/>
      <c r="CZ55" s="1258"/>
      <c r="DA55" s="1258"/>
      <c r="DB55" s="1258"/>
      <c r="DC55" s="1258"/>
    </row>
    <row r="56" spans="1:109" ht="13.2" x14ac:dyDescent="0.2">
      <c r="A56" s="380"/>
      <c r="B56" s="372"/>
      <c r="G56" s="1253"/>
      <c r="H56" s="1253"/>
      <c r="I56" s="1253"/>
      <c r="J56" s="1253"/>
      <c r="K56" s="1269"/>
      <c r="L56" s="1269"/>
      <c r="M56" s="1269"/>
      <c r="N56" s="1269"/>
      <c r="AN56" s="1257"/>
      <c r="AO56" s="1257"/>
      <c r="AP56" s="1257"/>
      <c r="AQ56" s="1257"/>
      <c r="AR56" s="1257"/>
      <c r="AS56" s="1257"/>
      <c r="AT56" s="1257"/>
      <c r="AU56" s="1257"/>
      <c r="AV56" s="1257"/>
      <c r="AW56" s="1257"/>
      <c r="AX56" s="1257"/>
      <c r="AY56" s="1257"/>
      <c r="AZ56" s="1257"/>
      <c r="BA56" s="1257"/>
      <c r="BB56" s="1259"/>
      <c r="BC56" s="1259"/>
      <c r="BD56" s="1259"/>
      <c r="BE56" s="1259"/>
      <c r="BF56" s="1259"/>
      <c r="BG56" s="1259"/>
      <c r="BH56" s="1259"/>
      <c r="BI56" s="1259"/>
      <c r="BJ56" s="1259"/>
      <c r="BK56" s="1259"/>
      <c r="BL56" s="1259"/>
      <c r="BM56" s="1259"/>
      <c r="BN56" s="1259"/>
      <c r="BO56" s="1259"/>
      <c r="BP56" s="1258"/>
      <c r="BQ56" s="1258"/>
      <c r="BR56" s="1258"/>
      <c r="BS56" s="1258"/>
      <c r="BT56" s="1258"/>
      <c r="BU56" s="1258"/>
      <c r="BV56" s="1258"/>
      <c r="BW56" s="1258"/>
      <c r="BX56" s="1258"/>
      <c r="BY56" s="1258"/>
      <c r="BZ56" s="1258"/>
      <c r="CA56" s="1258"/>
      <c r="CB56" s="1258"/>
      <c r="CC56" s="1258"/>
      <c r="CD56" s="1258"/>
      <c r="CE56" s="1258"/>
      <c r="CF56" s="1258"/>
      <c r="CG56" s="1258"/>
      <c r="CH56" s="1258"/>
      <c r="CI56" s="1258"/>
      <c r="CJ56" s="1258"/>
      <c r="CK56" s="1258"/>
      <c r="CL56" s="1258"/>
      <c r="CM56" s="1258"/>
      <c r="CN56" s="1258"/>
      <c r="CO56" s="1258"/>
      <c r="CP56" s="1258"/>
      <c r="CQ56" s="1258"/>
      <c r="CR56" s="1258"/>
      <c r="CS56" s="1258"/>
      <c r="CT56" s="1258"/>
      <c r="CU56" s="1258"/>
      <c r="CV56" s="1258"/>
      <c r="CW56" s="1258"/>
      <c r="CX56" s="1258"/>
      <c r="CY56" s="1258"/>
      <c r="CZ56" s="1258"/>
      <c r="DA56" s="1258"/>
      <c r="DB56" s="1258"/>
      <c r="DC56" s="1258"/>
    </row>
    <row r="57" spans="1:109" s="380" customFormat="1" ht="13.2" x14ac:dyDescent="0.2">
      <c r="B57" s="384"/>
      <c r="G57" s="1253"/>
      <c r="H57" s="1253"/>
      <c r="I57" s="1272"/>
      <c r="J57" s="1272"/>
      <c r="K57" s="1269"/>
      <c r="L57" s="1269"/>
      <c r="M57" s="1269"/>
      <c r="N57" s="1269"/>
      <c r="AM57" s="366"/>
      <c r="AN57" s="1257"/>
      <c r="AO57" s="1257"/>
      <c r="AP57" s="1257"/>
      <c r="AQ57" s="1257"/>
      <c r="AR57" s="1257"/>
      <c r="AS57" s="1257"/>
      <c r="AT57" s="1257"/>
      <c r="AU57" s="1257"/>
      <c r="AV57" s="1257"/>
      <c r="AW57" s="1257"/>
      <c r="AX57" s="1257"/>
      <c r="AY57" s="1257"/>
      <c r="AZ57" s="1257"/>
      <c r="BA57" s="1257"/>
      <c r="BB57" s="1259" t="s">
        <v>618</v>
      </c>
      <c r="BC57" s="1259"/>
      <c r="BD57" s="1259"/>
      <c r="BE57" s="1259"/>
      <c r="BF57" s="1259"/>
      <c r="BG57" s="1259"/>
      <c r="BH57" s="1259"/>
      <c r="BI57" s="1259"/>
      <c r="BJ57" s="1259"/>
      <c r="BK57" s="1259"/>
      <c r="BL57" s="1259"/>
      <c r="BM57" s="1259"/>
      <c r="BN57" s="1259"/>
      <c r="BO57" s="1259"/>
      <c r="BP57" s="1258">
        <v>59.8</v>
      </c>
      <c r="BQ57" s="1258"/>
      <c r="BR57" s="1258"/>
      <c r="BS57" s="1258"/>
      <c r="BT57" s="1258"/>
      <c r="BU57" s="1258"/>
      <c r="BV57" s="1258"/>
      <c r="BW57" s="1258"/>
      <c r="BX57" s="1258">
        <v>60.9</v>
      </c>
      <c r="BY57" s="1258"/>
      <c r="BZ57" s="1258"/>
      <c r="CA57" s="1258"/>
      <c r="CB57" s="1258"/>
      <c r="CC57" s="1258"/>
      <c r="CD57" s="1258"/>
      <c r="CE57" s="1258"/>
      <c r="CF57" s="1258">
        <v>61.2</v>
      </c>
      <c r="CG57" s="1258"/>
      <c r="CH57" s="1258"/>
      <c r="CI57" s="1258"/>
      <c r="CJ57" s="1258"/>
      <c r="CK57" s="1258"/>
      <c r="CL57" s="1258"/>
      <c r="CM57" s="1258"/>
      <c r="CN57" s="1258">
        <v>64</v>
      </c>
      <c r="CO57" s="1258"/>
      <c r="CP57" s="1258"/>
      <c r="CQ57" s="1258"/>
      <c r="CR57" s="1258"/>
      <c r="CS57" s="1258"/>
      <c r="CT57" s="1258"/>
      <c r="CU57" s="1258"/>
      <c r="CV57" s="1258">
        <v>65.400000000000006</v>
      </c>
      <c r="CW57" s="1258"/>
      <c r="CX57" s="1258"/>
      <c r="CY57" s="1258"/>
      <c r="CZ57" s="1258"/>
      <c r="DA57" s="1258"/>
      <c r="DB57" s="1258"/>
      <c r="DC57" s="1258"/>
      <c r="DD57" s="385"/>
      <c r="DE57" s="384"/>
    </row>
    <row r="58" spans="1:109" s="380" customFormat="1" ht="13.2" x14ac:dyDescent="0.2">
      <c r="A58" s="366"/>
      <c r="B58" s="384"/>
      <c r="G58" s="1253"/>
      <c r="H58" s="1253"/>
      <c r="I58" s="1272"/>
      <c r="J58" s="1272"/>
      <c r="K58" s="1269"/>
      <c r="L58" s="1269"/>
      <c r="M58" s="1269"/>
      <c r="N58" s="1269"/>
      <c r="AM58" s="366"/>
      <c r="AN58" s="1257"/>
      <c r="AO58" s="1257"/>
      <c r="AP58" s="1257"/>
      <c r="AQ58" s="1257"/>
      <c r="AR58" s="1257"/>
      <c r="AS58" s="1257"/>
      <c r="AT58" s="1257"/>
      <c r="AU58" s="1257"/>
      <c r="AV58" s="1257"/>
      <c r="AW58" s="1257"/>
      <c r="AX58" s="1257"/>
      <c r="AY58" s="1257"/>
      <c r="AZ58" s="1257"/>
      <c r="BA58" s="1257"/>
      <c r="BB58" s="1259"/>
      <c r="BC58" s="1259"/>
      <c r="BD58" s="1259"/>
      <c r="BE58" s="1259"/>
      <c r="BF58" s="1259"/>
      <c r="BG58" s="1259"/>
      <c r="BH58" s="1259"/>
      <c r="BI58" s="1259"/>
      <c r="BJ58" s="1259"/>
      <c r="BK58" s="1259"/>
      <c r="BL58" s="1259"/>
      <c r="BM58" s="1259"/>
      <c r="BN58" s="1259"/>
      <c r="BO58" s="1259"/>
      <c r="BP58" s="1258"/>
      <c r="BQ58" s="1258"/>
      <c r="BR58" s="1258"/>
      <c r="BS58" s="1258"/>
      <c r="BT58" s="1258"/>
      <c r="BU58" s="1258"/>
      <c r="BV58" s="1258"/>
      <c r="BW58" s="1258"/>
      <c r="BX58" s="1258"/>
      <c r="BY58" s="1258"/>
      <c r="BZ58" s="1258"/>
      <c r="CA58" s="1258"/>
      <c r="CB58" s="1258"/>
      <c r="CC58" s="1258"/>
      <c r="CD58" s="1258"/>
      <c r="CE58" s="1258"/>
      <c r="CF58" s="1258"/>
      <c r="CG58" s="1258"/>
      <c r="CH58" s="1258"/>
      <c r="CI58" s="1258"/>
      <c r="CJ58" s="1258"/>
      <c r="CK58" s="1258"/>
      <c r="CL58" s="1258"/>
      <c r="CM58" s="1258"/>
      <c r="CN58" s="1258"/>
      <c r="CO58" s="1258"/>
      <c r="CP58" s="1258"/>
      <c r="CQ58" s="1258"/>
      <c r="CR58" s="1258"/>
      <c r="CS58" s="1258"/>
      <c r="CT58" s="1258"/>
      <c r="CU58" s="1258"/>
      <c r="CV58" s="1258"/>
      <c r="CW58" s="1258"/>
      <c r="CX58" s="1258"/>
      <c r="CY58" s="1258"/>
      <c r="CZ58" s="1258"/>
      <c r="DA58" s="1258"/>
      <c r="DB58" s="1258"/>
      <c r="DC58" s="1258"/>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620</v>
      </c>
    </row>
    <row r="64" spans="1:109" ht="13.2" x14ac:dyDescent="0.2">
      <c r="B64" s="372"/>
      <c r="G64" s="379"/>
      <c r="I64" s="392"/>
      <c r="J64" s="392"/>
      <c r="K64" s="392"/>
      <c r="L64" s="392"/>
      <c r="M64" s="392"/>
      <c r="N64" s="393"/>
      <c r="AM64" s="379"/>
      <c r="AN64" s="379" t="s">
        <v>612</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0" t="s">
        <v>621</v>
      </c>
      <c r="AO65" s="1261"/>
      <c r="AP65" s="1261"/>
      <c r="AQ65" s="1261"/>
      <c r="AR65" s="1261"/>
      <c r="AS65" s="1261"/>
      <c r="AT65" s="1261"/>
      <c r="AU65" s="1261"/>
      <c r="AV65" s="1261"/>
      <c r="AW65" s="1261"/>
      <c r="AX65" s="1261"/>
      <c r="AY65" s="1261"/>
      <c r="AZ65" s="1261"/>
      <c r="BA65" s="1261"/>
      <c r="BB65" s="1261"/>
      <c r="BC65" s="1261"/>
      <c r="BD65" s="1261"/>
      <c r="BE65" s="1261"/>
      <c r="BF65" s="1261"/>
      <c r="BG65" s="1261"/>
      <c r="BH65" s="1261"/>
      <c r="BI65" s="1261"/>
      <c r="BJ65" s="1261"/>
      <c r="BK65" s="1261"/>
      <c r="BL65" s="1261"/>
      <c r="BM65" s="1261"/>
      <c r="BN65" s="1261"/>
      <c r="BO65" s="1261"/>
      <c r="BP65" s="1261"/>
      <c r="BQ65" s="1261"/>
      <c r="BR65" s="1261"/>
      <c r="BS65" s="1261"/>
      <c r="BT65" s="1261"/>
      <c r="BU65" s="1261"/>
      <c r="BV65" s="1261"/>
      <c r="BW65" s="1261"/>
      <c r="BX65" s="1261"/>
      <c r="BY65" s="1261"/>
      <c r="BZ65" s="1261"/>
      <c r="CA65" s="1261"/>
      <c r="CB65" s="1261"/>
      <c r="CC65" s="1261"/>
      <c r="CD65" s="1261"/>
      <c r="CE65" s="1261"/>
      <c r="CF65" s="1261"/>
      <c r="CG65" s="1261"/>
      <c r="CH65" s="1261"/>
      <c r="CI65" s="1261"/>
      <c r="CJ65" s="1261"/>
      <c r="CK65" s="1261"/>
      <c r="CL65" s="1261"/>
      <c r="CM65" s="1261"/>
      <c r="CN65" s="1261"/>
      <c r="CO65" s="1261"/>
      <c r="CP65" s="1261"/>
      <c r="CQ65" s="1261"/>
      <c r="CR65" s="1261"/>
      <c r="CS65" s="1261"/>
      <c r="CT65" s="1261"/>
      <c r="CU65" s="1261"/>
      <c r="CV65" s="1261"/>
      <c r="CW65" s="1261"/>
      <c r="CX65" s="1261"/>
      <c r="CY65" s="1261"/>
      <c r="CZ65" s="1261"/>
      <c r="DA65" s="1261"/>
      <c r="DB65" s="1261"/>
      <c r="DC65" s="1262"/>
    </row>
    <row r="66" spans="2:107" ht="13.2" x14ac:dyDescent="0.2">
      <c r="B66" s="372"/>
      <c r="AN66" s="1263"/>
      <c r="AO66" s="1264"/>
      <c r="AP66" s="1264"/>
      <c r="AQ66" s="1264"/>
      <c r="AR66" s="1264"/>
      <c r="AS66" s="1264"/>
      <c r="AT66" s="1264"/>
      <c r="AU66" s="1264"/>
      <c r="AV66" s="1264"/>
      <c r="AW66" s="1264"/>
      <c r="AX66" s="1264"/>
      <c r="AY66" s="1264"/>
      <c r="AZ66" s="1264"/>
      <c r="BA66" s="1264"/>
      <c r="BB66" s="1264"/>
      <c r="BC66" s="1264"/>
      <c r="BD66" s="1264"/>
      <c r="BE66" s="1264"/>
      <c r="BF66" s="1264"/>
      <c r="BG66" s="1264"/>
      <c r="BH66" s="1264"/>
      <c r="BI66" s="1264"/>
      <c r="BJ66" s="1264"/>
      <c r="BK66" s="1264"/>
      <c r="BL66" s="1264"/>
      <c r="BM66" s="1264"/>
      <c r="BN66" s="1264"/>
      <c r="BO66" s="1264"/>
      <c r="BP66" s="1264"/>
      <c r="BQ66" s="1264"/>
      <c r="BR66" s="1264"/>
      <c r="BS66" s="1264"/>
      <c r="BT66" s="1264"/>
      <c r="BU66" s="1264"/>
      <c r="BV66" s="1264"/>
      <c r="BW66" s="1264"/>
      <c r="BX66" s="1264"/>
      <c r="BY66" s="1264"/>
      <c r="BZ66" s="1264"/>
      <c r="CA66" s="1264"/>
      <c r="CB66" s="1264"/>
      <c r="CC66" s="1264"/>
      <c r="CD66" s="1264"/>
      <c r="CE66" s="1264"/>
      <c r="CF66" s="1264"/>
      <c r="CG66" s="1264"/>
      <c r="CH66" s="1264"/>
      <c r="CI66" s="1264"/>
      <c r="CJ66" s="1264"/>
      <c r="CK66" s="1264"/>
      <c r="CL66" s="1264"/>
      <c r="CM66" s="1264"/>
      <c r="CN66" s="1264"/>
      <c r="CO66" s="1264"/>
      <c r="CP66" s="1264"/>
      <c r="CQ66" s="1264"/>
      <c r="CR66" s="1264"/>
      <c r="CS66" s="1264"/>
      <c r="CT66" s="1264"/>
      <c r="CU66" s="1264"/>
      <c r="CV66" s="1264"/>
      <c r="CW66" s="1264"/>
      <c r="CX66" s="1264"/>
      <c r="CY66" s="1264"/>
      <c r="CZ66" s="1264"/>
      <c r="DA66" s="1264"/>
      <c r="DB66" s="1264"/>
      <c r="DC66" s="1265"/>
    </row>
    <row r="67" spans="2:107" ht="13.2" x14ac:dyDescent="0.2">
      <c r="B67" s="372"/>
      <c r="AN67" s="1263"/>
      <c r="AO67" s="1264"/>
      <c r="AP67" s="1264"/>
      <c r="AQ67" s="1264"/>
      <c r="AR67" s="1264"/>
      <c r="AS67" s="1264"/>
      <c r="AT67" s="1264"/>
      <c r="AU67" s="1264"/>
      <c r="AV67" s="1264"/>
      <c r="AW67" s="1264"/>
      <c r="AX67" s="1264"/>
      <c r="AY67" s="1264"/>
      <c r="AZ67" s="1264"/>
      <c r="BA67" s="1264"/>
      <c r="BB67" s="1264"/>
      <c r="BC67" s="1264"/>
      <c r="BD67" s="1264"/>
      <c r="BE67" s="1264"/>
      <c r="BF67" s="1264"/>
      <c r="BG67" s="1264"/>
      <c r="BH67" s="1264"/>
      <c r="BI67" s="1264"/>
      <c r="BJ67" s="1264"/>
      <c r="BK67" s="1264"/>
      <c r="BL67" s="1264"/>
      <c r="BM67" s="1264"/>
      <c r="BN67" s="1264"/>
      <c r="BO67" s="1264"/>
      <c r="BP67" s="1264"/>
      <c r="BQ67" s="1264"/>
      <c r="BR67" s="1264"/>
      <c r="BS67" s="1264"/>
      <c r="BT67" s="1264"/>
      <c r="BU67" s="1264"/>
      <c r="BV67" s="1264"/>
      <c r="BW67" s="1264"/>
      <c r="BX67" s="1264"/>
      <c r="BY67" s="1264"/>
      <c r="BZ67" s="1264"/>
      <c r="CA67" s="1264"/>
      <c r="CB67" s="1264"/>
      <c r="CC67" s="1264"/>
      <c r="CD67" s="1264"/>
      <c r="CE67" s="1264"/>
      <c r="CF67" s="1264"/>
      <c r="CG67" s="1264"/>
      <c r="CH67" s="1264"/>
      <c r="CI67" s="1264"/>
      <c r="CJ67" s="1264"/>
      <c r="CK67" s="1264"/>
      <c r="CL67" s="1264"/>
      <c r="CM67" s="1264"/>
      <c r="CN67" s="1264"/>
      <c r="CO67" s="1264"/>
      <c r="CP67" s="1264"/>
      <c r="CQ67" s="1264"/>
      <c r="CR67" s="1264"/>
      <c r="CS67" s="1264"/>
      <c r="CT67" s="1264"/>
      <c r="CU67" s="1264"/>
      <c r="CV67" s="1264"/>
      <c r="CW67" s="1264"/>
      <c r="CX67" s="1264"/>
      <c r="CY67" s="1264"/>
      <c r="CZ67" s="1264"/>
      <c r="DA67" s="1264"/>
      <c r="DB67" s="1264"/>
      <c r="DC67" s="1265"/>
    </row>
    <row r="68" spans="2:107" ht="13.2" x14ac:dyDescent="0.2">
      <c r="B68" s="372"/>
      <c r="AN68" s="1263"/>
      <c r="AO68" s="1264"/>
      <c r="AP68" s="1264"/>
      <c r="AQ68" s="1264"/>
      <c r="AR68" s="1264"/>
      <c r="AS68" s="1264"/>
      <c r="AT68" s="1264"/>
      <c r="AU68" s="1264"/>
      <c r="AV68" s="1264"/>
      <c r="AW68" s="1264"/>
      <c r="AX68" s="1264"/>
      <c r="AY68" s="1264"/>
      <c r="AZ68" s="1264"/>
      <c r="BA68" s="1264"/>
      <c r="BB68" s="1264"/>
      <c r="BC68" s="1264"/>
      <c r="BD68" s="1264"/>
      <c r="BE68" s="1264"/>
      <c r="BF68" s="1264"/>
      <c r="BG68" s="1264"/>
      <c r="BH68" s="1264"/>
      <c r="BI68" s="1264"/>
      <c r="BJ68" s="1264"/>
      <c r="BK68" s="1264"/>
      <c r="BL68" s="1264"/>
      <c r="BM68" s="1264"/>
      <c r="BN68" s="1264"/>
      <c r="BO68" s="1264"/>
      <c r="BP68" s="1264"/>
      <c r="BQ68" s="1264"/>
      <c r="BR68" s="1264"/>
      <c r="BS68" s="1264"/>
      <c r="BT68" s="1264"/>
      <c r="BU68" s="1264"/>
      <c r="BV68" s="1264"/>
      <c r="BW68" s="1264"/>
      <c r="BX68" s="1264"/>
      <c r="BY68" s="1264"/>
      <c r="BZ68" s="1264"/>
      <c r="CA68" s="1264"/>
      <c r="CB68" s="1264"/>
      <c r="CC68" s="1264"/>
      <c r="CD68" s="1264"/>
      <c r="CE68" s="1264"/>
      <c r="CF68" s="1264"/>
      <c r="CG68" s="1264"/>
      <c r="CH68" s="1264"/>
      <c r="CI68" s="1264"/>
      <c r="CJ68" s="1264"/>
      <c r="CK68" s="1264"/>
      <c r="CL68" s="1264"/>
      <c r="CM68" s="1264"/>
      <c r="CN68" s="1264"/>
      <c r="CO68" s="1264"/>
      <c r="CP68" s="1264"/>
      <c r="CQ68" s="1264"/>
      <c r="CR68" s="1264"/>
      <c r="CS68" s="1264"/>
      <c r="CT68" s="1264"/>
      <c r="CU68" s="1264"/>
      <c r="CV68" s="1264"/>
      <c r="CW68" s="1264"/>
      <c r="CX68" s="1264"/>
      <c r="CY68" s="1264"/>
      <c r="CZ68" s="1264"/>
      <c r="DA68" s="1264"/>
      <c r="DB68" s="1264"/>
      <c r="DC68" s="1265"/>
    </row>
    <row r="69" spans="2:107" ht="13.2" x14ac:dyDescent="0.2">
      <c r="B69" s="372"/>
      <c r="AN69" s="1266"/>
      <c r="AO69" s="1267"/>
      <c r="AP69" s="1267"/>
      <c r="AQ69" s="1267"/>
      <c r="AR69" s="1267"/>
      <c r="AS69" s="1267"/>
      <c r="AT69" s="1267"/>
      <c r="AU69" s="1267"/>
      <c r="AV69" s="1267"/>
      <c r="AW69" s="1267"/>
      <c r="AX69" s="1267"/>
      <c r="AY69" s="1267"/>
      <c r="AZ69" s="1267"/>
      <c r="BA69" s="1267"/>
      <c r="BB69" s="1267"/>
      <c r="BC69" s="1267"/>
      <c r="BD69" s="1267"/>
      <c r="BE69" s="1267"/>
      <c r="BF69" s="1267"/>
      <c r="BG69" s="1267"/>
      <c r="BH69" s="1267"/>
      <c r="BI69" s="1267"/>
      <c r="BJ69" s="1267"/>
      <c r="BK69" s="1267"/>
      <c r="BL69" s="1267"/>
      <c r="BM69" s="1267"/>
      <c r="BN69" s="1267"/>
      <c r="BO69" s="1267"/>
      <c r="BP69" s="1267"/>
      <c r="BQ69" s="1267"/>
      <c r="BR69" s="1267"/>
      <c r="BS69" s="1267"/>
      <c r="BT69" s="1267"/>
      <c r="BU69" s="1267"/>
      <c r="BV69" s="1267"/>
      <c r="BW69" s="1267"/>
      <c r="BX69" s="1267"/>
      <c r="BY69" s="1267"/>
      <c r="BZ69" s="1267"/>
      <c r="CA69" s="1267"/>
      <c r="CB69" s="1267"/>
      <c r="CC69" s="1267"/>
      <c r="CD69" s="1267"/>
      <c r="CE69" s="1267"/>
      <c r="CF69" s="1267"/>
      <c r="CG69" s="1267"/>
      <c r="CH69" s="1267"/>
      <c r="CI69" s="1267"/>
      <c r="CJ69" s="1267"/>
      <c r="CK69" s="1267"/>
      <c r="CL69" s="1267"/>
      <c r="CM69" s="1267"/>
      <c r="CN69" s="1267"/>
      <c r="CO69" s="1267"/>
      <c r="CP69" s="1267"/>
      <c r="CQ69" s="1267"/>
      <c r="CR69" s="1267"/>
      <c r="CS69" s="1267"/>
      <c r="CT69" s="1267"/>
      <c r="CU69" s="1267"/>
      <c r="CV69" s="1267"/>
      <c r="CW69" s="1267"/>
      <c r="CX69" s="1267"/>
      <c r="CY69" s="1267"/>
      <c r="CZ69" s="1267"/>
      <c r="DA69" s="1267"/>
      <c r="DB69" s="1267"/>
      <c r="DC69" s="1268"/>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614</v>
      </c>
    </row>
    <row r="72" spans="2:107" ht="13.2" x14ac:dyDescent="0.2">
      <c r="B72" s="372"/>
      <c r="G72" s="1253"/>
      <c r="H72" s="1253"/>
      <c r="I72" s="1253"/>
      <c r="J72" s="1253"/>
      <c r="K72" s="382"/>
      <c r="L72" s="382"/>
      <c r="M72" s="383"/>
      <c r="N72" s="383"/>
      <c r="AN72" s="1254"/>
      <c r="AO72" s="1255"/>
      <c r="AP72" s="1255"/>
      <c r="AQ72" s="1255"/>
      <c r="AR72" s="1255"/>
      <c r="AS72" s="1255"/>
      <c r="AT72" s="1255"/>
      <c r="AU72" s="1255"/>
      <c r="AV72" s="1255"/>
      <c r="AW72" s="1255"/>
      <c r="AX72" s="1255"/>
      <c r="AY72" s="1255"/>
      <c r="AZ72" s="1255"/>
      <c r="BA72" s="1255"/>
      <c r="BB72" s="1255"/>
      <c r="BC72" s="1255"/>
      <c r="BD72" s="1255"/>
      <c r="BE72" s="1255"/>
      <c r="BF72" s="1255"/>
      <c r="BG72" s="1255"/>
      <c r="BH72" s="1255"/>
      <c r="BI72" s="1255"/>
      <c r="BJ72" s="1255"/>
      <c r="BK72" s="1255"/>
      <c r="BL72" s="1255"/>
      <c r="BM72" s="1255"/>
      <c r="BN72" s="1255"/>
      <c r="BO72" s="1256"/>
      <c r="BP72" s="1257" t="s">
        <v>552</v>
      </c>
      <c r="BQ72" s="1257"/>
      <c r="BR72" s="1257"/>
      <c r="BS72" s="1257"/>
      <c r="BT72" s="1257"/>
      <c r="BU72" s="1257"/>
      <c r="BV72" s="1257"/>
      <c r="BW72" s="1257"/>
      <c r="BX72" s="1257" t="s">
        <v>553</v>
      </c>
      <c r="BY72" s="1257"/>
      <c r="BZ72" s="1257"/>
      <c r="CA72" s="1257"/>
      <c r="CB72" s="1257"/>
      <c r="CC72" s="1257"/>
      <c r="CD72" s="1257"/>
      <c r="CE72" s="1257"/>
      <c r="CF72" s="1257" t="s">
        <v>554</v>
      </c>
      <c r="CG72" s="1257"/>
      <c r="CH72" s="1257"/>
      <c r="CI72" s="1257"/>
      <c r="CJ72" s="1257"/>
      <c r="CK72" s="1257"/>
      <c r="CL72" s="1257"/>
      <c r="CM72" s="1257"/>
      <c r="CN72" s="1257" t="s">
        <v>555</v>
      </c>
      <c r="CO72" s="1257"/>
      <c r="CP72" s="1257"/>
      <c r="CQ72" s="1257"/>
      <c r="CR72" s="1257"/>
      <c r="CS72" s="1257"/>
      <c r="CT72" s="1257"/>
      <c r="CU72" s="1257"/>
      <c r="CV72" s="1257" t="s">
        <v>556</v>
      </c>
      <c r="CW72" s="1257"/>
      <c r="CX72" s="1257"/>
      <c r="CY72" s="1257"/>
      <c r="CZ72" s="1257"/>
      <c r="DA72" s="1257"/>
      <c r="DB72" s="1257"/>
      <c r="DC72" s="1257"/>
    </row>
    <row r="73" spans="2:107" ht="13.2" x14ac:dyDescent="0.2">
      <c r="B73" s="372"/>
      <c r="G73" s="1270"/>
      <c r="H73" s="1270"/>
      <c r="I73" s="1270"/>
      <c r="J73" s="1270"/>
      <c r="K73" s="1273"/>
      <c r="L73" s="1273"/>
      <c r="M73" s="1273"/>
      <c r="N73" s="1273"/>
      <c r="AM73" s="381"/>
      <c r="AN73" s="1259" t="s">
        <v>615</v>
      </c>
      <c r="AO73" s="1259"/>
      <c r="AP73" s="1259"/>
      <c r="AQ73" s="1259"/>
      <c r="AR73" s="1259"/>
      <c r="AS73" s="1259"/>
      <c r="AT73" s="1259"/>
      <c r="AU73" s="1259"/>
      <c r="AV73" s="1259"/>
      <c r="AW73" s="1259"/>
      <c r="AX73" s="1259"/>
      <c r="AY73" s="1259"/>
      <c r="AZ73" s="1259"/>
      <c r="BA73" s="1259"/>
      <c r="BB73" s="1259" t="s">
        <v>617</v>
      </c>
      <c r="BC73" s="1259"/>
      <c r="BD73" s="1259"/>
      <c r="BE73" s="1259"/>
      <c r="BF73" s="1259"/>
      <c r="BG73" s="1259"/>
      <c r="BH73" s="1259"/>
      <c r="BI73" s="1259"/>
      <c r="BJ73" s="1259"/>
      <c r="BK73" s="1259"/>
      <c r="BL73" s="1259"/>
      <c r="BM73" s="1259"/>
      <c r="BN73" s="1259"/>
      <c r="BO73" s="1259"/>
      <c r="BP73" s="1258">
        <v>45.7</v>
      </c>
      <c r="BQ73" s="1258"/>
      <c r="BR73" s="1258"/>
      <c r="BS73" s="1258"/>
      <c r="BT73" s="1258"/>
      <c r="BU73" s="1258"/>
      <c r="BV73" s="1258"/>
      <c r="BW73" s="1258"/>
      <c r="BX73" s="1258">
        <v>54.4</v>
      </c>
      <c r="BY73" s="1258"/>
      <c r="BZ73" s="1258"/>
      <c r="CA73" s="1258"/>
      <c r="CB73" s="1258"/>
      <c r="CC73" s="1258"/>
      <c r="CD73" s="1258"/>
      <c r="CE73" s="1258"/>
      <c r="CF73" s="1258">
        <v>50.5</v>
      </c>
      <c r="CG73" s="1258"/>
      <c r="CH73" s="1258"/>
      <c r="CI73" s="1258"/>
      <c r="CJ73" s="1258"/>
      <c r="CK73" s="1258"/>
      <c r="CL73" s="1258"/>
      <c r="CM73" s="1258"/>
      <c r="CN73" s="1258">
        <v>44.8</v>
      </c>
      <c r="CO73" s="1258"/>
      <c r="CP73" s="1258"/>
      <c r="CQ73" s="1258"/>
      <c r="CR73" s="1258"/>
      <c r="CS73" s="1258"/>
      <c r="CT73" s="1258"/>
      <c r="CU73" s="1258"/>
      <c r="CV73" s="1258">
        <v>40.799999999999997</v>
      </c>
      <c r="CW73" s="1258"/>
      <c r="CX73" s="1258"/>
      <c r="CY73" s="1258"/>
      <c r="CZ73" s="1258"/>
      <c r="DA73" s="1258"/>
      <c r="DB73" s="1258"/>
      <c r="DC73" s="1258"/>
    </row>
    <row r="74" spans="2:107" ht="13.2" x14ac:dyDescent="0.2">
      <c r="B74" s="372"/>
      <c r="G74" s="1270"/>
      <c r="H74" s="1270"/>
      <c r="I74" s="1270"/>
      <c r="J74" s="1270"/>
      <c r="K74" s="1273"/>
      <c r="L74" s="1273"/>
      <c r="M74" s="1273"/>
      <c r="N74" s="1273"/>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8"/>
      <c r="BQ74" s="1258"/>
      <c r="BR74" s="1258"/>
      <c r="BS74" s="1258"/>
      <c r="BT74" s="1258"/>
      <c r="BU74" s="1258"/>
      <c r="BV74" s="1258"/>
      <c r="BW74" s="1258"/>
      <c r="BX74" s="1258"/>
      <c r="BY74" s="1258"/>
      <c r="BZ74" s="1258"/>
      <c r="CA74" s="1258"/>
      <c r="CB74" s="1258"/>
      <c r="CC74" s="1258"/>
      <c r="CD74" s="1258"/>
      <c r="CE74" s="1258"/>
      <c r="CF74" s="1258"/>
      <c r="CG74" s="1258"/>
      <c r="CH74" s="1258"/>
      <c r="CI74" s="1258"/>
      <c r="CJ74" s="1258"/>
      <c r="CK74" s="1258"/>
      <c r="CL74" s="1258"/>
      <c r="CM74" s="1258"/>
      <c r="CN74" s="1258"/>
      <c r="CO74" s="1258"/>
      <c r="CP74" s="1258"/>
      <c r="CQ74" s="1258"/>
      <c r="CR74" s="1258"/>
      <c r="CS74" s="1258"/>
      <c r="CT74" s="1258"/>
      <c r="CU74" s="1258"/>
      <c r="CV74" s="1258"/>
      <c r="CW74" s="1258"/>
      <c r="CX74" s="1258"/>
      <c r="CY74" s="1258"/>
      <c r="CZ74" s="1258"/>
      <c r="DA74" s="1258"/>
      <c r="DB74" s="1258"/>
      <c r="DC74" s="1258"/>
    </row>
    <row r="75" spans="2:107" ht="13.2" x14ac:dyDescent="0.2">
      <c r="B75" s="372"/>
      <c r="G75" s="1270"/>
      <c r="H75" s="1270"/>
      <c r="I75" s="1253"/>
      <c r="J75" s="1253"/>
      <c r="K75" s="1269"/>
      <c r="L75" s="1269"/>
      <c r="M75" s="1269"/>
      <c r="N75" s="1269"/>
      <c r="AM75" s="381"/>
      <c r="AN75" s="1259"/>
      <c r="AO75" s="1259"/>
      <c r="AP75" s="1259"/>
      <c r="AQ75" s="1259"/>
      <c r="AR75" s="1259"/>
      <c r="AS75" s="1259"/>
      <c r="AT75" s="1259"/>
      <c r="AU75" s="1259"/>
      <c r="AV75" s="1259"/>
      <c r="AW75" s="1259"/>
      <c r="AX75" s="1259"/>
      <c r="AY75" s="1259"/>
      <c r="AZ75" s="1259"/>
      <c r="BA75" s="1259"/>
      <c r="BB75" s="1259" t="s">
        <v>623</v>
      </c>
      <c r="BC75" s="1259"/>
      <c r="BD75" s="1259"/>
      <c r="BE75" s="1259"/>
      <c r="BF75" s="1259"/>
      <c r="BG75" s="1259"/>
      <c r="BH75" s="1259"/>
      <c r="BI75" s="1259"/>
      <c r="BJ75" s="1259"/>
      <c r="BK75" s="1259"/>
      <c r="BL75" s="1259"/>
      <c r="BM75" s="1259"/>
      <c r="BN75" s="1259"/>
      <c r="BO75" s="1259"/>
      <c r="BP75" s="1258">
        <v>6.3</v>
      </c>
      <c r="BQ75" s="1258"/>
      <c r="BR75" s="1258"/>
      <c r="BS75" s="1258"/>
      <c r="BT75" s="1258"/>
      <c r="BU75" s="1258"/>
      <c r="BV75" s="1258"/>
      <c r="BW75" s="1258"/>
      <c r="BX75" s="1258">
        <v>6.1</v>
      </c>
      <c r="BY75" s="1258"/>
      <c r="BZ75" s="1258"/>
      <c r="CA75" s="1258"/>
      <c r="CB75" s="1258"/>
      <c r="CC75" s="1258"/>
      <c r="CD75" s="1258"/>
      <c r="CE75" s="1258"/>
      <c r="CF75" s="1258">
        <v>5.8</v>
      </c>
      <c r="CG75" s="1258"/>
      <c r="CH75" s="1258"/>
      <c r="CI75" s="1258"/>
      <c r="CJ75" s="1258"/>
      <c r="CK75" s="1258"/>
      <c r="CL75" s="1258"/>
      <c r="CM75" s="1258"/>
      <c r="CN75" s="1258">
        <v>6.1</v>
      </c>
      <c r="CO75" s="1258"/>
      <c r="CP75" s="1258"/>
      <c r="CQ75" s="1258"/>
      <c r="CR75" s="1258"/>
      <c r="CS75" s="1258"/>
      <c r="CT75" s="1258"/>
      <c r="CU75" s="1258"/>
      <c r="CV75" s="1258">
        <v>6.7</v>
      </c>
      <c r="CW75" s="1258"/>
      <c r="CX75" s="1258"/>
      <c r="CY75" s="1258"/>
      <c r="CZ75" s="1258"/>
      <c r="DA75" s="1258"/>
      <c r="DB75" s="1258"/>
      <c r="DC75" s="1258"/>
    </row>
    <row r="76" spans="2:107" ht="13.2" x14ac:dyDescent="0.2">
      <c r="B76" s="372"/>
      <c r="G76" s="1270"/>
      <c r="H76" s="1270"/>
      <c r="I76" s="1253"/>
      <c r="J76" s="1253"/>
      <c r="K76" s="1269"/>
      <c r="L76" s="1269"/>
      <c r="M76" s="1269"/>
      <c r="N76" s="1269"/>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8"/>
      <c r="BQ76" s="1258"/>
      <c r="BR76" s="1258"/>
      <c r="BS76" s="1258"/>
      <c r="BT76" s="1258"/>
      <c r="BU76" s="1258"/>
      <c r="BV76" s="1258"/>
      <c r="BW76" s="1258"/>
      <c r="BX76" s="1258"/>
      <c r="BY76" s="1258"/>
      <c r="BZ76" s="1258"/>
      <c r="CA76" s="1258"/>
      <c r="CB76" s="1258"/>
      <c r="CC76" s="1258"/>
      <c r="CD76" s="1258"/>
      <c r="CE76" s="1258"/>
      <c r="CF76" s="1258"/>
      <c r="CG76" s="1258"/>
      <c r="CH76" s="1258"/>
      <c r="CI76" s="1258"/>
      <c r="CJ76" s="1258"/>
      <c r="CK76" s="1258"/>
      <c r="CL76" s="1258"/>
      <c r="CM76" s="1258"/>
      <c r="CN76" s="1258"/>
      <c r="CO76" s="1258"/>
      <c r="CP76" s="1258"/>
      <c r="CQ76" s="1258"/>
      <c r="CR76" s="1258"/>
      <c r="CS76" s="1258"/>
      <c r="CT76" s="1258"/>
      <c r="CU76" s="1258"/>
      <c r="CV76" s="1258"/>
      <c r="CW76" s="1258"/>
      <c r="CX76" s="1258"/>
      <c r="CY76" s="1258"/>
      <c r="CZ76" s="1258"/>
      <c r="DA76" s="1258"/>
      <c r="DB76" s="1258"/>
      <c r="DC76" s="1258"/>
    </row>
    <row r="77" spans="2:107" ht="13.2" x14ac:dyDescent="0.2">
      <c r="B77" s="372"/>
      <c r="G77" s="1253"/>
      <c r="H77" s="1253"/>
      <c r="I77" s="1253"/>
      <c r="J77" s="1253"/>
      <c r="K77" s="1273"/>
      <c r="L77" s="1273"/>
      <c r="M77" s="1273"/>
      <c r="N77" s="1273"/>
      <c r="AN77" s="1257" t="s">
        <v>619</v>
      </c>
      <c r="AO77" s="1257"/>
      <c r="AP77" s="1257"/>
      <c r="AQ77" s="1257"/>
      <c r="AR77" s="1257"/>
      <c r="AS77" s="1257"/>
      <c r="AT77" s="1257"/>
      <c r="AU77" s="1257"/>
      <c r="AV77" s="1257"/>
      <c r="AW77" s="1257"/>
      <c r="AX77" s="1257"/>
      <c r="AY77" s="1257"/>
      <c r="AZ77" s="1257"/>
      <c r="BA77" s="1257"/>
      <c r="BB77" s="1259" t="s">
        <v>616</v>
      </c>
      <c r="BC77" s="1259"/>
      <c r="BD77" s="1259"/>
      <c r="BE77" s="1259"/>
      <c r="BF77" s="1259"/>
      <c r="BG77" s="1259"/>
      <c r="BH77" s="1259"/>
      <c r="BI77" s="1259"/>
      <c r="BJ77" s="1259"/>
      <c r="BK77" s="1259"/>
      <c r="BL77" s="1259"/>
      <c r="BM77" s="1259"/>
      <c r="BN77" s="1259"/>
      <c r="BO77" s="1259"/>
      <c r="BP77" s="1258">
        <v>47.2</v>
      </c>
      <c r="BQ77" s="1258"/>
      <c r="BR77" s="1258"/>
      <c r="BS77" s="1258"/>
      <c r="BT77" s="1258"/>
      <c r="BU77" s="1258"/>
      <c r="BV77" s="1258"/>
      <c r="BW77" s="1258"/>
      <c r="BX77" s="1258">
        <v>49.5</v>
      </c>
      <c r="BY77" s="1258"/>
      <c r="BZ77" s="1258"/>
      <c r="CA77" s="1258"/>
      <c r="CB77" s="1258"/>
      <c r="CC77" s="1258"/>
      <c r="CD77" s="1258"/>
      <c r="CE77" s="1258"/>
      <c r="CF77" s="1258">
        <v>46.9</v>
      </c>
      <c r="CG77" s="1258"/>
      <c r="CH77" s="1258"/>
      <c r="CI77" s="1258"/>
      <c r="CJ77" s="1258"/>
      <c r="CK77" s="1258"/>
      <c r="CL77" s="1258"/>
      <c r="CM77" s="1258"/>
      <c r="CN77" s="1258">
        <v>45.3</v>
      </c>
      <c r="CO77" s="1258"/>
      <c r="CP77" s="1258"/>
      <c r="CQ77" s="1258"/>
      <c r="CR77" s="1258"/>
      <c r="CS77" s="1258"/>
      <c r="CT77" s="1258"/>
      <c r="CU77" s="1258"/>
      <c r="CV77" s="1258">
        <v>38.9</v>
      </c>
      <c r="CW77" s="1258"/>
      <c r="CX77" s="1258"/>
      <c r="CY77" s="1258"/>
      <c r="CZ77" s="1258"/>
      <c r="DA77" s="1258"/>
      <c r="DB77" s="1258"/>
      <c r="DC77" s="1258"/>
    </row>
    <row r="78" spans="2:107" ht="13.2" x14ac:dyDescent="0.2">
      <c r="B78" s="372"/>
      <c r="G78" s="1253"/>
      <c r="H78" s="1253"/>
      <c r="I78" s="1253"/>
      <c r="J78" s="1253"/>
      <c r="K78" s="1273"/>
      <c r="L78" s="1273"/>
      <c r="M78" s="1273"/>
      <c r="N78" s="1273"/>
      <c r="AN78" s="1257"/>
      <c r="AO78" s="1257"/>
      <c r="AP78" s="1257"/>
      <c r="AQ78" s="1257"/>
      <c r="AR78" s="1257"/>
      <c r="AS78" s="1257"/>
      <c r="AT78" s="1257"/>
      <c r="AU78" s="1257"/>
      <c r="AV78" s="1257"/>
      <c r="AW78" s="1257"/>
      <c r="AX78" s="1257"/>
      <c r="AY78" s="1257"/>
      <c r="AZ78" s="1257"/>
      <c r="BA78" s="1257"/>
      <c r="BB78" s="1259"/>
      <c r="BC78" s="1259"/>
      <c r="BD78" s="1259"/>
      <c r="BE78" s="1259"/>
      <c r="BF78" s="1259"/>
      <c r="BG78" s="1259"/>
      <c r="BH78" s="1259"/>
      <c r="BI78" s="1259"/>
      <c r="BJ78" s="1259"/>
      <c r="BK78" s="1259"/>
      <c r="BL78" s="1259"/>
      <c r="BM78" s="1259"/>
      <c r="BN78" s="1259"/>
      <c r="BO78" s="1259"/>
      <c r="BP78" s="1258"/>
      <c r="BQ78" s="1258"/>
      <c r="BR78" s="1258"/>
      <c r="BS78" s="1258"/>
      <c r="BT78" s="1258"/>
      <c r="BU78" s="1258"/>
      <c r="BV78" s="1258"/>
      <c r="BW78" s="1258"/>
      <c r="BX78" s="1258"/>
      <c r="BY78" s="1258"/>
      <c r="BZ78" s="1258"/>
      <c r="CA78" s="1258"/>
      <c r="CB78" s="1258"/>
      <c r="CC78" s="1258"/>
      <c r="CD78" s="1258"/>
      <c r="CE78" s="1258"/>
      <c r="CF78" s="1258"/>
      <c r="CG78" s="1258"/>
      <c r="CH78" s="1258"/>
      <c r="CI78" s="1258"/>
      <c r="CJ78" s="1258"/>
      <c r="CK78" s="1258"/>
      <c r="CL78" s="1258"/>
      <c r="CM78" s="1258"/>
      <c r="CN78" s="1258"/>
      <c r="CO78" s="1258"/>
      <c r="CP78" s="1258"/>
      <c r="CQ78" s="1258"/>
      <c r="CR78" s="1258"/>
      <c r="CS78" s="1258"/>
      <c r="CT78" s="1258"/>
      <c r="CU78" s="1258"/>
      <c r="CV78" s="1258"/>
      <c r="CW78" s="1258"/>
      <c r="CX78" s="1258"/>
      <c r="CY78" s="1258"/>
      <c r="CZ78" s="1258"/>
      <c r="DA78" s="1258"/>
      <c r="DB78" s="1258"/>
      <c r="DC78" s="1258"/>
    </row>
    <row r="79" spans="2:107" ht="13.2" x14ac:dyDescent="0.2">
      <c r="B79" s="372"/>
      <c r="G79" s="1253"/>
      <c r="H79" s="1253"/>
      <c r="I79" s="1272"/>
      <c r="J79" s="1272"/>
      <c r="K79" s="1274"/>
      <c r="L79" s="1274"/>
      <c r="M79" s="1274"/>
      <c r="N79" s="1274"/>
      <c r="AN79" s="1257"/>
      <c r="AO79" s="1257"/>
      <c r="AP79" s="1257"/>
      <c r="AQ79" s="1257"/>
      <c r="AR79" s="1257"/>
      <c r="AS79" s="1257"/>
      <c r="AT79" s="1257"/>
      <c r="AU79" s="1257"/>
      <c r="AV79" s="1257"/>
      <c r="AW79" s="1257"/>
      <c r="AX79" s="1257"/>
      <c r="AY79" s="1257"/>
      <c r="AZ79" s="1257"/>
      <c r="BA79" s="1257"/>
      <c r="BB79" s="1259" t="s">
        <v>622</v>
      </c>
      <c r="BC79" s="1259"/>
      <c r="BD79" s="1259"/>
      <c r="BE79" s="1259"/>
      <c r="BF79" s="1259"/>
      <c r="BG79" s="1259"/>
      <c r="BH79" s="1259"/>
      <c r="BI79" s="1259"/>
      <c r="BJ79" s="1259"/>
      <c r="BK79" s="1259"/>
      <c r="BL79" s="1259"/>
      <c r="BM79" s="1259"/>
      <c r="BN79" s="1259"/>
      <c r="BO79" s="1259"/>
      <c r="BP79" s="1258">
        <v>7.8</v>
      </c>
      <c r="BQ79" s="1258"/>
      <c r="BR79" s="1258"/>
      <c r="BS79" s="1258"/>
      <c r="BT79" s="1258"/>
      <c r="BU79" s="1258"/>
      <c r="BV79" s="1258"/>
      <c r="BW79" s="1258"/>
      <c r="BX79" s="1258">
        <v>7.6</v>
      </c>
      <c r="BY79" s="1258"/>
      <c r="BZ79" s="1258"/>
      <c r="CA79" s="1258"/>
      <c r="CB79" s="1258"/>
      <c r="CC79" s="1258"/>
      <c r="CD79" s="1258"/>
      <c r="CE79" s="1258"/>
      <c r="CF79" s="1258">
        <v>7.2</v>
      </c>
      <c r="CG79" s="1258"/>
      <c r="CH79" s="1258"/>
      <c r="CI79" s="1258"/>
      <c r="CJ79" s="1258"/>
      <c r="CK79" s="1258"/>
      <c r="CL79" s="1258"/>
      <c r="CM79" s="1258"/>
      <c r="CN79" s="1258">
        <v>7.9</v>
      </c>
      <c r="CO79" s="1258"/>
      <c r="CP79" s="1258"/>
      <c r="CQ79" s="1258"/>
      <c r="CR79" s="1258"/>
      <c r="CS79" s="1258"/>
      <c r="CT79" s="1258"/>
      <c r="CU79" s="1258"/>
      <c r="CV79" s="1258">
        <v>8.1999999999999993</v>
      </c>
      <c r="CW79" s="1258"/>
      <c r="CX79" s="1258"/>
      <c r="CY79" s="1258"/>
      <c r="CZ79" s="1258"/>
      <c r="DA79" s="1258"/>
      <c r="DB79" s="1258"/>
      <c r="DC79" s="1258"/>
    </row>
    <row r="80" spans="2:107" ht="13.2" x14ac:dyDescent="0.2">
      <c r="B80" s="372"/>
      <c r="G80" s="1253"/>
      <c r="H80" s="1253"/>
      <c r="I80" s="1272"/>
      <c r="J80" s="1272"/>
      <c r="K80" s="1274"/>
      <c r="L80" s="1274"/>
      <c r="M80" s="1274"/>
      <c r="N80" s="1274"/>
      <c r="AN80" s="1257"/>
      <c r="AO80" s="1257"/>
      <c r="AP80" s="1257"/>
      <c r="AQ80" s="1257"/>
      <c r="AR80" s="1257"/>
      <c r="AS80" s="1257"/>
      <c r="AT80" s="1257"/>
      <c r="AU80" s="1257"/>
      <c r="AV80" s="1257"/>
      <c r="AW80" s="1257"/>
      <c r="AX80" s="1257"/>
      <c r="AY80" s="1257"/>
      <c r="AZ80" s="1257"/>
      <c r="BA80" s="1257"/>
      <c r="BB80" s="1259"/>
      <c r="BC80" s="1259"/>
      <c r="BD80" s="1259"/>
      <c r="BE80" s="1259"/>
      <c r="BF80" s="1259"/>
      <c r="BG80" s="1259"/>
      <c r="BH80" s="1259"/>
      <c r="BI80" s="1259"/>
      <c r="BJ80" s="1259"/>
      <c r="BK80" s="1259"/>
      <c r="BL80" s="1259"/>
      <c r="BM80" s="1259"/>
      <c r="BN80" s="1259"/>
      <c r="BO80" s="1259"/>
      <c r="BP80" s="1258"/>
      <c r="BQ80" s="1258"/>
      <c r="BR80" s="1258"/>
      <c r="BS80" s="1258"/>
      <c r="BT80" s="1258"/>
      <c r="BU80" s="1258"/>
      <c r="BV80" s="1258"/>
      <c r="BW80" s="1258"/>
      <c r="BX80" s="1258"/>
      <c r="BY80" s="1258"/>
      <c r="BZ80" s="1258"/>
      <c r="CA80" s="1258"/>
      <c r="CB80" s="1258"/>
      <c r="CC80" s="1258"/>
      <c r="CD80" s="1258"/>
      <c r="CE80" s="1258"/>
      <c r="CF80" s="1258"/>
      <c r="CG80" s="1258"/>
      <c r="CH80" s="1258"/>
      <c r="CI80" s="1258"/>
      <c r="CJ80" s="1258"/>
      <c r="CK80" s="1258"/>
      <c r="CL80" s="1258"/>
      <c r="CM80" s="1258"/>
      <c r="CN80" s="1258"/>
      <c r="CO80" s="1258"/>
      <c r="CP80" s="1258"/>
      <c r="CQ80" s="1258"/>
      <c r="CR80" s="1258"/>
      <c r="CS80" s="1258"/>
      <c r="CT80" s="1258"/>
      <c r="CU80" s="1258"/>
      <c r="CV80" s="1258"/>
      <c r="CW80" s="1258"/>
      <c r="CX80" s="1258"/>
      <c r="CY80" s="1258"/>
      <c r="CZ80" s="1258"/>
      <c r="DA80" s="1258"/>
      <c r="DB80" s="1258"/>
      <c r="DC80" s="1258"/>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vlFOcIfFItQbY+u/yMSiAl/a4UnrNtqAPGNMk6vubi2dvDEb7OQ5tov8iiTkT0hoMtYVzkiNoRtz9g3WsqJeZg==" saltValue="QcJfLX9u9LDKZ9qiQonxL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624</v>
      </c>
    </row>
  </sheetData>
  <sheetProtection algorithmName="SHA-512" hashValue="0yCwkOTFUia+fhooBvwHyQB+0O+w2f68vAARDeAvn92VAK38oYdDwbjlfS5N/8OB88QlrhBD/BykYa4pZ30Pfw==" saltValue="DSjocHqs3U8YEX6vAIP8GQ=="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550</v>
      </c>
    </row>
  </sheetData>
  <sheetProtection algorithmName="SHA-512" hashValue="/fiICaXMBDJhszipzmdRfXM4x75KQImkkdTS10Y6Mpf/JXucgOnfjdEIL/DhYgvVlckZLyCUp9nR3h5zN2vQnA==" saltValue="DwxVn13tWrdBC8fWUh7a6Q=="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54</v>
      </c>
      <c r="E2" s="149"/>
      <c r="F2" s="150" t="s">
        <v>549</v>
      </c>
      <c r="G2" s="151"/>
      <c r="H2" s="152"/>
    </row>
    <row r="3" spans="1:8" x14ac:dyDescent="0.2">
      <c r="A3" s="148" t="s">
        <v>542</v>
      </c>
      <c r="B3" s="153"/>
      <c r="C3" s="154"/>
      <c r="D3" s="155">
        <v>69444</v>
      </c>
      <c r="E3" s="156"/>
      <c r="F3" s="157">
        <v>66863</v>
      </c>
      <c r="G3" s="158"/>
      <c r="H3" s="159"/>
    </row>
    <row r="4" spans="1:8" x14ac:dyDescent="0.2">
      <c r="A4" s="160"/>
      <c r="B4" s="161"/>
      <c r="C4" s="162"/>
      <c r="D4" s="163">
        <v>47579</v>
      </c>
      <c r="E4" s="164"/>
      <c r="F4" s="165">
        <v>32770</v>
      </c>
      <c r="G4" s="166"/>
      <c r="H4" s="167"/>
    </row>
    <row r="5" spans="1:8" x14ac:dyDescent="0.2">
      <c r="A5" s="148" t="s">
        <v>544</v>
      </c>
      <c r="B5" s="153"/>
      <c r="C5" s="154"/>
      <c r="D5" s="155">
        <v>119498</v>
      </c>
      <c r="E5" s="156"/>
      <c r="F5" s="157">
        <v>72051</v>
      </c>
      <c r="G5" s="158"/>
      <c r="H5" s="159"/>
    </row>
    <row r="6" spans="1:8" x14ac:dyDescent="0.2">
      <c r="A6" s="160"/>
      <c r="B6" s="161"/>
      <c r="C6" s="162"/>
      <c r="D6" s="163">
        <v>51198</v>
      </c>
      <c r="E6" s="164"/>
      <c r="F6" s="165">
        <v>34140</v>
      </c>
      <c r="G6" s="166"/>
      <c r="H6" s="167"/>
    </row>
    <row r="7" spans="1:8" x14ac:dyDescent="0.2">
      <c r="A7" s="148" t="s">
        <v>545</v>
      </c>
      <c r="B7" s="153"/>
      <c r="C7" s="154"/>
      <c r="D7" s="155">
        <v>116072</v>
      </c>
      <c r="E7" s="156"/>
      <c r="F7" s="157">
        <v>72756</v>
      </c>
      <c r="G7" s="158"/>
      <c r="H7" s="159"/>
    </row>
    <row r="8" spans="1:8" x14ac:dyDescent="0.2">
      <c r="A8" s="160"/>
      <c r="B8" s="161"/>
      <c r="C8" s="162"/>
      <c r="D8" s="163">
        <v>53971</v>
      </c>
      <c r="E8" s="164"/>
      <c r="F8" s="165">
        <v>32117</v>
      </c>
      <c r="G8" s="166"/>
      <c r="H8" s="167"/>
    </row>
    <row r="9" spans="1:8" x14ac:dyDescent="0.2">
      <c r="A9" s="148" t="s">
        <v>546</v>
      </c>
      <c r="B9" s="153"/>
      <c r="C9" s="154"/>
      <c r="D9" s="155">
        <v>67847</v>
      </c>
      <c r="E9" s="156"/>
      <c r="F9" s="157">
        <v>62281</v>
      </c>
      <c r="G9" s="158"/>
      <c r="H9" s="159"/>
    </row>
    <row r="10" spans="1:8" x14ac:dyDescent="0.2">
      <c r="A10" s="160"/>
      <c r="B10" s="161"/>
      <c r="C10" s="162"/>
      <c r="D10" s="163">
        <v>30160</v>
      </c>
      <c r="E10" s="164"/>
      <c r="F10" s="165">
        <v>38152</v>
      </c>
      <c r="G10" s="166"/>
      <c r="H10" s="167"/>
    </row>
    <row r="11" spans="1:8" x14ac:dyDescent="0.2">
      <c r="A11" s="148" t="s">
        <v>547</v>
      </c>
      <c r="B11" s="153"/>
      <c r="C11" s="154"/>
      <c r="D11" s="155">
        <v>70823</v>
      </c>
      <c r="E11" s="156"/>
      <c r="F11" s="157">
        <v>58940</v>
      </c>
      <c r="G11" s="158"/>
      <c r="H11" s="159"/>
    </row>
    <row r="12" spans="1:8" x14ac:dyDescent="0.2">
      <c r="A12" s="160"/>
      <c r="B12" s="161"/>
      <c r="C12" s="168"/>
      <c r="D12" s="163">
        <v>29691</v>
      </c>
      <c r="E12" s="164"/>
      <c r="F12" s="165">
        <v>33486</v>
      </c>
      <c r="G12" s="166"/>
      <c r="H12" s="167"/>
    </row>
    <row r="13" spans="1:8" x14ac:dyDescent="0.2">
      <c r="A13" s="148"/>
      <c r="B13" s="153"/>
      <c r="C13" s="169"/>
      <c r="D13" s="170">
        <v>88737</v>
      </c>
      <c r="E13" s="171"/>
      <c r="F13" s="172">
        <v>66578</v>
      </c>
      <c r="G13" s="173"/>
      <c r="H13" s="159"/>
    </row>
    <row r="14" spans="1:8" x14ac:dyDescent="0.2">
      <c r="A14" s="160"/>
      <c r="B14" s="161"/>
      <c r="C14" s="162"/>
      <c r="D14" s="163">
        <v>42520</v>
      </c>
      <c r="E14" s="164"/>
      <c r="F14" s="165">
        <v>34133</v>
      </c>
      <c r="G14" s="166"/>
      <c r="H14" s="167"/>
    </row>
    <row r="17" spans="1:11" x14ac:dyDescent="0.2">
      <c r="A17" s="144" t="s">
        <v>55</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56</v>
      </c>
      <c r="B19" s="174">
        <f>ROUND(VALUE(SUBSTITUTE(実質収支比率等に係る経年分析!F$48,"▲","-")),2)</f>
        <v>2.96</v>
      </c>
      <c r="C19" s="174">
        <f>ROUND(VALUE(SUBSTITUTE(実質収支比率等に係る経年分析!G$48,"▲","-")),2)</f>
        <v>3.31</v>
      </c>
      <c r="D19" s="174">
        <f>ROUND(VALUE(SUBSTITUTE(実質収支比率等に係る経年分析!H$48,"▲","-")),2)</f>
        <v>3.39</v>
      </c>
      <c r="E19" s="174">
        <f>ROUND(VALUE(SUBSTITUTE(実質収支比率等に係る経年分析!I$48,"▲","-")),2)</f>
        <v>5.37</v>
      </c>
      <c r="F19" s="174">
        <f>ROUND(VALUE(SUBSTITUTE(実質収支比率等に係る経年分析!J$48,"▲","-")),2)</f>
        <v>4.3499999999999996</v>
      </c>
    </row>
    <row r="20" spans="1:11" x14ac:dyDescent="0.2">
      <c r="A20" s="174" t="s">
        <v>57</v>
      </c>
      <c r="B20" s="174">
        <f>ROUND(VALUE(SUBSTITUTE(実質収支比率等に係る経年分析!F$47,"▲","-")),2)</f>
        <v>11.7</v>
      </c>
      <c r="C20" s="174">
        <f>ROUND(VALUE(SUBSTITUTE(実質収支比率等に係る経年分析!G$47,"▲","-")),2)</f>
        <v>11.62</v>
      </c>
      <c r="D20" s="174">
        <f>ROUND(VALUE(SUBSTITUTE(実質収支比率等に係る経年分析!H$47,"▲","-")),2)</f>
        <v>11.46</v>
      </c>
      <c r="E20" s="174">
        <f>ROUND(VALUE(SUBSTITUTE(実質収支比率等に係る経年分析!I$47,"▲","-")),2)</f>
        <v>11.57</v>
      </c>
      <c r="F20" s="174">
        <f>ROUND(VALUE(SUBSTITUTE(実質収支比率等に係る経年分析!J$47,"▲","-")),2)</f>
        <v>12.62</v>
      </c>
    </row>
    <row r="21" spans="1:11" x14ac:dyDescent="0.2">
      <c r="A21" s="174" t="s">
        <v>58</v>
      </c>
      <c r="B21" s="174">
        <f>IF(ISNUMBER(VALUE(SUBSTITUTE(実質収支比率等に係る経年分析!F$49,"▲","-"))),ROUND(VALUE(SUBSTITUTE(実質収支比率等に係る経年分析!F$49,"▲","-")),2),NA())</f>
        <v>-2.7</v>
      </c>
      <c r="C21" s="174">
        <f>IF(ISNUMBER(VALUE(SUBSTITUTE(実質収支比率等に係る経年分析!G$49,"▲","-"))),ROUND(VALUE(SUBSTITUTE(実質収支比率等に係る経年分析!G$49,"▲","-")),2),NA())</f>
        <v>0.61</v>
      </c>
      <c r="D21" s="174">
        <f>IF(ISNUMBER(VALUE(SUBSTITUTE(実質収支比率等に係る経年分析!H$49,"▲","-"))),ROUND(VALUE(SUBSTITUTE(実質収支比率等に係る経年分析!H$49,"▲","-")),2),NA())</f>
        <v>0.73</v>
      </c>
      <c r="E21" s="174">
        <f>IF(ISNUMBER(VALUE(SUBSTITUTE(実質収支比率等に係る経年分析!I$49,"▲","-"))),ROUND(VALUE(SUBSTITUTE(実質収支比率等に係る経年分析!I$49,"▲","-")),2),NA())</f>
        <v>3.28</v>
      </c>
      <c r="F21" s="174">
        <f>IF(ISNUMBER(VALUE(SUBSTITUTE(実質収支比率等に係る経年分析!J$49,"▲","-"))),ROUND(VALUE(SUBSTITUTE(実質収支比率等に係る経年分析!J$49,"▲","-")),2),NA())</f>
        <v>0.75</v>
      </c>
    </row>
    <row r="24" spans="1:11" x14ac:dyDescent="0.2">
      <c r="A24" s="144" t="s">
        <v>59</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60</v>
      </c>
      <c r="C26" s="175" t="s">
        <v>61</v>
      </c>
      <c r="D26" s="175" t="s">
        <v>60</v>
      </c>
      <c r="E26" s="175" t="s">
        <v>61</v>
      </c>
      <c r="F26" s="175" t="s">
        <v>60</v>
      </c>
      <c r="G26" s="175" t="s">
        <v>61</v>
      </c>
      <c r="H26" s="175" t="s">
        <v>60</v>
      </c>
      <c r="I26" s="175" t="s">
        <v>61</v>
      </c>
      <c r="J26" s="175" t="s">
        <v>60</v>
      </c>
      <c r="K26" s="175" t="s">
        <v>61</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0.16</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0.13</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0.04</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0.04</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0.04</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浄化槽事業会計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0.06</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0.06</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0.06</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0.08</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0.09</v>
      </c>
    </row>
    <row r="30" spans="1:11" x14ac:dyDescent="0.2">
      <c r="A30" s="175" t="str">
        <f>IF(連結実質赤字比率に係る赤字・黒字の構成分析!C$40="",NA(),連結実質赤字比率に係る赤字・黒字の構成分析!C$40)</f>
        <v>集落排水事業会計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0.63</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0.69</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0.76</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0.94</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1.08</v>
      </c>
    </row>
    <row r="31" spans="1:11" x14ac:dyDescent="0.2">
      <c r="A31" s="175" t="str">
        <f>IF(連結実質赤字比率に係る赤字・黒字の構成分析!C$39="",NA(),連結実質赤字比率に係る赤字・黒字の構成分析!C$39)</f>
        <v>公共下水道事業会計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2.37</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2.76</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3.4</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2.3199999999999998</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2.75</v>
      </c>
    </row>
    <row r="32" spans="1:11" x14ac:dyDescent="0.2">
      <c r="A32" s="175" t="str">
        <f>IF(連結実質赤字比率に係る赤字・黒字の構成分析!C$38="",NA(),連結実質赤字比率に係る赤字・黒字の構成分析!C$38)</f>
        <v>介護保険特別会計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2</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1.78</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1.78</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2.84</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3.06</v>
      </c>
    </row>
    <row r="33" spans="1:16" x14ac:dyDescent="0.2">
      <c r="A33" s="175" t="str">
        <f>IF(連結実質赤字比率に係る赤字・黒字の構成分析!C$37="",NA(),連結実質赤字比率に係る赤字・黒字の構成分析!C$37)</f>
        <v>一般会計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2.82</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3.18</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3.35</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5.33</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4.3099999999999996</v>
      </c>
    </row>
    <row r="34" spans="1:16" x14ac:dyDescent="0.2">
      <c r="A34" s="175" t="str">
        <f>IF(連結実質赤字比率に係る赤字・黒字の構成分析!C$36="",NA(),連結実質赤字比率に係る赤字・黒字の構成分析!C$36)</f>
        <v>国民健康保険特別会計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3.06</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3.22</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4.22</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4.7699999999999996</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4.6900000000000004</v>
      </c>
    </row>
    <row r="35" spans="1:16" x14ac:dyDescent="0.2">
      <c r="A35" s="175" t="str">
        <f>IF(連結実質赤字比率に係る赤字・黒字の構成分析!C$35="",NA(),連結実質赤字比率に係る赤字・黒字の構成分析!C$35)</f>
        <v>病院事業会計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3.57</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3.74</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4.6100000000000003</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5.89</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7.76</v>
      </c>
    </row>
    <row r="36" spans="1:16" x14ac:dyDescent="0.2">
      <c r="A36" s="175" t="str">
        <f>IF(連結実質赤字比率に係る赤字・黒字の構成分析!C$34="",NA(),連結実質赤字比率に係る赤字・黒字の構成分析!C$34)</f>
        <v>水道事業会計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13.11</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13.51</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13.17</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12.44</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12.21</v>
      </c>
    </row>
    <row r="39" spans="1:16" x14ac:dyDescent="0.2">
      <c r="A39" s="144" t="s">
        <v>62</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2">
      <c r="A42" s="176" t="s">
        <v>65</v>
      </c>
      <c r="B42" s="176"/>
      <c r="C42" s="176"/>
      <c r="D42" s="176">
        <f>'実質公債費比率（分子）の構造'!K$52</f>
        <v>9169</v>
      </c>
      <c r="E42" s="176"/>
      <c r="F42" s="176"/>
      <c r="G42" s="176">
        <f>'実質公債費比率（分子）の構造'!L$52</f>
        <v>9253</v>
      </c>
      <c r="H42" s="176"/>
      <c r="I42" s="176"/>
      <c r="J42" s="176">
        <f>'実質公債費比率（分子）の構造'!M$52</f>
        <v>9064</v>
      </c>
      <c r="K42" s="176"/>
      <c r="L42" s="176"/>
      <c r="M42" s="176">
        <f>'実質公債費比率（分子）の構造'!N$52</f>
        <v>9417</v>
      </c>
      <c r="N42" s="176"/>
      <c r="O42" s="176"/>
      <c r="P42" s="176">
        <f>'実質公債費比率（分子）の構造'!O$52</f>
        <v>9486</v>
      </c>
    </row>
    <row r="43" spans="1:16" x14ac:dyDescent="0.2">
      <c r="A43" s="176" t="s">
        <v>66</v>
      </c>
      <c r="B43" s="176">
        <f>'実質公債費比率（分子）の構造'!K$51</f>
        <v>1</v>
      </c>
      <c r="C43" s="176"/>
      <c r="D43" s="176"/>
      <c r="E43" s="176">
        <f>'実質公債費比率（分子）の構造'!L$51</f>
        <v>1</v>
      </c>
      <c r="F43" s="176"/>
      <c r="G43" s="176"/>
      <c r="H43" s="176">
        <f>'実質公債費比率（分子）の構造'!M$51</f>
        <v>0</v>
      </c>
      <c r="I43" s="176"/>
      <c r="J43" s="176"/>
      <c r="K43" s="176">
        <f>'実質公債費比率（分子）の構造'!N$51</f>
        <v>0</v>
      </c>
      <c r="L43" s="176"/>
      <c r="M43" s="176"/>
      <c r="N43" s="176" t="str">
        <f>'実質公債費比率（分子）の構造'!O$51</f>
        <v>-</v>
      </c>
      <c r="O43" s="176"/>
      <c r="P43" s="176"/>
    </row>
    <row r="44" spans="1:16" x14ac:dyDescent="0.2">
      <c r="A44" s="176" t="s">
        <v>67</v>
      </c>
      <c r="B44" s="176">
        <f>'実質公債費比率（分子）の構造'!K$50</f>
        <v>15</v>
      </c>
      <c r="C44" s="176"/>
      <c r="D44" s="176"/>
      <c r="E44" s="176">
        <f>'実質公債費比率（分子）の構造'!L$50</f>
        <v>15</v>
      </c>
      <c r="F44" s="176"/>
      <c r="G44" s="176"/>
      <c r="H44" s="176">
        <f>'実質公債費比率（分子）の構造'!M$50</f>
        <v>12</v>
      </c>
      <c r="I44" s="176"/>
      <c r="J44" s="176"/>
      <c r="K44" s="176">
        <f>'実質公債費比率（分子）の構造'!N$50</f>
        <v>5</v>
      </c>
      <c r="L44" s="176"/>
      <c r="M44" s="176"/>
      <c r="N44" s="176">
        <f>'実質公債費比率（分子）の構造'!O$50</f>
        <v>3</v>
      </c>
      <c r="O44" s="176"/>
      <c r="P44" s="176"/>
    </row>
    <row r="45" spans="1:16" x14ac:dyDescent="0.2">
      <c r="A45" s="176" t="s">
        <v>68</v>
      </c>
      <c r="B45" s="176">
        <f>'実質公債費比率（分子）の構造'!K$49</f>
        <v>34</v>
      </c>
      <c r="C45" s="176"/>
      <c r="D45" s="176"/>
      <c r="E45" s="176">
        <f>'実質公債費比率（分子）の構造'!L$49</f>
        <v>35</v>
      </c>
      <c r="F45" s="176"/>
      <c r="G45" s="176"/>
      <c r="H45" s="176">
        <f>'実質公債費比率（分子）の構造'!M$49</f>
        <v>29</v>
      </c>
      <c r="I45" s="176"/>
      <c r="J45" s="176"/>
      <c r="K45" s="176">
        <f>'実質公債費比率（分子）の構造'!N$49</f>
        <v>22</v>
      </c>
      <c r="L45" s="176"/>
      <c r="M45" s="176"/>
      <c r="N45" s="176">
        <f>'実質公債費比率（分子）の構造'!O$49</f>
        <v>11</v>
      </c>
      <c r="O45" s="176"/>
      <c r="P45" s="176"/>
    </row>
    <row r="46" spans="1:16" x14ac:dyDescent="0.2">
      <c r="A46" s="176" t="s">
        <v>69</v>
      </c>
      <c r="B46" s="176">
        <f>'実質公債費比率（分子）の構造'!K$48</f>
        <v>3330</v>
      </c>
      <c r="C46" s="176"/>
      <c r="D46" s="176"/>
      <c r="E46" s="176">
        <f>'実質公債費比率（分子）の構造'!L$48</f>
        <v>3320</v>
      </c>
      <c r="F46" s="176"/>
      <c r="G46" s="176"/>
      <c r="H46" s="176">
        <f>'実質公債費比率（分子）の構造'!M$48</f>
        <v>3166</v>
      </c>
      <c r="I46" s="176"/>
      <c r="J46" s="176"/>
      <c r="K46" s="176">
        <f>'実質公債費比率（分子）の構造'!N$48</f>
        <v>3198</v>
      </c>
      <c r="L46" s="176"/>
      <c r="M46" s="176"/>
      <c r="N46" s="176">
        <f>'実質公債費比率（分子）の構造'!O$48</f>
        <v>3164</v>
      </c>
      <c r="O46" s="176"/>
      <c r="P46" s="176"/>
    </row>
    <row r="47" spans="1:16" x14ac:dyDescent="0.2">
      <c r="A47" s="176" t="s">
        <v>70</v>
      </c>
      <c r="B47" s="176">
        <f>'実質公債費比率（分子）の構造'!K$47</f>
        <v>30</v>
      </c>
      <c r="C47" s="176"/>
      <c r="D47" s="176"/>
      <c r="E47" s="176">
        <f>'実質公債費比率（分子）の構造'!L$47</f>
        <v>29</v>
      </c>
      <c r="F47" s="176"/>
      <c r="G47" s="176"/>
      <c r="H47" s="176">
        <f>'実質公債費比率（分子）の構造'!M$47</f>
        <v>27</v>
      </c>
      <c r="I47" s="176"/>
      <c r="J47" s="176"/>
      <c r="K47" s="176">
        <f>'実質公債費比率（分子）の構造'!N$47</f>
        <v>27</v>
      </c>
      <c r="L47" s="176"/>
      <c r="M47" s="176"/>
      <c r="N47" s="176">
        <f>'実質公債費比率（分子）の構造'!O$47</f>
        <v>27</v>
      </c>
      <c r="O47" s="176"/>
      <c r="P47" s="176"/>
    </row>
    <row r="48" spans="1:16" x14ac:dyDescent="0.2">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72</v>
      </c>
      <c r="B49" s="176">
        <f>'実質公債費比率（分子）の構造'!K$45</f>
        <v>7543</v>
      </c>
      <c r="C49" s="176"/>
      <c r="D49" s="176"/>
      <c r="E49" s="176">
        <f>'実質公債費比率（分子）の構造'!L$45</f>
        <v>7719</v>
      </c>
      <c r="F49" s="176"/>
      <c r="G49" s="176"/>
      <c r="H49" s="176">
        <f>'実質公債費比率（分子）の構造'!M$45</f>
        <v>7553</v>
      </c>
      <c r="I49" s="176"/>
      <c r="J49" s="176"/>
      <c r="K49" s="176">
        <f>'実質公債費比率（分子）の構造'!N$45</f>
        <v>8310</v>
      </c>
      <c r="L49" s="176"/>
      <c r="M49" s="176"/>
      <c r="N49" s="176">
        <f>'実質公債費比率（分子）の構造'!O$45</f>
        <v>8748</v>
      </c>
      <c r="O49" s="176"/>
      <c r="P49" s="176"/>
    </row>
    <row r="50" spans="1:16" x14ac:dyDescent="0.2">
      <c r="A50" s="176" t="s">
        <v>73</v>
      </c>
      <c r="B50" s="176" t="e">
        <f>NA()</f>
        <v>#N/A</v>
      </c>
      <c r="C50" s="176">
        <f>IF(ISNUMBER('実質公債費比率（分子）の構造'!K$53),'実質公債費比率（分子）の構造'!K$53,NA())</f>
        <v>1784</v>
      </c>
      <c r="D50" s="176" t="e">
        <f>NA()</f>
        <v>#N/A</v>
      </c>
      <c r="E50" s="176" t="e">
        <f>NA()</f>
        <v>#N/A</v>
      </c>
      <c r="F50" s="176">
        <f>IF(ISNUMBER('実質公債費比率（分子）の構造'!L$53),'実質公債費比率（分子）の構造'!L$53,NA())</f>
        <v>1866</v>
      </c>
      <c r="G50" s="176" t="e">
        <f>NA()</f>
        <v>#N/A</v>
      </c>
      <c r="H50" s="176" t="e">
        <f>NA()</f>
        <v>#N/A</v>
      </c>
      <c r="I50" s="176">
        <f>IF(ISNUMBER('実質公債費比率（分子）の構造'!M$53),'実質公債費比率（分子）の構造'!M$53,NA())</f>
        <v>1723</v>
      </c>
      <c r="J50" s="176" t="e">
        <f>NA()</f>
        <v>#N/A</v>
      </c>
      <c r="K50" s="176" t="e">
        <f>NA()</f>
        <v>#N/A</v>
      </c>
      <c r="L50" s="176">
        <f>IF(ISNUMBER('実質公債費比率（分子）の構造'!N$53),'実質公債費比率（分子）の構造'!N$53,NA())</f>
        <v>2145</v>
      </c>
      <c r="M50" s="176" t="e">
        <f>NA()</f>
        <v>#N/A</v>
      </c>
      <c r="N50" s="176" t="e">
        <f>NA()</f>
        <v>#N/A</v>
      </c>
      <c r="O50" s="176">
        <f>IF(ISNUMBER('実質公債費比率（分子）の構造'!O$53),'実質公債費比率（分子）の構造'!O$53,NA())</f>
        <v>2467</v>
      </c>
      <c r="P50" s="176" t="e">
        <f>NA()</f>
        <v>#N/A</v>
      </c>
    </row>
    <row r="53" spans="1:16" x14ac:dyDescent="0.2">
      <c r="A53" s="144" t="s">
        <v>74</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2">
      <c r="A56" s="175" t="s">
        <v>45</v>
      </c>
      <c r="B56" s="175"/>
      <c r="C56" s="175"/>
      <c r="D56" s="175">
        <f>'将来負担比率（分子）の構造'!I$52</f>
        <v>83565</v>
      </c>
      <c r="E56" s="175"/>
      <c r="F56" s="175"/>
      <c r="G56" s="175">
        <f>'将来負担比率（分子）の構造'!J$52</f>
        <v>84150</v>
      </c>
      <c r="H56" s="175"/>
      <c r="I56" s="175"/>
      <c r="J56" s="175">
        <f>'将来負担比率（分子）の構造'!K$52</f>
        <v>84719</v>
      </c>
      <c r="K56" s="175"/>
      <c r="L56" s="175"/>
      <c r="M56" s="175">
        <f>'将来負担比率（分子）の構造'!L$52</f>
        <v>81946</v>
      </c>
      <c r="N56" s="175"/>
      <c r="O56" s="175"/>
      <c r="P56" s="175">
        <f>'将来負担比率（分子）の構造'!M$52</f>
        <v>78404</v>
      </c>
    </row>
    <row r="57" spans="1:16" x14ac:dyDescent="0.2">
      <c r="A57" s="175" t="s">
        <v>44</v>
      </c>
      <c r="B57" s="175"/>
      <c r="C57" s="175"/>
      <c r="D57" s="175">
        <f>'将来負担比率（分子）の構造'!I$51</f>
        <v>5663</v>
      </c>
      <c r="E57" s="175"/>
      <c r="F57" s="175"/>
      <c r="G57" s="175">
        <f>'将来負担比率（分子）の構造'!J$51</f>
        <v>5445</v>
      </c>
      <c r="H57" s="175"/>
      <c r="I57" s="175"/>
      <c r="J57" s="175">
        <f>'将来負担比率（分子）の構造'!K$51</f>
        <v>6359</v>
      </c>
      <c r="K57" s="175"/>
      <c r="L57" s="175"/>
      <c r="M57" s="175">
        <f>'将来負担比率（分子）の構造'!L$51</f>
        <v>6457</v>
      </c>
      <c r="N57" s="175"/>
      <c r="O57" s="175"/>
      <c r="P57" s="175">
        <f>'将来負担比率（分子）の構造'!M$51</f>
        <v>6285</v>
      </c>
    </row>
    <row r="58" spans="1:16" x14ac:dyDescent="0.2">
      <c r="A58" s="175" t="s">
        <v>43</v>
      </c>
      <c r="B58" s="175"/>
      <c r="C58" s="175"/>
      <c r="D58" s="175">
        <f>'将来負担比率（分子）の構造'!I$50</f>
        <v>16287</v>
      </c>
      <c r="E58" s="175"/>
      <c r="F58" s="175"/>
      <c r="G58" s="175">
        <f>'将来負担比率（分子）の構造'!J$50</f>
        <v>15386</v>
      </c>
      <c r="H58" s="175"/>
      <c r="I58" s="175"/>
      <c r="J58" s="175">
        <f>'将来負担比率（分子）の構造'!K$50</f>
        <v>15422</v>
      </c>
      <c r="K58" s="175"/>
      <c r="L58" s="175"/>
      <c r="M58" s="175">
        <f>'将来負担比率（分子）の構造'!L$50</f>
        <v>15401</v>
      </c>
      <c r="N58" s="175"/>
      <c r="O58" s="175"/>
      <c r="P58" s="175">
        <f>'将来負担比率（分子）の構造'!M$50</f>
        <v>16211</v>
      </c>
    </row>
    <row r="59" spans="1:16" x14ac:dyDescent="0.2">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38</v>
      </c>
      <c r="B61" s="175">
        <f>'将来負担比率（分子）の構造'!I$46</f>
        <v>560</v>
      </c>
      <c r="C61" s="175"/>
      <c r="D61" s="175"/>
      <c r="E61" s="175">
        <f>'将来負担比率（分子）の構造'!J$46</f>
        <v>478</v>
      </c>
      <c r="F61" s="175"/>
      <c r="G61" s="175"/>
      <c r="H61" s="175">
        <f>'将来負担比率（分子）の構造'!K$46</f>
        <v>478</v>
      </c>
      <c r="I61" s="175"/>
      <c r="J61" s="175"/>
      <c r="K61" s="175">
        <f>'将来負担比率（分子）の構造'!L$46</f>
        <v>434</v>
      </c>
      <c r="L61" s="175"/>
      <c r="M61" s="175"/>
      <c r="N61" s="175">
        <f>'将来負担比率（分子）の構造'!M$46</f>
        <v>468</v>
      </c>
      <c r="O61" s="175"/>
      <c r="P61" s="175"/>
    </row>
    <row r="62" spans="1:16" x14ac:dyDescent="0.2">
      <c r="A62" s="175" t="s">
        <v>37</v>
      </c>
      <c r="B62" s="175">
        <f>'将来負担比率（分子）の構造'!I$45</f>
        <v>10243</v>
      </c>
      <c r="C62" s="175"/>
      <c r="D62" s="175"/>
      <c r="E62" s="175">
        <f>'将来負担比率（分子）の構造'!J$45</f>
        <v>9947</v>
      </c>
      <c r="F62" s="175"/>
      <c r="G62" s="175"/>
      <c r="H62" s="175">
        <f>'将来負担比率（分子）の構造'!K$45</f>
        <v>9703</v>
      </c>
      <c r="I62" s="175"/>
      <c r="J62" s="175"/>
      <c r="K62" s="175">
        <f>'将来負担比率（分子）の構造'!L$45</f>
        <v>9490</v>
      </c>
      <c r="L62" s="175"/>
      <c r="M62" s="175"/>
      <c r="N62" s="175">
        <f>'将来負担比率（分子）の構造'!M$45</f>
        <v>9358</v>
      </c>
      <c r="O62" s="175"/>
      <c r="P62" s="175"/>
    </row>
    <row r="63" spans="1:16" x14ac:dyDescent="0.2">
      <c r="A63" s="175" t="s">
        <v>36</v>
      </c>
      <c r="B63" s="175">
        <f>'将来負担比率（分子）の構造'!I$44</f>
        <v>98</v>
      </c>
      <c r="C63" s="175"/>
      <c r="D63" s="175"/>
      <c r="E63" s="175">
        <f>'将来負担比率（分子）の構造'!J$44</f>
        <v>65</v>
      </c>
      <c r="F63" s="175"/>
      <c r="G63" s="175"/>
      <c r="H63" s="175">
        <f>'将来負担比率（分子）の構造'!K$44</f>
        <v>53</v>
      </c>
      <c r="I63" s="175"/>
      <c r="J63" s="175"/>
      <c r="K63" s="175">
        <f>'将来負担比率（分子）の構造'!L$44</f>
        <v>56</v>
      </c>
      <c r="L63" s="175"/>
      <c r="M63" s="175"/>
      <c r="N63" s="175">
        <f>'将来負担比率（分子）の構造'!M$44</f>
        <v>72</v>
      </c>
      <c r="O63" s="175"/>
      <c r="P63" s="175"/>
    </row>
    <row r="64" spans="1:16" x14ac:dyDescent="0.2">
      <c r="A64" s="175" t="s">
        <v>35</v>
      </c>
      <c r="B64" s="175">
        <f>'将来負担比率（分子）の構造'!I$43</f>
        <v>32322</v>
      </c>
      <c r="C64" s="175"/>
      <c r="D64" s="175"/>
      <c r="E64" s="175">
        <f>'将来負担比率（分子）の構造'!J$43</f>
        <v>31401</v>
      </c>
      <c r="F64" s="175"/>
      <c r="G64" s="175"/>
      <c r="H64" s="175">
        <f>'将来負担比率（分子）の構造'!K$43</f>
        <v>29502</v>
      </c>
      <c r="I64" s="175"/>
      <c r="J64" s="175"/>
      <c r="K64" s="175">
        <f>'将来負担比率（分子）の構造'!L$43</f>
        <v>27472</v>
      </c>
      <c r="L64" s="175"/>
      <c r="M64" s="175"/>
      <c r="N64" s="175">
        <f>'将来負担比率（分子）の構造'!M$43</f>
        <v>26218</v>
      </c>
      <c r="O64" s="175"/>
      <c r="P64" s="175"/>
    </row>
    <row r="65" spans="1:16" x14ac:dyDescent="0.2">
      <c r="A65" s="175" t="s">
        <v>34</v>
      </c>
      <c r="B65" s="175">
        <f>'将来負担比率（分子）の構造'!I$42</f>
        <v>1129</v>
      </c>
      <c r="C65" s="175"/>
      <c r="D65" s="175"/>
      <c r="E65" s="175">
        <f>'将来負担比率（分子）の構造'!J$42</f>
        <v>1035</v>
      </c>
      <c r="F65" s="175"/>
      <c r="G65" s="175"/>
      <c r="H65" s="175">
        <f>'将来負担比率（分子）の構造'!K$42</f>
        <v>945</v>
      </c>
      <c r="I65" s="175"/>
      <c r="J65" s="175"/>
      <c r="K65" s="175">
        <f>'将来負担比率（分子）の構造'!L$42</f>
        <v>861</v>
      </c>
      <c r="L65" s="175"/>
      <c r="M65" s="175"/>
      <c r="N65" s="175">
        <f>'将来負担比率（分子）の構造'!M$42</f>
        <v>781</v>
      </c>
      <c r="O65" s="175"/>
      <c r="P65" s="175"/>
    </row>
    <row r="66" spans="1:16" x14ac:dyDescent="0.2">
      <c r="A66" s="175" t="s">
        <v>33</v>
      </c>
      <c r="B66" s="175">
        <f>'将来負担比率（分子）の構造'!I$41</f>
        <v>75291</v>
      </c>
      <c r="C66" s="175"/>
      <c r="D66" s="175"/>
      <c r="E66" s="175">
        <f>'将来負担比率（分子）の構造'!J$41</f>
        <v>78481</v>
      </c>
      <c r="F66" s="175"/>
      <c r="G66" s="175"/>
      <c r="H66" s="175">
        <f>'将来負担比率（分子）の構造'!K$41</f>
        <v>81486</v>
      </c>
      <c r="I66" s="175"/>
      <c r="J66" s="175"/>
      <c r="K66" s="175">
        <f>'将来負担比率（分子）の構造'!L$41</f>
        <v>79799</v>
      </c>
      <c r="L66" s="175"/>
      <c r="M66" s="175"/>
      <c r="N66" s="175">
        <f>'将来負担比率（分子）の構造'!M$41</f>
        <v>76828</v>
      </c>
      <c r="O66" s="175"/>
      <c r="P66" s="175"/>
    </row>
    <row r="67" spans="1:16" x14ac:dyDescent="0.2">
      <c r="A67" s="175" t="s">
        <v>77</v>
      </c>
      <c r="B67" s="175" t="e">
        <f>NA()</f>
        <v>#N/A</v>
      </c>
      <c r="C67" s="175">
        <f>IF(ISNUMBER('将来負担比率（分子）の構造'!I$53), IF('将来負担比率（分子）の構造'!I$53 &lt; 0, 0, '将来負担比率（分子）の構造'!I$53), NA())</f>
        <v>14129</v>
      </c>
      <c r="D67" s="175" t="e">
        <f>NA()</f>
        <v>#N/A</v>
      </c>
      <c r="E67" s="175" t="e">
        <f>NA()</f>
        <v>#N/A</v>
      </c>
      <c r="F67" s="175">
        <f>IF(ISNUMBER('将来負担比率（分子）の構造'!J$53), IF('将来負担比率（分子）の構造'!J$53 &lt; 0, 0, '将来負担比率（分子）の構造'!J$53), NA())</f>
        <v>16427</v>
      </c>
      <c r="G67" s="175" t="e">
        <f>NA()</f>
        <v>#N/A</v>
      </c>
      <c r="H67" s="175" t="e">
        <f>NA()</f>
        <v>#N/A</v>
      </c>
      <c r="I67" s="175">
        <f>IF(ISNUMBER('将来負担比率（分子）の構造'!K$53), IF('将来負担比率（分子）の構造'!K$53 &lt; 0, 0, '将来負担比率（分子）の構造'!K$53), NA())</f>
        <v>15668</v>
      </c>
      <c r="J67" s="175" t="e">
        <f>NA()</f>
        <v>#N/A</v>
      </c>
      <c r="K67" s="175" t="e">
        <f>NA()</f>
        <v>#N/A</v>
      </c>
      <c r="L67" s="175">
        <f>IF(ISNUMBER('将来負担比率（分子）の構造'!L$53), IF('将来負担比率（分子）の構造'!L$53 &lt; 0, 0, '将来負担比率（分子）の構造'!L$53), NA())</f>
        <v>14308</v>
      </c>
      <c r="M67" s="175" t="e">
        <f>NA()</f>
        <v>#N/A</v>
      </c>
      <c r="N67" s="175" t="e">
        <f>NA()</f>
        <v>#N/A</v>
      </c>
      <c r="O67" s="175">
        <f>IF(ISNUMBER('将来負担比率（分子）の構造'!M$53), IF('将来負担比率（分子）の構造'!M$53 &lt; 0, 0, '将来負担比率（分子）の構造'!M$53), NA())</f>
        <v>12826</v>
      </c>
      <c r="P67" s="175" t="e">
        <f>NA()</f>
        <v>#N/A</v>
      </c>
    </row>
    <row r="70" spans="1:16" x14ac:dyDescent="0.2">
      <c r="A70" s="177" t="s">
        <v>78</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79</v>
      </c>
      <c r="B72" s="179">
        <f>基金残高に係る経年分析!F55</f>
        <v>4481</v>
      </c>
      <c r="C72" s="179">
        <f>基金残高に係る経年分析!G55</f>
        <v>4676</v>
      </c>
      <c r="D72" s="179">
        <f>基金残高に係る経年分析!H55</f>
        <v>5041</v>
      </c>
    </row>
    <row r="73" spans="1:16" x14ac:dyDescent="0.2">
      <c r="A73" s="178" t="s">
        <v>80</v>
      </c>
      <c r="B73" s="179">
        <f>基金残高に係る経年分析!F56</f>
        <v>4085</v>
      </c>
      <c r="C73" s="179">
        <f>基金残高に係る経年分析!G56</f>
        <v>4101</v>
      </c>
      <c r="D73" s="179">
        <f>基金残高に係る経年分析!H56</f>
        <v>4300</v>
      </c>
    </row>
    <row r="74" spans="1:16" x14ac:dyDescent="0.2">
      <c r="A74" s="178" t="s">
        <v>81</v>
      </c>
      <c r="B74" s="179">
        <f>基金残高に係る経年分析!F57</f>
        <v>8994</v>
      </c>
      <c r="C74" s="179">
        <f>基金残高に係る経年分析!G57</f>
        <v>8711</v>
      </c>
      <c r="D74" s="179">
        <f>基金残高に係る経年分析!H57</f>
        <v>8246</v>
      </c>
    </row>
  </sheetData>
  <sheetProtection algorithmName="SHA-512" hashValue="lF9UhD7uKtyXeU6LjdyGA4SgMt48xhmoMcIF8x9sOrtKJZ/0Y1YsyYLPZ+wiPEEZ9dlOmNhAWJ3rVWIKMFM5MQ==" saltValue="e6Oq/MXeEdCxMziLtjdho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2024-09-10T01:14:45Z</cp:lastPrinted>
  <dcterms:created xsi:type="dcterms:W3CDTF">2024-02-05T00:05:36Z</dcterms:created>
  <dcterms:modified xsi:type="dcterms:W3CDTF">2024-09-12T04:48:24Z</dcterms:modified>
  <cp:category/>
</cp:coreProperties>
</file>