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8_★完成版★(HPアップロード用)\01_水道事業(簡水含む)〇\"/>
    </mc:Choice>
  </mc:AlternateContent>
  <workbookProtection workbookAlgorithmName="SHA-512" workbookHashValue="MIbNEymB4CWMYcxrGdfTcC3ZydBqUz7IjfiVNsP+o1eAvy4wdhyczqVMY4aLAurzq+U7nAgZnYiZ3robxo9TRw==" workbookSaltValue="AEdbBxfFo5FB9ap6n1kIVg==" workbookSpinCount="100000" lockStructure="1"/>
  <bookViews>
    <workbookView xWindow="-120" yWindow="-120" windowWidth="20730" windowHeight="1104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BB10" i="4" s="1"/>
  <c r="V6" i="5"/>
  <c r="AT10" i="4" s="1"/>
  <c r="U6" i="5"/>
  <c r="AL10" i="4" s="1"/>
  <c r="T6" i="5"/>
  <c r="BB8" i="4" s="1"/>
  <c r="S6" i="5"/>
  <c r="AT8" i="4" s="1"/>
  <c r="R6" i="5"/>
  <c r="AL8" i="4" s="1"/>
  <c r="Q6" i="5"/>
  <c r="P6" i="5"/>
  <c r="P10" i="4" s="1"/>
  <c r="O6" i="5"/>
  <c r="N6" i="5"/>
  <c r="M6" i="5"/>
  <c r="L6" i="5"/>
  <c r="W8" i="4" s="1"/>
  <c r="K6" i="5"/>
  <c r="P8" i="4" s="1"/>
  <c r="J6" i="5"/>
  <c r="I8" i="4" s="1"/>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K85" i="4"/>
  <c r="J85" i="4"/>
  <c r="H85" i="4"/>
  <c r="G85" i="4"/>
  <c r="W10" i="4"/>
  <c r="I10" i="4"/>
  <c r="B10" i="4"/>
  <c r="AD8" i="4"/>
</calcChain>
</file>

<file path=xl/sharedStrings.xml><?xml version="1.0" encoding="utf-8"?>
<sst xmlns="http://schemas.openxmlformats.org/spreadsheetml/2006/main" count="228" uniqueCount="114">
  <si>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</si>
  <si>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</si>
  <si>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</si>
  <si>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</si>
  <si>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</si>
  <si>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</si>
  <si>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</si>
  <si>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</si>
  <si>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</si>
  <si>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</si>
  <si>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</si>
  <si>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</si>
  <si>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</si>
  <si>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</si>
  <si>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</si>
  <si>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</si>
  <si>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</si>
  <si>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</si>
  <si>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</si>
  <si>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</si>
  <si>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</si>
  <si>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</si>
  <si>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</si>
  <si>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</si>
  <si>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</si>
  <si>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</si>
  <si>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</si>
  <si>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</si>
  <si>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</si>
  <si>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</si>
  <si>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</si>
  <si>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</si>
  <si>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</si>
  <si>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</si>
  <si>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</si>
  <si>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</si>
  <si>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</si>
  <si>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</si>
  <si>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</si>
  <si>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</si>
  <si>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</si>
  <si>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</si>
  <si>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</si>
  <si>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</si>
  <si>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</si>
  <si>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</si>
  <si>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</si>
  <si>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</si>
  <si>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</si>
  <si>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</si>
  <si>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</si>
  <si>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</si>
  <si>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</si>
  <si>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</si>
  <si>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</si>
  <si>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</si>
  <si>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</si>
  <si>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</si>
  <si>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</si>
  <si>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</si>
  <si>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</si>
  <si>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</si>
  <si>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</si>
  <si>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</si>
  <si>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</si>
  <si>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</si>
  <si>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</si>
  <si>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</si>
  <si>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</si>
  <si>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</si>
  <si>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</si>
  <si>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</si>
  <si>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</si>
  <si>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</si>
  <si>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</si>
  <si>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</si>
  <si>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</si>
  <si>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</si>
  <si>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</si>
  <si>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</si>
  <si>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</si>
  <si>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</si>
  <si>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</si>
  <si>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</si>
  <si>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</si>
  <si>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</si>
  <si>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</si>
  <si>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</si>
  <si>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</si>
  <si>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</si>
  <si>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</si>
  <si>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</si>
  <si>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</si>
  <si>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山形市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</si>
  <si>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</si>
  <si>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</si>
  <si>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</si>
  <si>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</si>
  <si>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</si>
  <si>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</si>
  <si>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</si>
  <si>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</si>
  <si>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</si>
  <si>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</si>
  <si>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</si>
  <si>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</si>
  <si>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</si>
  <si>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</si>
  <si>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</si>
  <si>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</si>
  <si>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</si>
  <si>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①有形固定資産減価償却率は緩やかに上昇しており、施設更新等について検討が必要なことがうかがえる。
　②管路経年化率は年々上昇しているが、類似団体平均に比べ経年化は進んでいない。
　③管路更新率は、１％を下回っているものの、類似団体平均を上回っている。
　今後も耐震化計画や管路更新基準を基に、必要な更新を見極め、進めていく。</t>
    <rPh sb="25" eb="30">
      <t>シセツコウシントウ</t>
    </rPh>
    <rPh sb="59" eb="61">
      <t>ネンネン</t>
    </rPh>
    <rPh sb="61" eb="63">
      <t>ジョウショウ</t>
    </rPh>
    <rPh sb="69" eb="71">
      <t>ルイジ</t>
    </rPh>
    <rPh sb="71" eb="73">
      <t>ダンタイ</t>
    </rPh>
    <rPh sb="73" eb="75">
      <t>ヘイキン</t>
    </rPh>
    <rPh sb="76" eb="77">
      <t>クラ</t>
    </rPh>
    <rPh sb="78" eb="81">
      <t>ケイネンカ</t>
    </rPh>
    <rPh sb="82" eb="83">
      <t>スス</t>
    </rPh>
    <rPh sb="92" eb="94">
      <t>カンロ</t>
    </rPh>
    <rPh sb="94" eb="96">
      <t>コウシン</t>
    </rPh>
    <rPh sb="96" eb="97">
      <t>リツ</t>
    </rPh>
    <rPh sb="102" eb="104">
      <t>シタマワ</t>
    </rPh>
    <rPh sb="112" eb="114">
      <t>ルイジ</t>
    </rPh>
    <rPh sb="114" eb="116">
      <t>ダンタイ</t>
    </rPh>
    <rPh sb="116" eb="118">
      <t>ヘイキン</t>
    </rPh>
    <rPh sb="119" eb="121">
      <t>ウワマワ</t>
    </rPh>
    <rPh sb="147" eb="149">
      <t>ヒツヨウ</t>
    </rPh>
    <rPh sb="153" eb="155">
      <t>ミキワ</t>
    </rPh>
    <phoneticPr fontId="4"/>
  </si>
  <si>
    <t>　人口減少に伴い給水収益が減少する一方で、大規模施設の老朽化による修繕や更新による費用の増加は避けられず、年々厳しくなっていくことが想定される。
　これまで以上に費用削減を意識した予算計上と職員一人ひとりが公共サービスのあり方についての意識を高める必要がある。
　今後も利用者のニーズに応えながら、山形市上下水道事業基本計画「ＮＥＸＴビジョン2023」の検証を随時行い、安定した経営基盤を築くよう努める。
　</t>
    <rPh sb="8" eb="10">
      <t>キュウスイ</t>
    </rPh>
    <rPh sb="10" eb="12">
      <t>シュウエキ</t>
    </rPh>
    <rPh sb="13" eb="15">
      <t>ゲンショウ</t>
    </rPh>
    <rPh sb="17" eb="19">
      <t>イッポウ</t>
    </rPh>
    <rPh sb="21" eb="24">
      <t>ダイキボ</t>
    </rPh>
    <rPh sb="24" eb="26">
      <t>シセツ</t>
    </rPh>
    <rPh sb="27" eb="30">
      <t>ロウキュウカ</t>
    </rPh>
    <rPh sb="36" eb="38">
      <t>コウシン</t>
    </rPh>
    <rPh sb="41" eb="43">
      <t>ヒヨウ</t>
    </rPh>
    <rPh sb="44" eb="46">
      <t>ゾウカ</t>
    </rPh>
    <rPh sb="47" eb="48">
      <t>サ</t>
    </rPh>
    <rPh sb="53" eb="55">
      <t>ネンネン</t>
    </rPh>
    <rPh sb="78" eb="80">
      <t>イジョウ</t>
    </rPh>
    <rPh sb="81" eb="85">
      <t>ヒヨウサクゲン</t>
    </rPh>
    <rPh sb="86" eb="88">
      <t>イシキ</t>
    </rPh>
    <rPh sb="90" eb="94">
      <t>ヨサンケイジョウ</t>
    </rPh>
    <rPh sb="95" eb="97">
      <t>ショクイン</t>
    </rPh>
    <rPh sb="97" eb="99">
      <t>ヒトリ</t>
    </rPh>
    <rPh sb="103" eb="105">
      <t>コウキョウ</t>
    </rPh>
    <rPh sb="112" eb="113">
      <t>カタ</t>
    </rPh>
    <rPh sb="118" eb="120">
      <t>イシキ</t>
    </rPh>
    <rPh sb="121" eb="122">
      <t>タカ</t>
    </rPh>
    <rPh sb="124" eb="126">
      <t>ヒツヨウ</t>
    </rPh>
    <rPh sb="132" eb="134">
      <t>コンゴ</t>
    </rPh>
    <rPh sb="135" eb="138">
      <t>リヨウシャ</t>
    </rPh>
    <rPh sb="149" eb="152">
      <t>ヤマガタシ</t>
    </rPh>
    <rPh sb="152" eb="156">
      <t>ジョウゲスイドウ</t>
    </rPh>
    <rPh sb="156" eb="158">
      <t>ジギョウ</t>
    </rPh>
    <rPh sb="158" eb="162">
      <t>キホンケイカク</t>
    </rPh>
    <rPh sb="177" eb="179">
      <t>ケンショウ</t>
    </rPh>
    <rPh sb="180" eb="183">
      <t>ズイジオコナ</t>
    </rPh>
    <rPh sb="185" eb="187">
      <t>アンテイ</t>
    </rPh>
    <rPh sb="189" eb="193">
      <t>ケイエイキバン</t>
    </rPh>
    <rPh sb="194" eb="195">
      <t>キズ</t>
    </rPh>
    <rPh sb="198" eb="199">
      <t>ツト</t>
    </rPh>
    <phoneticPr fontId="4"/>
  </si>
  <si>
    <t>　①経常収支比率は、給水収益の減少や物価高騰による動力費をはじめとする経常費用の増加により、前年度に比べ下がったが、黒字経営を示す100％以上となっている。
　②累積欠損金比率は、累積した損失がないため０％である。
　③流動比率については、減少傾向であるものの100％以上を維持しており、１年以内の債務に対応できる現金を十分に確保できている。
　④企業債残高対給水収益比率については、類似団体平均を上回っている。財政計画に基づいて企業債残高の適正な管理に努めていく。
　⑤料金回収率は事業費用を給水収益でまかなえている状況とされる100％を下回ったが、これは物価高騰対策のひとつとして実施した水道料金の減額の影響であり、減額相当分は一般会計から補助金として収入している。
　⑥給水原価は水源や地理的条件により水道水を作るための経費がかかるため、類似団体平均に比べ高くなっている。
　⑦施設利用率は、類似団体平均を下回っている状態が続いているため、更新時に合わせて施設のダウンサイジングを図っていく。
　⑧有収率は、配水ブロック整備事業や計画的な老朽管の更新により、類似団体平均よりも高い数値を維持できている。
　給水収益の減少や物価高騰による費用が増加しており、厳しい経営環境にあるが、今後も持続可能な水道事業の実現に向け、より効果的な事業運営に努めていく。</t>
    <rPh sb="10" eb="14">
      <t>キュウスイシュウエキ</t>
    </rPh>
    <rPh sb="15" eb="17">
      <t>ゲンショウ</t>
    </rPh>
    <rPh sb="18" eb="22">
      <t>ブッカコウトウ</t>
    </rPh>
    <rPh sb="25" eb="28">
      <t>ドウリョクヒ</t>
    </rPh>
    <rPh sb="35" eb="39">
      <t>ケイジョウヒヨウ</t>
    </rPh>
    <rPh sb="40" eb="42">
      <t>ゾウカ</t>
    </rPh>
    <rPh sb="46" eb="49">
      <t>ゼンネンド</t>
    </rPh>
    <rPh sb="50" eb="51">
      <t>クラ</t>
    </rPh>
    <rPh sb="52" eb="53">
      <t>サ</t>
    </rPh>
    <rPh sb="58" eb="62">
      <t>クロジケイエイ</t>
    </rPh>
    <rPh sb="63" eb="64">
      <t>シメ</t>
    </rPh>
    <rPh sb="69" eb="71">
      <t>イジョウ</t>
    </rPh>
    <rPh sb="90" eb="92">
      <t>ルイセキ</t>
    </rPh>
    <rPh sb="94" eb="96">
      <t>ソンシツ</t>
    </rPh>
    <rPh sb="120" eb="124">
      <t>ゲンショウケイコウ</t>
    </rPh>
    <rPh sb="206" eb="210">
      <t>ザイセイケイカク</t>
    </rPh>
    <rPh sb="211" eb="212">
      <t>モト</t>
    </rPh>
    <rPh sb="215" eb="220">
      <t>キギョウサイザンダカ</t>
    </rPh>
    <rPh sb="221" eb="223">
      <t>テキセイ</t>
    </rPh>
    <rPh sb="224" eb="226">
      <t>カンリ</t>
    </rPh>
    <rPh sb="227" eb="228">
      <t>ツト</t>
    </rPh>
    <rPh sb="242" eb="246">
      <t>ジギョウヒヨウ</t>
    </rPh>
    <rPh sb="247" eb="251">
      <t>キュウスイシュウエキ</t>
    </rPh>
    <rPh sb="259" eb="261">
      <t>ジョウキョウ</t>
    </rPh>
    <rPh sb="270" eb="272">
      <t>シタマワ</t>
    </rPh>
    <rPh sb="279" eb="285">
      <t>ブッカコウトウタイサク</t>
    </rPh>
    <rPh sb="292" eb="294">
      <t>ジッシ</t>
    </rPh>
    <rPh sb="296" eb="300">
      <t>スイドウリョウキン</t>
    </rPh>
    <rPh sb="301" eb="303">
      <t>ゲンガク</t>
    </rPh>
    <rPh sb="304" eb="306">
      <t>エイキョウ</t>
    </rPh>
    <rPh sb="310" eb="315">
      <t>ゲンガクソウトウブン</t>
    </rPh>
    <rPh sb="316" eb="320">
      <t>イッパンカイケイ</t>
    </rPh>
    <rPh sb="322" eb="325">
      <t>ホジョキン</t>
    </rPh>
    <rPh sb="328" eb="330">
      <t>シュウニュウ</t>
    </rPh>
    <rPh sb="338" eb="342">
      <t>キュウスイゲンカ</t>
    </rPh>
    <rPh sb="412" eb="414">
      <t>ジョウタイ</t>
    </rPh>
    <rPh sb="415" eb="416">
      <t>ツヅ</t>
    </rPh>
    <rPh sb="466" eb="468">
      <t>ヨテイ</t>
    </rPh>
    <rPh sb="485" eb="489">
      <t>セイビジギョウ</t>
    </rPh>
    <rPh sb="490" eb="493">
      <t>ケイカクテキ</t>
    </rPh>
    <rPh sb="504" eb="508">
      <t>ルイジダンタイ</t>
    </rPh>
    <rPh sb="508" eb="510">
      <t>ヘイキン</t>
    </rPh>
    <rPh sb="528" eb="532">
      <t>キュウスイシュウエキ</t>
    </rPh>
    <rPh sb="533" eb="535">
      <t>ゲンショウ</t>
    </rPh>
    <rPh sb="536" eb="540">
      <t>ブッカコウトウ</t>
    </rPh>
    <rPh sb="543" eb="545">
      <t>ヒヨウ</t>
    </rPh>
    <rPh sb="546" eb="548">
      <t>ゾウカ</t>
    </rPh>
    <rPh sb="553" eb="554">
      <t>キビ</t>
    </rPh>
    <rPh sb="556" eb="560">
      <t>ケイエイカンキョウ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</si>
</sst>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1.04</c:v>
                </c:pt>
                <c:pt idx="1">
                  <c:v>0.88</c:v>
                </c:pt>
                <c:pt idx="2">
                  <c:v>0.91</c:v>
                </c:pt>
                <c:pt idx="3">
                  <c:v>0.88</c:v>
                </c:pt>
                <c:pt idx="4">
                  <c:v>0.92</c:v>
                </c:pt>
              </c:numCache>
            </c:numRef>
          </c:val>
          <c:extLst>
            <c:ext xmlns:c16="http://schemas.microsoft.com/office/drawing/2014/chart" uri="{C3380CC4-5D6E-409C-BE32-E72D297353CC}">
              <c16:uniqueId val="{00000000-CF32-44A0-AB61-1FC1EAB5CB00}"/>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c:v>
                </c:pt>
                <c:pt idx="1">
                  <c:v>0.72</c:v>
                </c:pt>
                <c:pt idx="2">
                  <c:v>0.69</c:v>
                </c:pt>
                <c:pt idx="3">
                  <c:v>0.69</c:v>
                </c:pt>
                <c:pt idx="4">
                  <c:v>0.67</c:v>
                </c:pt>
              </c:numCache>
            </c:numRef>
          </c:val>
          <c:smooth val="0"/>
          <c:extLst>
            <c:ext xmlns:c16="http://schemas.microsoft.com/office/drawing/2014/chart" uri="{C3380CC4-5D6E-409C-BE32-E72D297353CC}">
              <c16:uniqueId val="{00000001-CF32-44A0-AB61-1FC1EAB5CB00}"/>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117.06</c:v>
                </c:pt>
                <c:pt idx="1">
                  <c:v>118.73</c:v>
                </c:pt>
                <c:pt idx="2">
                  <c:v>118.92</c:v>
                </c:pt>
                <c:pt idx="3">
                  <c:v>118.31</c:v>
                </c:pt>
                <c:pt idx="4">
                  <c:v>110.19</c:v>
                </c:pt>
              </c:numCache>
            </c:numRef>
          </c:val>
          <c:extLst>
            <c:ext xmlns:c16="http://schemas.microsoft.com/office/drawing/2014/chart" uri="{C3380CC4-5D6E-409C-BE32-E72D297353CC}">
              <c16:uniqueId val="{00000000-DE19-4DD0-B40D-F4B3C57D741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112.62</c:v>
                </c:pt>
                <c:pt idx="1">
                  <c:v>113.35</c:v>
                </c:pt>
                <c:pt idx="2">
                  <c:v>112.36</c:v>
                </c:pt>
                <c:pt idx="3">
                  <c:v>112.26</c:v>
                </c:pt>
                <c:pt idx="4">
                  <c:v>110.04</c:v>
                </c:pt>
              </c:numCache>
            </c:numRef>
          </c:val>
          <c:smooth val="0"/>
          <c:extLst>
            <c:ext xmlns:c16="http://schemas.microsoft.com/office/drawing/2014/chart" uri="{C3380CC4-5D6E-409C-BE32-E72D297353CC}">
              <c16:uniqueId val="{00000001-DE19-4DD0-B40D-F4B3C57D741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47.15</c:v>
                </c:pt>
                <c:pt idx="1">
                  <c:v>48.4</c:v>
                </c:pt>
                <c:pt idx="2">
                  <c:v>49.29</c:v>
                </c:pt>
                <c:pt idx="3">
                  <c:v>50.08</c:v>
                </c:pt>
                <c:pt idx="4">
                  <c:v>50.97</c:v>
                </c:pt>
              </c:numCache>
            </c:numRef>
          </c:val>
          <c:extLst>
            <c:ext xmlns:c16="http://schemas.microsoft.com/office/drawing/2014/chart" uri="{C3380CC4-5D6E-409C-BE32-E72D297353CC}">
              <c16:uniqueId val="{00000000-3563-4E8F-ACD6-CDF0B5A1C30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48.86</c:v>
                </c:pt>
                <c:pt idx="1">
                  <c:v>49.6</c:v>
                </c:pt>
                <c:pt idx="2">
                  <c:v>50.31</c:v>
                </c:pt>
                <c:pt idx="3">
                  <c:v>50.74</c:v>
                </c:pt>
                <c:pt idx="4">
                  <c:v>51.49</c:v>
                </c:pt>
              </c:numCache>
            </c:numRef>
          </c:val>
          <c:smooth val="0"/>
          <c:extLst>
            <c:ext xmlns:c16="http://schemas.microsoft.com/office/drawing/2014/chart" uri="{C3380CC4-5D6E-409C-BE32-E72D297353CC}">
              <c16:uniqueId val="{00000001-3563-4E8F-ACD6-CDF0B5A1C30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13.23</c:v>
                </c:pt>
                <c:pt idx="1">
                  <c:v>13.16</c:v>
                </c:pt>
                <c:pt idx="2">
                  <c:v>14.24</c:v>
                </c:pt>
                <c:pt idx="3">
                  <c:v>15.99</c:v>
                </c:pt>
                <c:pt idx="4">
                  <c:v>18.09</c:v>
                </c:pt>
              </c:numCache>
            </c:numRef>
          </c:val>
          <c:extLst>
            <c:ext xmlns:c16="http://schemas.microsoft.com/office/drawing/2014/chart" uri="{C3380CC4-5D6E-409C-BE32-E72D297353CC}">
              <c16:uniqueId val="{00000000-7E1F-4547-871F-720D9DE5CF4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18.510000000000002</c:v>
                </c:pt>
                <c:pt idx="1">
                  <c:v>20.49</c:v>
                </c:pt>
                <c:pt idx="2">
                  <c:v>21.34</c:v>
                </c:pt>
                <c:pt idx="3">
                  <c:v>23.27</c:v>
                </c:pt>
                <c:pt idx="4">
                  <c:v>25.18</c:v>
                </c:pt>
              </c:numCache>
            </c:numRef>
          </c:val>
          <c:smooth val="0"/>
          <c:extLst>
            <c:ext xmlns:c16="http://schemas.microsoft.com/office/drawing/2014/chart" uri="{C3380CC4-5D6E-409C-BE32-E72D297353CC}">
              <c16:uniqueId val="{00000001-7E1F-4547-871F-720D9DE5CF4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779-4D71-9DA3-E8C99D9EF385}"/>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0.75</c:v>
                </c:pt>
                <c:pt idx="1">
                  <c:v>0.51</c:v>
                </c:pt>
                <c:pt idx="2">
                  <c:v>0.28999999999999998</c:v>
                </c:pt>
                <c:pt idx="3">
                  <c:v>0.25</c:v>
                </c:pt>
                <c:pt idx="4">
                  <c:v>0.13</c:v>
                </c:pt>
              </c:numCache>
            </c:numRef>
          </c:val>
          <c:smooth val="0"/>
          <c:extLst>
            <c:ext xmlns:c16="http://schemas.microsoft.com/office/drawing/2014/chart" uri="{C3380CC4-5D6E-409C-BE32-E72D297353CC}">
              <c16:uniqueId val="{00000001-2779-4D71-9DA3-E8C99D9EF385}"/>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292.36</c:v>
                </c:pt>
                <c:pt idx="1">
                  <c:v>321.17</c:v>
                </c:pt>
                <c:pt idx="2">
                  <c:v>316.23</c:v>
                </c:pt>
                <c:pt idx="3">
                  <c:v>285.85000000000002</c:v>
                </c:pt>
                <c:pt idx="4">
                  <c:v>251.57</c:v>
                </c:pt>
              </c:numCache>
            </c:numRef>
          </c:val>
          <c:extLst>
            <c:ext xmlns:c16="http://schemas.microsoft.com/office/drawing/2014/chart" uri="{C3380CC4-5D6E-409C-BE32-E72D297353CC}">
              <c16:uniqueId val="{00000000-AD96-408E-B772-1C9695FC52A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318.89</c:v>
                </c:pt>
                <c:pt idx="1">
                  <c:v>309.10000000000002</c:v>
                </c:pt>
                <c:pt idx="2">
                  <c:v>306.08</c:v>
                </c:pt>
                <c:pt idx="3">
                  <c:v>306.14999999999998</c:v>
                </c:pt>
                <c:pt idx="4">
                  <c:v>297.54000000000002</c:v>
                </c:pt>
              </c:numCache>
            </c:numRef>
          </c:val>
          <c:smooth val="0"/>
          <c:extLst>
            <c:ext xmlns:c16="http://schemas.microsoft.com/office/drawing/2014/chart" uri="{C3380CC4-5D6E-409C-BE32-E72D297353CC}">
              <c16:uniqueId val="{00000001-AD96-408E-B772-1C9695FC52A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326.85000000000002</c:v>
                </c:pt>
                <c:pt idx="1">
                  <c:v>322.45</c:v>
                </c:pt>
                <c:pt idx="2">
                  <c:v>310.94</c:v>
                </c:pt>
                <c:pt idx="3">
                  <c:v>302.8</c:v>
                </c:pt>
                <c:pt idx="4">
                  <c:v>315.57</c:v>
                </c:pt>
              </c:numCache>
            </c:numRef>
          </c:val>
          <c:extLst>
            <c:ext xmlns:c16="http://schemas.microsoft.com/office/drawing/2014/chart" uri="{C3380CC4-5D6E-409C-BE32-E72D297353CC}">
              <c16:uniqueId val="{00000000-B1AF-45F2-93D7-7D2ACFBCC7F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290.07</c:v>
                </c:pt>
                <c:pt idx="1">
                  <c:v>290.42</c:v>
                </c:pt>
                <c:pt idx="2">
                  <c:v>294.66000000000003</c:v>
                </c:pt>
                <c:pt idx="3">
                  <c:v>285.27</c:v>
                </c:pt>
                <c:pt idx="4">
                  <c:v>294.73</c:v>
                </c:pt>
              </c:numCache>
            </c:numRef>
          </c:val>
          <c:smooth val="0"/>
          <c:extLst>
            <c:ext xmlns:c16="http://schemas.microsoft.com/office/drawing/2014/chart" uri="{C3380CC4-5D6E-409C-BE32-E72D297353CC}">
              <c16:uniqueId val="{00000001-B1AF-45F2-93D7-7D2ACFBCC7F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109.77</c:v>
                </c:pt>
                <c:pt idx="1">
                  <c:v>111.18</c:v>
                </c:pt>
                <c:pt idx="2">
                  <c:v>112.39</c:v>
                </c:pt>
                <c:pt idx="3">
                  <c:v>110.23</c:v>
                </c:pt>
                <c:pt idx="4">
                  <c:v>96.01</c:v>
                </c:pt>
              </c:numCache>
            </c:numRef>
          </c:val>
          <c:extLst>
            <c:ext xmlns:c16="http://schemas.microsoft.com/office/drawing/2014/chart" uri="{C3380CC4-5D6E-409C-BE32-E72D297353CC}">
              <c16:uniqueId val="{00000000-2D80-4ED1-9856-4E544568C82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104.84</c:v>
                </c:pt>
                <c:pt idx="1">
                  <c:v>106.11</c:v>
                </c:pt>
                <c:pt idx="2">
                  <c:v>103.75</c:v>
                </c:pt>
                <c:pt idx="3">
                  <c:v>105.3</c:v>
                </c:pt>
                <c:pt idx="4">
                  <c:v>99.41</c:v>
                </c:pt>
              </c:numCache>
            </c:numRef>
          </c:val>
          <c:smooth val="0"/>
          <c:extLst>
            <c:ext xmlns:c16="http://schemas.microsoft.com/office/drawing/2014/chart" uri="{C3380CC4-5D6E-409C-BE32-E72D297353CC}">
              <c16:uniqueId val="{00000001-2D80-4ED1-9856-4E544568C82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193.72</c:v>
                </c:pt>
                <c:pt idx="1">
                  <c:v>192.08</c:v>
                </c:pt>
                <c:pt idx="2">
                  <c:v>189.46</c:v>
                </c:pt>
                <c:pt idx="3">
                  <c:v>193.63</c:v>
                </c:pt>
                <c:pt idx="4">
                  <c:v>209.13</c:v>
                </c:pt>
              </c:numCache>
            </c:numRef>
          </c:val>
          <c:extLst>
            <c:ext xmlns:c16="http://schemas.microsoft.com/office/drawing/2014/chart" uri="{C3380CC4-5D6E-409C-BE32-E72D297353CC}">
              <c16:uniqueId val="{00000000-A418-413A-A526-5F5320F1CD5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161.82</c:v>
                </c:pt>
                <c:pt idx="1">
                  <c:v>161.03</c:v>
                </c:pt>
                <c:pt idx="2">
                  <c:v>159.93</c:v>
                </c:pt>
                <c:pt idx="3">
                  <c:v>162.77000000000001</c:v>
                </c:pt>
                <c:pt idx="4">
                  <c:v>170.87</c:v>
                </c:pt>
              </c:numCache>
            </c:numRef>
          </c:val>
          <c:smooth val="0"/>
          <c:extLst>
            <c:ext xmlns:c16="http://schemas.microsoft.com/office/drawing/2014/chart" uri="{C3380CC4-5D6E-409C-BE32-E72D297353CC}">
              <c16:uniqueId val="{00000001-A418-413A-A526-5F5320F1CD5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51.09</c:v>
                </c:pt>
                <c:pt idx="1">
                  <c:v>50.59</c:v>
                </c:pt>
                <c:pt idx="2">
                  <c:v>51.15</c:v>
                </c:pt>
                <c:pt idx="3">
                  <c:v>50.44</c:v>
                </c:pt>
                <c:pt idx="4">
                  <c:v>49.89</c:v>
                </c:pt>
              </c:numCache>
            </c:numRef>
          </c:val>
          <c:extLst>
            <c:ext xmlns:c16="http://schemas.microsoft.com/office/drawing/2014/chart" uri="{C3380CC4-5D6E-409C-BE32-E72D297353CC}">
              <c16:uniqueId val="{00000000-23CB-47B5-9821-68B30CC361F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62.32</c:v>
                </c:pt>
                <c:pt idx="1">
                  <c:v>61.71</c:v>
                </c:pt>
                <c:pt idx="2">
                  <c:v>63.12</c:v>
                </c:pt>
                <c:pt idx="3">
                  <c:v>62.57</c:v>
                </c:pt>
                <c:pt idx="4">
                  <c:v>61.56</c:v>
                </c:pt>
              </c:numCache>
            </c:numRef>
          </c:val>
          <c:smooth val="0"/>
          <c:extLst>
            <c:ext xmlns:c16="http://schemas.microsoft.com/office/drawing/2014/chart" uri="{C3380CC4-5D6E-409C-BE32-E72D297353CC}">
              <c16:uniqueId val="{00000001-23CB-47B5-9821-68B30CC361F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92.11</c:v>
                </c:pt>
                <c:pt idx="1">
                  <c:v>91.81</c:v>
                </c:pt>
                <c:pt idx="2">
                  <c:v>92.06</c:v>
                </c:pt>
                <c:pt idx="3">
                  <c:v>91.93</c:v>
                </c:pt>
                <c:pt idx="4">
                  <c:v>91.23</c:v>
                </c:pt>
              </c:numCache>
            </c:numRef>
          </c:val>
          <c:extLst>
            <c:ext xmlns:c16="http://schemas.microsoft.com/office/drawing/2014/chart" uri="{C3380CC4-5D6E-409C-BE32-E72D297353CC}">
              <c16:uniqueId val="{00000000-FA49-4766-A1CE-D00CCD2A9C27}"/>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90.19</c:v>
                </c:pt>
                <c:pt idx="1">
                  <c:v>90.03</c:v>
                </c:pt>
                <c:pt idx="2">
                  <c:v>90.09</c:v>
                </c:pt>
                <c:pt idx="3">
                  <c:v>90.21</c:v>
                </c:pt>
                <c:pt idx="4">
                  <c:v>90.11</c:v>
                </c:pt>
              </c:numCache>
            </c:numRef>
          </c:val>
          <c:smooth val="0"/>
          <c:extLst>
            <c:ext xmlns:c16="http://schemas.microsoft.com/office/drawing/2014/chart" uri="{C3380CC4-5D6E-409C-BE32-E72D297353CC}">
              <c16:uniqueId val="{00000001-FA49-4766-A1CE-D00CCD2A9C27}"/>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B13" zoomScale="90" zoomScaleNormal="9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山形市</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A2</v>
      </c>
      <c r="X8" s="44"/>
      <c r="Y8" s="44"/>
      <c r="Z8" s="44"/>
      <c r="AA8" s="44"/>
      <c r="AB8" s="44"/>
      <c r="AC8" s="44"/>
      <c r="AD8" s="44" t="str">
        <f>データ!$M$6</f>
        <v>自治体職員</v>
      </c>
      <c r="AE8" s="44"/>
      <c r="AF8" s="44"/>
      <c r="AG8" s="44"/>
      <c r="AH8" s="44"/>
      <c r="AI8" s="44"/>
      <c r="AJ8" s="44"/>
      <c r="AK8" s="2"/>
      <c r="AL8" s="45">
        <f>データ!$R$6</f>
        <v>240441</v>
      </c>
      <c r="AM8" s="45"/>
      <c r="AN8" s="45"/>
      <c r="AO8" s="45"/>
      <c r="AP8" s="45"/>
      <c r="AQ8" s="45"/>
      <c r="AR8" s="45"/>
      <c r="AS8" s="45"/>
      <c r="AT8" s="46">
        <f>データ!$S$6</f>
        <v>381.3</v>
      </c>
      <c r="AU8" s="47"/>
      <c r="AV8" s="47"/>
      <c r="AW8" s="47"/>
      <c r="AX8" s="47"/>
      <c r="AY8" s="47"/>
      <c r="AZ8" s="47"/>
      <c r="BA8" s="47"/>
      <c r="BB8" s="48">
        <f>データ!$T$6</f>
        <v>630.58000000000004</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71.48</v>
      </c>
      <c r="J10" s="47"/>
      <c r="K10" s="47"/>
      <c r="L10" s="47"/>
      <c r="M10" s="47"/>
      <c r="N10" s="47"/>
      <c r="O10" s="81"/>
      <c r="P10" s="48">
        <f>データ!$P$6</f>
        <v>98.36</v>
      </c>
      <c r="Q10" s="48"/>
      <c r="R10" s="48"/>
      <c r="S10" s="48"/>
      <c r="T10" s="48"/>
      <c r="U10" s="48"/>
      <c r="V10" s="48"/>
      <c r="W10" s="45">
        <f>データ!$Q$6</f>
        <v>3509</v>
      </c>
      <c r="X10" s="45"/>
      <c r="Y10" s="45"/>
      <c r="Z10" s="45"/>
      <c r="AA10" s="45"/>
      <c r="AB10" s="45"/>
      <c r="AC10" s="45"/>
      <c r="AD10" s="2"/>
      <c r="AE10" s="2"/>
      <c r="AF10" s="2"/>
      <c r="AG10" s="2"/>
      <c r="AH10" s="2"/>
      <c r="AI10" s="2"/>
      <c r="AJ10" s="2"/>
      <c r="AK10" s="2"/>
      <c r="AL10" s="45">
        <f>データ!$U$6</f>
        <v>235390</v>
      </c>
      <c r="AM10" s="45"/>
      <c r="AN10" s="45"/>
      <c r="AO10" s="45"/>
      <c r="AP10" s="45"/>
      <c r="AQ10" s="45"/>
      <c r="AR10" s="45"/>
      <c r="AS10" s="45"/>
      <c r="AT10" s="46">
        <f>データ!$V$6</f>
        <v>138.74</v>
      </c>
      <c r="AU10" s="47"/>
      <c r="AV10" s="47"/>
      <c r="AW10" s="47"/>
      <c r="AX10" s="47"/>
      <c r="AY10" s="47"/>
      <c r="AZ10" s="47"/>
      <c r="BA10" s="47"/>
      <c r="BB10" s="48">
        <f>データ!$W$6</f>
        <v>1696.63</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2" t="s">
        <v>113</v>
      </c>
      <c r="BM16" s="83"/>
      <c r="BN16" s="83"/>
      <c r="BO16" s="83"/>
      <c r="BP16" s="83"/>
      <c r="BQ16" s="83"/>
      <c r="BR16" s="83"/>
      <c r="BS16" s="83"/>
      <c r="BT16" s="83"/>
      <c r="BU16" s="83"/>
      <c r="BV16" s="83"/>
      <c r="BW16" s="83"/>
      <c r="BX16" s="83"/>
      <c r="BY16" s="83"/>
      <c r="BZ16" s="84"/>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2"/>
      <c r="BM17" s="83"/>
      <c r="BN17" s="83"/>
      <c r="BO17" s="83"/>
      <c r="BP17" s="83"/>
      <c r="BQ17" s="83"/>
      <c r="BR17" s="83"/>
      <c r="BS17" s="83"/>
      <c r="BT17" s="83"/>
      <c r="BU17" s="83"/>
      <c r="BV17" s="83"/>
      <c r="BW17" s="83"/>
      <c r="BX17" s="83"/>
      <c r="BY17" s="83"/>
      <c r="BZ17" s="84"/>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2"/>
      <c r="BM18" s="83"/>
      <c r="BN18" s="83"/>
      <c r="BO18" s="83"/>
      <c r="BP18" s="83"/>
      <c r="BQ18" s="83"/>
      <c r="BR18" s="83"/>
      <c r="BS18" s="83"/>
      <c r="BT18" s="83"/>
      <c r="BU18" s="83"/>
      <c r="BV18" s="83"/>
      <c r="BW18" s="83"/>
      <c r="BX18" s="83"/>
      <c r="BY18" s="83"/>
      <c r="BZ18" s="84"/>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2"/>
      <c r="BM19" s="83"/>
      <c r="BN19" s="83"/>
      <c r="BO19" s="83"/>
      <c r="BP19" s="83"/>
      <c r="BQ19" s="83"/>
      <c r="BR19" s="83"/>
      <c r="BS19" s="83"/>
      <c r="BT19" s="83"/>
      <c r="BU19" s="83"/>
      <c r="BV19" s="83"/>
      <c r="BW19" s="83"/>
      <c r="BX19" s="83"/>
      <c r="BY19" s="83"/>
      <c r="BZ19" s="84"/>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2"/>
      <c r="BM20" s="83"/>
      <c r="BN20" s="83"/>
      <c r="BO20" s="83"/>
      <c r="BP20" s="83"/>
      <c r="BQ20" s="83"/>
      <c r="BR20" s="83"/>
      <c r="BS20" s="83"/>
      <c r="BT20" s="83"/>
      <c r="BU20" s="83"/>
      <c r="BV20" s="83"/>
      <c r="BW20" s="83"/>
      <c r="BX20" s="83"/>
      <c r="BY20" s="83"/>
      <c r="BZ20" s="84"/>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2"/>
      <c r="BM21" s="83"/>
      <c r="BN21" s="83"/>
      <c r="BO21" s="83"/>
      <c r="BP21" s="83"/>
      <c r="BQ21" s="83"/>
      <c r="BR21" s="83"/>
      <c r="BS21" s="83"/>
      <c r="BT21" s="83"/>
      <c r="BU21" s="83"/>
      <c r="BV21" s="83"/>
      <c r="BW21" s="83"/>
      <c r="BX21" s="83"/>
      <c r="BY21" s="83"/>
      <c r="BZ21" s="84"/>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2"/>
      <c r="BM22" s="83"/>
      <c r="BN22" s="83"/>
      <c r="BO22" s="83"/>
      <c r="BP22" s="83"/>
      <c r="BQ22" s="83"/>
      <c r="BR22" s="83"/>
      <c r="BS22" s="83"/>
      <c r="BT22" s="83"/>
      <c r="BU22" s="83"/>
      <c r="BV22" s="83"/>
      <c r="BW22" s="83"/>
      <c r="BX22" s="83"/>
      <c r="BY22" s="83"/>
      <c r="BZ22" s="84"/>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2"/>
      <c r="BM23" s="83"/>
      <c r="BN23" s="83"/>
      <c r="BO23" s="83"/>
      <c r="BP23" s="83"/>
      <c r="BQ23" s="83"/>
      <c r="BR23" s="83"/>
      <c r="BS23" s="83"/>
      <c r="BT23" s="83"/>
      <c r="BU23" s="83"/>
      <c r="BV23" s="83"/>
      <c r="BW23" s="83"/>
      <c r="BX23" s="83"/>
      <c r="BY23" s="83"/>
      <c r="BZ23" s="84"/>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2"/>
      <c r="BM24" s="83"/>
      <c r="BN24" s="83"/>
      <c r="BO24" s="83"/>
      <c r="BP24" s="83"/>
      <c r="BQ24" s="83"/>
      <c r="BR24" s="83"/>
      <c r="BS24" s="83"/>
      <c r="BT24" s="83"/>
      <c r="BU24" s="83"/>
      <c r="BV24" s="83"/>
      <c r="BW24" s="83"/>
      <c r="BX24" s="83"/>
      <c r="BY24" s="83"/>
      <c r="BZ24" s="84"/>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2"/>
      <c r="BM25" s="83"/>
      <c r="BN25" s="83"/>
      <c r="BO25" s="83"/>
      <c r="BP25" s="83"/>
      <c r="BQ25" s="83"/>
      <c r="BR25" s="83"/>
      <c r="BS25" s="83"/>
      <c r="BT25" s="83"/>
      <c r="BU25" s="83"/>
      <c r="BV25" s="83"/>
      <c r="BW25" s="83"/>
      <c r="BX25" s="83"/>
      <c r="BY25" s="83"/>
      <c r="BZ25" s="84"/>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2"/>
      <c r="BM26" s="83"/>
      <c r="BN26" s="83"/>
      <c r="BO26" s="83"/>
      <c r="BP26" s="83"/>
      <c r="BQ26" s="83"/>
      <c r="BR26" s="83"/>
      <c r="BS26" s="83"/>
      <c r="BT26" s="83"/>
      <c r="BU26" s="83"/>
      <c r="BV26" s="83"/>
      <c r="BW26" s="83"/>
      <c r="BX26" s="83"/>
      <c r="BY26" s="83"/>
      <c r="BZ26" s="84"/>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2"/>
      <c r="BM27" s="83"/>
      <c r="BN27" s="83"/>
      <c r="BO27" s="83"/>
      <c r="BP27" s="83"/>
      <c r="BQ27" s="83"/>
      <c r="BR27" s="83"/>
      <c r="BS27" s="83"/>
      <c r="BT27" s="83"/>
      <c r="BU27" s="83"/>
      <c r="BV27" s="83"/>
      <c r="BW27" s="83"/>
      <c r="BX27" s="83"/>
      <c r="BY27" s="83"/>
      <c r="BZ27" s="84"/>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2"/>
      <c r="BM28" s="83"/>
      <c r="BN28" s="83"/>
      <c r="BO28" s="83"/>
      <c r="BP28" s="83"/>
      <c r="BQ28" s="83"/>
      <c r="BR28" s="83"/>
      <c r="BS28" s="83"/>
      <c r="BT28" s="83"/>
      <c r="BU28" s="83"/>
      <c r="BV28" s="83"/>
      <c r="BW28" s="83"/>
      <c r="BX28" s="83"/>
      <c r="BY28" s="83"/>
      <c r="BZ28" s="84"/>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2"/>
      <c r="BM29" s="83"/>
      <c r="BN29" s="83"/>
      <c r="BO29" s="83"/>
      <c r="BP29" s="83"/>
      <c r="BQ29" s="83"/>
      <c r="BR29" s="83"/>
      <c r="BS29" s="83"/>
      <c r="BT29" s="83"/>
      <c r="BU29" s="83"/>
      <c r="BV29" s="83"/>
      <c r="BW29" s="83"/>
      <c r="BX29" s="83"/>
      <c r="BY29" s="83"/>
      <c r="BZ29" s="84"/>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2"/>
      <c r="BM30" s="83"/>
      <c r="BN30" s="83"/>
      <c r="BO30" s="83"/>
      <c r="BP30" s="83"/>
      <c r="BQ30" s="83"/>
      <c r="BR30" s="83"/>
      <c r="BS30" s="83"/>
      <c r="BT30" s="83"/>
      <c r="BU30" s="83"/>
      <c r="BV30" s="83"/>
      <c r="BW30" s="83"/>
      <c r="BX30" s="83"/>
      <c r="BY30" s="83"/>
      <c r="BZ30" s="84"/>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2"/>
      <c r="BM31" s="83"/>
      <c r="BN31" s="83"/>
      <c r="BO31" s="83"/>
      <c r="BP31" s="83"/>
      <c r="BQ31" s="83"/>
      <c r="BR31" s="83"/>
      <c r="BS31" s="83"/>
      <c r="BT31" s="83"/>
      <c r="BU31" s="83"/>
      <c r="BV31" s="83"/>
      <c r="BW31" s="83"/>
      <c r="BX31" s="83"/>
      <c r="BY31" s="83"/>
      <c r="BZ31" s="84"/>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2"/>
      <c r="BM32" s="83"/>
      <c r="BN32" s="83"/>
      <c r="BO32" s="83"/>
      <c r="BP32" s="83"/>
      <c r="BQ32" s="83"/>
      <c r="BR32" s="83"/>
      <c r="BS32" s="83"/>
      <c r="BT32" s="83"/>
      <c r="BU32" s="83"/>
      <c r="BV32" s="83"/>
      <c r="BW32" s="83"/>
      <c r="BX32" s="83"/>
      <c r="BY32" s="83"/>
      <c r="BZ32" s="84"/>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2"/>
      <c r="BM33" s="83"/>
      <c r="BN33" s="83"/>
      <c r="BO33" s="83"/>
      <c r="BP33" s="83"/>
      <c r="BQ33" s="83"/>
      <c r="BR33" s="83"/>
      <c r="BS33" s="83"/>
      <c r="BT33" s="83"/>
      <c r="BU33" s="83"/>
      <c r="BV33" s="83"/>
      <c r="BW33" s="83"/>
      <c r="BX33" s="83"/>
      <c r="BY33" s="83"/>
      <c r="BZ33" s="84"/>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2"/>
      <c r="BM34" s="83"/>
      <c r="BN34" s="83"/>
      <c r="BO34" s="83"/>
      <c r="BP34" s="83"/>
      <c r="BQ34" s="83"/>
      <c r="BR34" s="83"/>
      <c r="BS34" s="83"/>
      <c r="BT34" s="83"/>
      <c r="BU34" s="83"/>
      <c r="BV34" s="83"/>
      <c r="BW34" s="83"/>
      <c r="BX34" s="83"/>
      <c r="BY34" s="83"/>
      <c r="BZ34" s="84"/>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2"/>
      <c r="BM35" s="83"/>
      <c r="BN35" s="83"/>
      <c r="BO35" s="83"/>
      <c r="BP35" s="83"/>
      <c r="BQ35" s="83"/>
      <c r="BR35" s="83"/>
      <c r="BS35" s="83"/>
      <c r="BT35" s="83"/>
      <c r="BU35" s="83"/>
      <c r="BV35" s="83"/>
      <c r="BW35" s="83"/>
      <c r="BX35" s="83"/>
      <c r="BY35" s="83"/>
      <c r="BZ35" s="84"/>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2"/>
      <c r="BM36" s="83"/>
      <c r="BN36" s="83"/>
      <c r="BO36" s="83"/>
      <c r="BP36" s="83"/>
      <c r="BQ36" s="83"/>
      <c r="BR36" s="83"/>
      <c r="BS36" s="83"/>
      <c r="BT36" s="83"/>
      <c r="BU36" s="83"/>
      <c r="BV36" s="83"/>
      <c r="BW36" s="83"/>
      <c r="BX36" s="83"/>
      <c r="BY36" s="83"/>
      <c r="BZ36" s="84"/>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2"/>
      <c r="BM37" s="83"/>
      <c r="BN37" s="83"/>
      <c r="BO37" s="83"/>
      <c r="BP37" s="83"/>
      <c r="BQ37" s="83"/>
      <c r="BR37" s="83"/>
      <c r="BS37" s="83"/>
      <c r="BT37" s="83"/>
      <c r="BU37" s="83"/>
      <c r="BV37" s="83"/>
      <c r="BW37" s="83"/>
      <c r="BX37" s="83"/>
      <c r="BY37" s="83"/>
      <c r="BZ37" s="84"/>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2"/>
      <c r="BM38" s="83"/>
      <c r="BN38" s="83"/>
      <c r="BO38" s="83"/>
      <c r="BP38" s="83"/>
      <c r="BQ38" s="83"/>
      <c r="BR38" s="83"/>
      <c r="BS38" s="83"/>
      <c r="BT38" s="83"/>
      <c r="BU38" s="83"/>
      <c r="BV38" s="83"/>
      <c r="BW38" s="83"/>
      <c r="BX38" s="83"/>
      <c r="BY38" s="83"/>
      <c r="BZ38" s="84"/>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2"/>
      <c r="BM39" s="83"/>
      <c r="BN39" s="83"/>
      <c r="BO39" s="83"/>
      <c r="BP39" s="83"/>
      <c r="BQ39" s="83"/>
      <c r="BR39" s="83"/>
      <c r="BS39" s="83"/>
      <c r="BT39" s="83"/>
      <c r="BU39" s="83"/>
      <c r="BV39" s="83"/>
      <c r="BW39" s="83"/>
      <c r="BX39" s="83"/>
      <c r="BY39" s="83"/>
      <c r="BZ39" s="84"/>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2"/>
      <c r="BM40" s="83"/>
      <c r="BN40" s="83"/>
      <c r="BO40" s="83"/>
      <c r="BP40" s="83"/>
      <c r="BQ40" s="83"/>
      <c r="BR40" s="83"/>
      <c r="BS40" s="83"/>
      <c r="BT40" s="83"/>
      <c r="BU40" s="83"/>
      <c r="BV40" s="83"/>
      <c r="BW40" s="83"/>
      <c r="BX40" s="83"/>
      <c r="BY40" s="83"/>
      <c r="BZ40" s="84"/>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2"/>
      <c r="BM41" s="83"/>
      <c r="BN41" s="83"/>
      <c r="BO41" s="83"/>
      <c r="BP41" s="83"/>
      <c r="BQ41" s="83"/>
      <c r="BR41" s="83"/>
      <c r="BS41" s="83"/>
      <c r="BT41" s="83"/>
      <c r="BU41" s="83"/>
      <c r="BV41" s="83"/>
      <c r="BW41" s="83"/>
      <c r="BX41" s="83"/>
      <c r="BY41" s="83"/>
      <c r="BZ41" s="84"/>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2"/>
      <c r="BM42" s="83"/>
      <c r="BN42" s="83"/>
      <c r="BO42" s="83"/>
      <c r="BP42" s="83"/>
      <c r="BQ42" s="83"/>
      <c r="BR42" s="83"/>
      <c r="BS42" s="83"/>
      <c r="BT42" s="83"/>
      <c r="BU42" s="83"/>
      <c r="BV42" s="83"/>
      <c r="BW42" s="83"/>
      <c r="BX42" s="83"/>
      <c r="BY42" s="83"/>
      <c r="BZ42" s="84"/>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2"/>
      <c r="BM43" s="83"/>
      <c r="BN43" s="83"/>
      <c r="BO43" s="83"/>
      <c r="BP43" s="83"/>
      <c r="BQ43" s="83"/>
      <c r="BR43" s="83"/>
      <c r="BS43" s="83"/>
      <c r="BT43" s="83"/>
      <c r="BU43" s="83"/>
      <c r="BV43" s="83"/>
      <c r="BW43" s="83"/>
      <c r="BX43" s="83"/>
      <c r="BY43" s="83"/>
      <c r="BZ43" s="84"/>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2"/>
      <c r="BM44" s="83"/>
      <c r="BN44" s="83"/>
      <c r="BO44" s="83"/>
      <c r="BP44" s="83"/>
      <c r="BQ44" s="83"/>
      <c r="BR44" s="83"/>
      <c r="BS44" s="83"/>
      <c r="BT44" s="83"/>
      <c r="BU44" s="83"/>
      <c r="BV44" s="83"/>
      <c r="BW44" s="83"/>
      <c r="BX44" s="83"/>
      <c r="BY44" s="83"/>
      <c r="BZ44" s="8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111</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112</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UPURICxL6oQqWiv2v2c+O6Zut3PRIYPR4CjItcoLh3AMHgpOB6ZmrMkD8dDX+cgE+sX1pKcXPpDEt4UV4zjO2w==" saltValue="d/lxz6HLigJy5BNdHUt+x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6" t="s">
        <v>50</v>
      </c>
      <c r="I3" s="87"/>
      <c r="J3" s="87"/>
      <c r="K3" s="87"/>
      <c r="L3" s="87"/>
      <c r="M3" s="87"/>
      <c r="N3" s="87"/>
      <c r="O3" s="87"/>
      <c r="P3" s="87"/>
      <c r="Q3" s="87"/>
      <c r="R3" s="87"/>
      <c r="S3" s="87"/>
      <c r="T3" s="87"/>
      <c r="U3" s="87"/>
      <c r="V3" s="87"/>
      <c r="W3" s="88"/>
      <c r="X3" s="92" t="s">
        <v>51</v>
      </c>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t="s">
        <v>52</v>
      </c>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c r="EN3" s="85"/>
    </row>
    <row r="4" spans="1:144" x14ac:dyDescent="0.15">
      <c r="A4" s="15" t="s">
        <v>53</v>
      </c>
      <c r="B4" s="17"/>
      <c r="C4" s="17"/>
      <c r="D4" s="17"/>
      <c r="E4" s="17"/>
      <c r="F4" s="17"/>
      <c r="G4" s="17"/>
      <c r="H4" s="89"/>
      <c r="I4" s="90"/>
      <c r="J4" s="90"/>
      <c r="K4" s="90"/>
      <c r="L4" s="90"/>
      <c r="M4" s="90"/>
      <c r="N4" s="90"/>
      <c r="O4" s="90"/>
      <c r="P4" s="90"/>
      <c r="Q4" s="90"/>
      <c r="R4" s="90"/>
      <c r="S4" s="90"/>
      <c r="T4" s="90"/>
      <c r="U4" s="90"/>
      <c r="V4" s="90"/>
      <c r="W4" s="91"/>
      <c r="X4" s="85" t="s">
        <v>54</v>
      </c>
      <c r="Y4" s="85"/>
      <c r="Z4" s="85"/>
      <c r="AA4" s="85"/>
      <c r="AB4" s="85"/>
      <c r="AC4" s="85"/>
      <c r="AD4" s="85"/>
      <c r="AE4" s="85"/>
      <c r="AF4" s="85"/>
      <c r="AG4" s="85"/>
      <c r="AH4" s="85"/>
      <c r="AI4" s="85" t="s">
        <v>55</v>
      </c>
      <c r="AJ4" s="85"/>
      <c r="AK4" s="85"/>
      <c r="AL4" s="85"/>
      <c r="AM4" s="85"/>
      <c r="AN4" s="85"/>
      <c r="AO4" s="85"/>
      <c r="AP4" s="85"/>
      <c r="AQ4" s="85"/>
      <c r="AR4" s="85"/>
      <c r="AS4" s="85"/>
      <c r="AT4" s="85" t="s">
        <v>56</v>
      </c>
      <c r="AU4" s="85"/>
      <c r="AV4" s="85"/>
      <c r="AW4" s="85"/>
      <c r="AX4" s="85"/>
      <c r="AY4" s="85"/>
      <c r="AZ4" s="85"/>
      <c r="BA4" s="85"/>
      <c r="BB4" s="85"/>
      <c r="BC4" s="85"/>
      <c r="BD4" s="85"/>
      <c r="BE4" s="85" t="s">
        <v>57</v>
      </c>
      <c r="BF4" s="85"/>
      <c r="BG4" s="85"/>
      <c r="BH4" s="85"/>
      <c r="BI4" s="85"/>
      <c r="BJ4" s="85"/>
      <c r="BK4" s="85"/>
      <c r="BL4" s="85"/>
      <c r="BM4" s="85"/>
      <c r="BN4" s="85"/>
      <c r="BO4" s="85"/>
      <c r="BP4" s="85" t="s">
        <v>58</v>
      </c>
      <c r="BQ4" s="85"/>
      <c r="BR4" s="85"/>
      <c r="BS4" s="85"/>
      <c r="BT4" s="85"/>
      <c r="BU4" s="85"/>
      <c r="BV4" s="85"/>
      <c r="BW4" s="85"/>
      <c r="BX4" s="85"/>
      <c r="BY4" s="85"/>
      <c r="BZ4" s="85"/>
      <c r="CA4" s="85" t="s">
        <v>59</v>
      </c>
      <c r="CB4" s="85"/>
      <c r="CC4" s="85"/>
      <c r="CD4" s="85"/>
      <c r="CE4" s="85"/>
      <c r="CF4" s="85"/>
      <c r="CG4" s="85"/>
      <c r="CH4" s="85"/>
      <c r="CI4" s="85"/>
      <c r="CJ4" s="85"/>
      <c r="CK4" s="85"/>
      <c r="CL4" s="85" t="s">
        <v>60</v>
      </c>
      <c r="CM4" s="85"/>
      <c r="CN4" s="85"/>
      <c r="CO4" s="85"/>
      <c r="CP4" s="85"/>
      <c r="CQ4" s="85"/>
      <c r="CR4" s="85"/>
      <c r="CS4" s="85"/>
      <c r="CT4" s="85"/>
      <c r="CU4" s="85"/>
      <c r="CV4" s="85"/>
      <c r="CW4" s="85" t="s">
        <v>61</v>
      </c>
      <c r="CX4" s="85"/>
      <c r="CY4" s="85"/>
      <c r="CZ4" s="85"/>
      <c r="DA4" s="85"/>
      <c r="DB4" s="85"/>
      <c r="DC4" s="85"/>
      <c r="DD4" s="85"/>
      <c r="DE4" s="85"/>
      <c r="DF4" s="85"/>
      <c r="DG4" s="85"/>
      <c r="DH4" s="85" t="s">
        <v>62</v>
      </c>
      <c r="DI4" s="85"/>
      <c r="DJ4" s="85"/>
      <c r="DK4" s="85"/>
      <c r="DL4" s="85"/>
      <c r="DM4" s="85"/>
      <c r="DN4" s="85"/>
      <c r="DO4" s="85"/>
      <c r="DP4" s="85"/>
      <c r="DQ4" s="85"/>
      <c r="DR4" s="85"/>
      <c r="DS4" s="85" t="s">
        <v>63</v>
      </c>
      <c r="DT4" s="85"/>
      <c r="DU4" s="85"/>
      <c r="DV4" s="85"/>
      <c r="DW4" s="85"/>
      <c r="DX4" s="85"/>
      <c r="DY4" s="85"/>
      <c r="DZ4" s="85"/>
      <c r="EA4" s="85"/>
      <c r="EB4" s="85"/>
      <c r="EC4" s="85"/>
      <c r="ED4" s="85" t="s">
        <v>64</v>
      </c>
      <c r="EE4" s="85"/>
      <c r="EF4" s="85"/>
      <c r="EG4" s="85"/>
      <c r="EH4" s="85"/>
      <c r="EI4" s="85"/>
      <c r="EJ4" s="85"/>
      <c r="EK4" s="85"/>
      <c r="EL4" s="85"/>
      <c r="EM4" s="85"/>
      <c r="EN4" s="85"/>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62014</v>
      </c>
      <c r="D6" s="20">
        <f t="shared" si="3"/>
        <v>46</v>
      </c>
      <c r="E6" s="20">
        <f t="shared" si="3"/>
        <v>1</v>
      </c>
      <c r="F6" s="20">
        <f t="shared" si="3"/>
        <v>0</v>
      </c>
      <c r="G6" s="20">
        <f t="shared" si="3"/>
        <v>1</v>
      </c>
      <c r="H6" s="20" t="str">
        <f t="shared" si="3"/>
        <v>山形県　山形市</v>
      </c>
      <c r="I6" s="20" t="str">
        <f t="shared" si="3"/>
        <v>法適用</v>
      </c>
      <c r="J6" s="20" t="str">
        <f t="shared" si="3"/>
        <v>水道事業</v>
      </c>
      <c r="K6" s="20" t="str">
        <f t="shared" si="3"/>
        <v>末端給水事業</v>
      </c>
      <c r="L6" s="20" t="str">
        <f t="shared" si="3"/>
        <v>A2</v>
      </c>
      <c r="M6" s="20" t="str">
        <f t="shared" si="3"/>
        <v>自治体職員</v>
      </c>
      <c r="N6" s="21" t="str">
        <f t="shared" si="3"/>
        <v>-</v>
      </c>
      <c r="O6" s="21">
        <f t="shared" si="3"/>
        <v>71.48</v>
      </c>
      <c r="P6" s="21">
        <f t="shared" si="3"/>
        <v>98.36</v>
      </c>
      <c r="Q6" s="21">
        <f t="shared" si="3"/>
        <v>3509</v>
      </c>
      <c r="R6" s="21">
        <f t="shared" si="3"/>
        <v>240441</v>
      </c>
      <c r="S6" s="21">
        <f t="shared" si="3"/>
        <v>381.3</v>
      </c>
      <c r="T6" s="21">
        <f t="shared" si="3"/>
        <v>630.58000000000004</v>
      </c>
      <c r="U6" s="21">
        <f t="shared" si="3"/>
        <v>235390</v>
      </c>
      <c r="V6" s="21">
        <f t="shared" si="3"/>
        <v>138.74</v>
      </c>
      <c r="W6" s="21">
        <f t="shared" si="3"/>
        <v>1696.63</v>
      </c>
      <c r="X6" s="22">
        <f>IF(X7="",NA(),X7)</f>
        <v>117.06</v>
      </c>
      <c r="Y6" s="22">
        <f t="shared" ref="Y6:AG6" si="4">IF(Y7="",NA(),Y7)</f>
        <v>118.73</v>
      </c>
      <c r="Z6" s="22">
        <f t="shared" si="4"/>
        <v>118.92</v>
      </c>
      <c r="AA6" s="22">
        <f t="shared" si="4"/>
        <v>118.31</v>
      </c>
      <c r="AB6" s="22">
        <f t="shared" si="4"/>
        <v>110.19</v>
      </c>
      <c r="AC6" s="22">
        <f t="shared" si="4"/>
        <v>112.62</v>
      </c>
      <c r="AD6" s="22">
        <f t="shared" si="4"/>
        <v>113.35</v>
      </c>
      <c r="AE6" s="22">
        <f t="shared" si="4"/>
        <v>112.36</v>
      </c>
      <c r="AF6" s="22">
        <f t="shared" si="4"/>
        <v>112.26</v>
      </c>
      <c r="AG6" s="22">
        <f t="shared" si="4"/>
        <v>110.04</v>
      </c>
      <c r="AH6" s="21" t="str">
        <f>IF(AH7="","",IF(AH7="-","【-】","【"&amp;SUBSTITUTE(TEXT(AH7,"#,##0.00"),"-","△")&amp;"】"))</f>
        <v>【108.70】</v>
      </c>
      <c r="AI6" s="21">
        <f>IF(AI7="",NA(),AI7)</f>
        <v>0</v>
      </c>
      <c r="AJ6" s="21">
        <f t="shared" ref="AJ6:AR6" si="5">IF(AJ7="",NA(),AJ7)</f>
        <v>0</v>
      </c>
      <c r="AK6" s="21">
        <f t="shared" si="5"/>
        <v>0</v>
      </c>
      <c r="AL6" s="21">
        <f t="shared" si="5"/>
        <v>0</v>
      </c>
      <c r="AM6" s="21">
        <f t="shared" si="5"/>
        <v>0</v>
      </c>
      <c r="AN6" s="22">
        <f t="shared" si="5"/>
        <v>0.75</v>
      </c>
      <c r="AO6" s="22">
        <f t="shared" si="5"/>
        <v>0.51</v>
      </c>
      <c r="AP6" s="22">
        <f t="shared" si="5"/>
        <v>0.28999999999999998</v>
      </c>
      <c r="AQ6" s="22">
        <f t="shared" si="5"/>
        <v>0.25</v>
      </c>
      <c r="AR6" s="22">
        <f t="shared" si="5"/>
        <v>0.13</v>
      </c>
      <c r="AS6" s="21" t="str">
        <f>IF(AS7="","",IF(AS7="-","【-】","【"&amp;SUBSTITUTE(TEXT(AS7,"#,##0.00"),"-","△")&amp;"】"))</f>
        <v>【1.34】</v>
      </c>
      <c r="AT6" s="22">
        <f>IF(AT7="",NA(),AT7)</f>
        <v>292.36</v>
      </c>
      <c r="AU6" s="22">
        <f t="shared" ref="AU6:BC6" si="6">IF(AU7="",NA(),AU7)</f>
        <v>321.17</v>
      </c>
      <c r="AV6" s="22">
        <f t="shared" si="6"/>
        <v>316.23</v>
      </c>
      <c r="AW6" s="22">
        <f t="shared" si="6"/>
        <v>285.85000000000002</v>
      </c>
      <c r="AX6" s="22">
        <f t="shared" si="6"/>
        <v>251.57</v>
      </c>
      <c r="AY6" s="22">
        <f t="shared" si="6"/>
        <v>318.89</v>
      </c>
      <c r="AZ6" s="22">
        <f t="shared" si="6"/>
        <v>309.10000000000002</v>
      </c>
      <c r="BA6" s="22">
        <f t="shared" si="6"/>
        <v>306.08</v>
      </c>
      <c r="BB6" s="22">
        <f t="shared" si="6"/>
        <v>306.14999999999998</v>
      </c>
      <c r="BC6" s="22">
        <f t="shared" si="6"/>
        <v>297.54000000000002</v>
      </c>
      <c r="BD6" s="21" t="str">
        <f>IF(BD7="","",IF(BD7="-","【-】","【"&amp;SUBSTITUTE(TEXT(BD7,"#,##0.00"),"-","△")&amp;"】"))</f>
        <v>【252.29】</v>
      </c>
      <c r="BE6" s="22">
        <f>IF(BE7="",NA(),BE7)</f>
        <v>326.85000000000002</v>
      </c>
      <c r="BF6" s="22">
        <f t="shared" ref="BF6:BN6" si="7">IF(BF7="",NA(),BF7)</f>
        <v>322.45</v>
      </c>
      <c r="BG6" s="22">
        <f t="shared" si="7"/>
        <v>310.94</v>
      </c>
      <c r="BH6" s="22">
        <f t="shared" si="7"/>
        <v>302.8</v>
      </c>
      <c r="BI6" s="22">
        <f t="shared" si="7"/>
        <v>315.57</v>
      </c>
      <c r="BJ6" s="22">
        <f t="shared" si="7"/>
        <v>290.07</v>
      </c>
      <c r="BK6" s="22">
        <f t="shared" si="7"/>
        <v>290.42</v>
      </c>
      <c r="BL6" s="22">
        <f t="shared" si="7"/>
        <v>294.66000000000003</v>
      </c>
      <c r="BM6" s="22">
        <f t="shared" si="7"/>
        <v>285.27</v>
      </c>
      <c r="BN6" s="22">
        <f t="shared" si="7"/>
        <v>294.73</v>
      </c>
      <c r="BO6" s="21" t="str">
        <f>IF(BO7="","",IF(BO7="-","【-】","【"&amp;SUBSTITUTE(TEXT(BO7,"#,##0.00"),"-","△")&amp;"】"))</f>
        <v>【268.07】</v>
      </c>
      <c r="BP6" s="22">
        <f>IF(BP7="",NA(),BP7)</f>
        <v>109.77</v>
      </c>
      <c r="BQ6" s="22">
        <f t="shared" ref="BQ6:BY6" si="8">IF(BQ7="",NA(),BQ7)</f>
        <v>111.18</v>
      </c>
      <c r="BR6" s="22">
        <f t="shared" si="8"/>
        <v>112.39</v>
      </c>
      <c r="BS6" s="22">
        <f t="shared" si="8"/>
        <v>110.23</v>
      </c>
      <c r="BT6" s="22">
        <f t="shared" si="8"/>
        <v>96.01</v>
      </c>
      <c r="BU6" s="22">
        <f t="shared" si="8"/>
        <v>104.84</v>
      </c>
      <c r="BV6" s="22">
        <f t="shared" si="8"/>
        <v>106.11</v>
      </c>
      <c r="BW6" s="22">
        <f t="shared" si="8"/>
        <v>103.75</v>
      </c>
      <c r="BX6" s="22">
        <f t="shared" si="8"/>
        <v>105.3</v>
      </c>
      <c r="BY6" s="22">
        <f t="shared" si="8"/>
        <v>99.41</v>
      </c>
      <c r="BZ6" s="21" t="str">
        <f>IF(BZ7="","",IF(BZ7="-","【-】","【"&amp;SUBSTITUTE(TEXT(BZ7,"#,##0.00"),"-","△")&amp;"】"))</f>
        <v>【97.47】</v>
      </c>
      <c r="CA6" s="22">
        <f>IF(CA7="",NA(),CA7)</f>
        <v>193.72</v>
      </c>
      <c r="CB6" s="22">
        <f t="shared" ref="CB6:CJ6" si="9">IF(CB7="",NA(),CB7)</f>
        <v>192.08</v>
      </c>
      <c r="CC6" s="22">
        <f t="shared" si="9"/>
        <v>189.46</v>
      </c>
      <c r="CD6" s="22">
        <f t="shared" si="9"/>
        <v>193.63</v>
      </c>
      <c r="CE6" s="22">
        <f t="shared" si="9"/>
        <v>209.13</v>
      </c>
      <c r="CF6" s="22">
        <f t="shared" si="9"/>
        <v>161.82</v>
      </c>
      <c r="CG6" s="22">
        <f t="shared" si="9"/>
        <v>161.03</v>
      </c>
      <c r="CH6" s="22">
        <f t="shared" si="9"/>
        <v>159.93</v>
      </c>
      <c r="CI6" s="22">
        <f t="shared" si="9"/>
        <v>162.77000000000001</v>
      </c>
      <c r="CJ6" s="22">
        <f t="shared" si="9"/>
        <v>170.87</v>
      </c>
      <c r="CK6" s="21" t="str">
        <f>IF(CK7="","",IF(CK7="-","【-】","【"&amp;SUBSTITUTE(TEXT(CK7,"#,##0.00"),"-","△")&amp;"】"))</f>
        <v>【174.75】</v>
      </c>
      <c r="CL6" s="22">
        <f>IF(CL7="",NA(),CL7)</f>
        <v>51.09</v>
      </c>
      <c r="CM6" s="22">
        <f t="shared" ref="CM6:CU6" si="10">IF(CM7="",NA(),CM7)</f>
        <v>50.59</v>
      </c>
      <c r="CN6" s="22">
        <f t="shared" si="10"/>
        <v>51.15</v>
      </c>
      <c r="CO6" s="22">
        <f t="shared" si="10"/>
        <v>50.44</v>
      </c>
      <c r="CP6" s="22">
        <f t="shared" si="10"/>
        <v>49.89</v>
      </c>
      <c r="CQ6" s="22">
        <f t="shared" si="10"/>
        <v>62.32</v>
      </c>
      <c r="CR6" s="22">
        <f t="shared" si="10"/>
        <v>61.71</v>
      </c>
      <c r="CS6" s="22">
        <f t="shared" si="10"/>
        <v>63.12</v>
      </c>
      <c r="CT6" s="22">
        <f t="shared" si="10"/>
        <v>62.57</v>
      </c>
      <c r="CU6" s="22">
        <f t="shared" si="10"/>
        <v>61.56</v>
      </c>
      <c r="CV6" s="21" t="str">
        <f>IF(CV7="","",IF(CV7="-","【-】","【"&amp;SUBSTITUTE(TEXT(CV7,"#,##0.00"),"-","△")&amp;"】"))</f>
        <v>【59.97】</v>
      </c>
      <c r="CW6" s="22">
        <f>IF(CW7="",NA(),CW7)</f>
        <v>92.11</v>
      </c>
      <c r="CX6" s="22">
        <f t="shared" ref="CX6:DF6" si="11">IF(CX7="",NA(),CX7)</f>
        <v>91.81</v>
      </c>
      <c r="CY6" s="22">
        <f t="shared" si="11"/>
        <v>92.06</v>
      </c>
      <c r="CZ6" s="22">
        <f t="shared" si="11"/>
        <v>91.93</v>
      </c>
      <c r="DA6" s="22">
        <f t="shared" si="11"/>
        <v>91.23</v>
      </c>
      <c r="DB6" s="22">
        <f t="shared" si="11"/>
        <v>90.19</v>
      </c>
      <c r="DC6" s="22">
        <f t="shared" si="11"/>
        <v>90.03</v>
      </c>
      <c r="DD6" s="22">
        <f t="shared" si="11"/>
        <v>90.09</v>
      </c>
      <c r="DE6" s="22">
        <f t="shared" si="11"/>
        <v>90.21</v>
      </c>
      <c r="DF6" s="22">
        <f t="shared" si="11"/>
        <v>90.11</v>
      </c>
      <c r="DG6" s="21" t="str">
        <f>IF(DG7="","",IF(DG7="-","【-】","【"&amp;SUBSTITUTE(TEXT(DG7,"#,##0.00"),"-","△")&amp;"】"))</f>
        <v>【89.76】</v>
      </c>
      <c r="DH6" s="22">
        <f>IF(DH7="",NA(),DH7)</f>
        <v>47.15</v>
      </c>
      <c r="DI6" s="22">
        <f t="shared" ref="DI6:DQ6" si="12">IF(DI7="",NA(),DI7)</f>
        <v>48.4</v>
      </c>
      <c r="DJ6" s="22">
        <f t="shared" si="12"/>
        <v>49.29</v>
      </c>
      <c r="DK6" s="22">
        <f t="shared" si="12"/>
        <v>50.08</v>
      </c>
      <c r="DL6" s="22">
        <f t="shared" si="12"/>
        <v>50.97</v>
      </c>
      <c r="DM6" s="22">
        <f t="shared" si="12"/>
        <v>48.86</v>
      </c>
      <c r="DN6" s="22">
        <f t="shared" si="12"/>
        <v>49.6</v>
      </c>
      <c r="DO6" s="22">
        <f t="shared" si="12"/>
        <v>50.31</v>
      </c>
      <c r="DP6" s="22">
        <f t="shared" si="12"/>
        <v>50.74</v>
      </c>
      <c r="DQ6" s="22">
        <f t="shared" si="12"/>
        <v>51.49</v>
      </c>
      <c r="DR6" s="21" t="str">
        <f>IF(DR7="","",IF(DR7="-","【-】","【"&amp;SUBSTITUTE(TEXT(DR7,"#,##0.00"),"-","△")&amp;"】"))</f>
        <v>【51.51】</v>
      </c>
      <c r="DS6" s="22">
        <f>IF(DS7="",NA(),DS7)</f>
        <v>13.23</v>
      </c>
      <c r="DT6" s="22">
        <f t="shared" ref="DT6:EB6" si="13">IF(DT7="",NA(),DT7)</f>
        <v>13.16</v>
      </c>
      <c r="DU6" s="22">
        <f t="shared" si="13"/>
        <v>14.24</v>
      </c>
      <c r="DV6" s="22">
        <f t="shared" si="13"/>
        <v>15.99</v>
      </c>
      <c r="DW6" s="22">
        <f t="shared" si="13"/>
        <v>18.09</v>
      </c>
      <c r="DX6" s="22">
        <f t="shared" si="13"/>
        <v>18.510000000000002</v>
      </c>
      <c r="DY6" s="22">
        <f t="shared" si="13"/>
        <v>20.49</v>
      </c>
      <c r="DZ6" s="22">
        <f t="shared" si="13"/>
        <v>21.34</v>
      </c>
      <c r="EA6" s="22">
        <f t="shared" si="13"/>
        <v>23.27</v>
      </c>
      <c r="EB6" s="22">
        <f t="shared" si="13"/>
        <v>25.18</v>
      </c>
      <c r="EC6" s="21" t="str">
        <f>IF(EC7="","",IF(EC7="-","【-】","【"&amp;SUBSTITUTE(TEXT(EC7,"#,##0.00"),"-","△")&amp;"】"))</f>
        <v>【23.75】</v>
      </c>
      <c r="ED6" s="22">
        <f>IF(ED7="",NA(),ED7)</f>
        <v>1.04</v>
      </c>
      <c r="EE6" s="22">
        <f t="shared" ref="EE6:EM6" si="14">IF(EE7="",NA(),EE7)</f>
        <v>0.88</v>
      </c>
      <c r="EF6" s="22">
        <f t="shared" si="14"/>
        <v>0.91</v>
      </c>
      <c r="EG6" s="22">
        <f t="shared" si="14"/>
        <v>0.88</v>
      </c>
      <c r="EH6" s="22">
        <f t="shared" si="14"/>
        <v>0.92</v>
      </c>
      <c r="EI6" s="22">
        <f t="shared" si="14"/>
        <v>0.7</v>
      </c>
      <c r="EJ6" s="22">
        <f t="shared" si="14"/>
        <v>0.72</v>
      </c>
      <c r="EK6" s="22">
        <f t="shared" si="14"/>
        <v>0.69</v>
      </c>
      <c r="EL6" s="22">
        <f t="shared" si="14"/>
        <v>0.69</v>
      </c>
      <c r="EM6" s="22">
        <f t="shared" si="14"/>
        <v>0.67</v>
      </c>
      <c r="EN6" s="21" t="str">
        <f>IF(EN7="","",IF(EN7="-","【-】","【"&amp;SUBSTITUTE(TEXT(EN7,"#,##0.00"),"-","△")&amp;"】"))</f>
        <v>【0.67】</v>
      </c>
    </row>
    <row r="7" spans="1:144" s="23" customFormat="1" x14ac:dyDescent="0.15">
      <c r="A7" s="15"/>
      <c r="B7" s="24">
        <v>2022</v>
      </c>
      <c r="C7" s="24">
        <v>62014</v>
      </c>
      <c r="D7" s="24">
        <v>46</v>
      </c>
      <c r="E7" s="24">
        <v>1</v>
      </c>
      <c r="F7" s="24">
        <v>0</v>
      </c>
      <c r="G7" s="24">
        <v>1</v>
      </c>
      <c r="H7" s="24" t="s">
        <v>93</v>
      </c>
      <c r="I7" s="24" t="s">
        <v>94</v>
      </c>
      <c r="J7" s="24" t="s">
        <v>95</v>
      </c>
      <c r="K7" s="24" t="s">
        <v>96</v>
      </c>
      <c r="L7" s="24" t="s">
        <v>97</v>
      </c>
      <c r="M7" s="24" t="s">
        <v>98</v>
      </c>
      <c r="N7" s="25" t="s">
        <v>99</v>
      </c>
      <c r="O7" s="25">
        <v>71.48</v>
      </c>
      <c r="P7" s="25">
        <v>98.36</v>
      </c>
      <c r="Q7" s="25">
        <v>3509</v>
      </c>
      <c r="R7" s="25">
        <v>240441</v>
      </c>
      <c r="S7" s="25">
        <v>381.3</v>
      </c>
      <c r="T7" s="25">
        <v>630.58000000000004</v>
      </c>
      <c r="U7" s="25">
        <v>235390</v>
      </c>
      <c r="V7" s="25">
        <v>138.74</v>
      </c>
      <c r="W7" s="25">
        <v>1696.63</v>
      </c>
      <c r="X7" s="25">
        <v>117.06</v>
      </c>
      <c r="Y7" s="25">
        <v>118.73</v>
      </c>
      <c r="Z7" s="25">
        <v>118.92</v>
      </c>
      <c r="AA7" s="25">
        <v>118.31</v>
      </c>
      <c r="AB7" s="25">
        <v>110.19</v>
      </c>
      <c r="AC7" s="25">
        <v>112.62</v>
      </c>
      <c r="AD7" s="25">
        <v>113.35</v>
      </c>
      <c r="AE7" s="25">
        <v>112.36</v>
      </c>
      <c r="AF7" s="25">
        <v>112.26</v>
      </c>
      <c r="AG7" s="25">
        <v>110.04</v>
      </c>
      <c r="AH7" s="25">
        <v>108.7</v>
      </c>
      <c r="AI7" s="25">
        <v>0</v>
      </c>
      <c r="AJ7" s="25">
        <v>0</v>
      </c>
      <c r="AK7" s="25">
        <v>0</v>
      </c>
      <c r="AL7" s="25">
        <v>0</v>
      </c>
      <c r="AM7" s="25">
        <v>0</v>
      </c>
      <c r="AN7" s="25">
        <v>0.75</v>
      </c>
      <c r="AO7" s="25">
        <v>0.51</v>
      </c>
      <c r="AP7" s="25">
        <v>0.28999999999999998</v>
      </c>
      <c r="AQ7" s="25">
        <v>0.25</v>
      </c>
      <c r="AR7" s="25">
        <v>0.13</v>
      </c>
      <c r="AS7" s="25">
        <v>1.34</v>
      </c>
      <c r="AT7" s="25">
        <v>292.36</v>
      </c>
      <c r="AU7" s="25">
        <v>321.17</v>
      </c>
      <c r="AV7" s="25">
        <v>316.23</v>
      </c>
      <c r="AW7" s="25">
        <v>285.85000000000002</v>
      </c>
      <c r="AX7" s="25">
        <v>251.57</v>
      </c>
      <c r="AY7" s="25">
        <v>318.89</v>
      </c>
      <c r="AZ7" s="25">
        <v>309.10000000000002</v>
      </c>
      <c r="BA7" s="25">
        <v>306.08</v>
      </c>
      <c r="BB7" s="25">
        <v>306.14999999999998</v>
      </c>
      <c r="BC7" s="25">
        <v>297.54000000000002</v>
      </c>
      <c r="BD7" s="25">
        <v>252.29</v>
      </c>
      <c r="BE7" s="25">
        <v>326.85000000000002</v>
      </c>
      <c r="BF7" s="25">
        <v>322.45</v>
      </c>
      <c r="BG7" s="25">
        <v>310.94</v>
      </c>
      <c r="BH7" s="25">
        <v>302.8</v>
      </c>
      <c r="BI7" s="25">
        <v>315.57</v>
      </c>
      <c r="BJ7" s="25">
        <v>290.07</v>
      </c>
      <c r="BK7" s="25">
        <v>290.42</v>
      </c>
      <c r="BL7" s="25">
        <v>294.66000000000003</v>
      </c>
      <c r="BM7" s="25">
        <v>285.27</v>
      </c>
      <c r="BN7" s="25">
        <v>294.73</v>
      </c>
      <c r="BO7" s="25">
        <v>268.07</v>
      </c>
      <c r="BP7" s="25">
        <v>109.77</v>
      </c>
      <c r="BQ7" s="25">
        <v>111.18</v>
      </c>
      <c r="BR7" s="25">
        <v>112.39</v>
      </c>
      <c r="BS7" s="25">
        <v>110.23</v>
      </c>
      <c r="BT7" s="25">
        <v>96.01</v>
      </c>
      <c r="BU7" s="25">
        <v>104.84</v>
      </c>
      <c r="BV7" s="25">
        <v>106.11</v>
      </c>
      <c r="BW7" s="25">
        <v>103.75</v>
      </c>
      <c r="BX7" s="25">
        <v>105.3</v>
      </c>
      <c r="BY7" s="25">
        <v>99.41</v>
      </c>
      <c r="BZ7" s="25">
        <v>97.47</v>
      </c>
      <c r="CA7" s="25">
        <v>193.72</v>
      </c>
      <c r="CB7" s="25">
        <v>192.08</v>
      </c>
      <c r="CC7" s="25">
        <v>189.46</v>
      </c>
      <c r="CD7" s="25">
        <v>193.63</v>
      </c>
      <c r="CE7" s="25">
        <v>209.13</v>
      </c>
      <c r="CF7" s="25">
        <v>161.82</v>
      </c>
      <c r="CG7" s="25">
        <v>161.03</v>
      </c>
      <c r="CH7" s="25">
        <v>159.93</v>
      </c>
      <c r="CI7" s="25">
        <v>162.77000000000001</v>
      </c>
      <c r="CJ7" s="25">
        <v>170.87</v>
      </c>
      <c r="CK7" s="25">
        <v>174.75</v>
      </c>
      <c r="CL7" s="25">
        <v>51.09</v>
      </c>
      <c r="CM7" s="25">
        <v>50.59</v>
      </c>
      <c r="CN7" s="25">
        <v>51.15</v>
      </c>
      <c r="CO7" s="25">
        <v>50.44</v>
      </c>
      <c r="CP7" s="25">
        <v>49.89</v>
      </c>
      <c r="CQ7" s="25">
        <v>62.32</v>
      </c>
      <c r="CR7" s="25">
        <v>61.71</v>
      </c>
      <c r="CS7" s="25">
        <v>63.12</v>
      </c>
      <c r="CT7" s="25">
        <v>62.57</v>
      </c>
      <c r="CU7" s="25">
        <v>61.56</v>
      </c>
      <c r="CV7" s="25">
        <v>59.97</v>
      </c>
      <c r="CW7" s="25">
        <v>92.11</v>
      </c>
      <c r="CX7" s="25">
        <v>91.81</v>
      </c>
      <c r="CY7" s="25">
        <v>92.06</v>
      </c>
      <c r="CZ7" s="25">
        <v>91.93</v>
      </c>
      <c r="DA7" s="25">
        <v>91.23</v>
      </c>
      <c r="DB7" s="25">
        <v>90.19</v>
      </c>
      <c r="DC7" s="25">
        <v>90.03</v>
      </c>
      <c r="DD7" s="25">
        <v>90.09</v>
      </c>
      <c r="DE7" s="25">
        <v>90.21</v>
      </c>
      <c r="DF7" s="25">
        <v>90.11</v>
      </c>
      <c r="DG7" s="25">
        <v>89.76</v>
      </c>
      <c r="DH7" s="25">
        <v>47.15</v>
      </c>
      <c r="DI7" s="25">
        <v>48.4</v>
      </c>
      <c r="DJ7" s="25">
        <v>49.29</v>
      </c>
      <c r="DK7" s="25">
        <v>50.08</v>
      </c>
      <c r="DL7" s="25">
        <v>50.97</v>
      </c>
      <c r="DM7" s="25">
        <v>48.86</v>
      </c>
      <c r="DN7" s="25">
        <v>49.6</v>
      </c>
      <c r="DO7" s="25">
        <v>50.31</v>
      </c>
      <c r="DP7" s="25">
        <v>50.74</v>
      </c>
      <c r="DQ7" s="25">
        <v>51.49</v>
      </c>
      <c r="DR7" s="25">
        <v>51.51</v>
      </c>
      <c r="DS7" s="25">
        <v>13.23</v>
      </c>
      <c r="DT7" s="25">
        <v>13.16</v>
      </c>
      <c r="DU7" s="25">
        <v>14.24</v>
      </c>
      <c r="DV7" s="25">
        <v>15.99</v>
      </c>
      <c r="DW7" s="25">
        <v>18.09</v>
      </c>
      <c r="DX7" s="25">
        <v>18.510000000000002</v>
      </c>
      <c r="DY7" s="25">
        <v>20.49</v>
      </c>
      <c r="DZ7" s="25">
        <v>21.34</v>
      </c>
      <c r="EA7" s="25">
        <v>23.27</v>
      </c>
      <c r="EB7" s="25">
        <v>25.18</v>
      </c>
      <c r="EC7" s="25">
        <v>23.75</v>
      </c>
      <c r="ED7" s="25">
        <v>1.04</v>
      </c>
      <c r="EE7" s="25">
        <v>0.88</v>
      </c>
      <c r="EF7" s="25">
        <v>0.91</v>
      </c>
      <c r="EG7" s="25">
        <v>0.88</v>
      </c>
      <c r="EH7" s="25">
        <v>0.92</v>
      </c>
      <c r="EI7" s="25">
        <v>0.7</v>
      </c>
      <c r="EJ7" s="25">
        <v>0.72</v>
      </c>
      <c r="EK7" s="25">
        <v>0.69</v>
      </c>
      <c r="EL7" s="25">
        <v>0.69</v>
      </c>
      <c r="EM7" s="25">
        <v>0.67</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109</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2024-01-31T00:53:42Z</cp:lastPrinted>
  <dcterms:modified xsi:type="dcterms:W3CDTF">2024-01-31T00:53:45Z</dcterms:modified>
</cp:coreProperties>
</file>