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Password="A597" lockStructure="1"/>
  <bookViews>
    <workbookView xWindow="0" yWindow="0" windowWidth="15360" windowHeight="763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AD8" i="4" s="1"/>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<sst xmlns="http://schemas.openxmlformats.org/spreadsheetml/2006/main" count="232" uniqueCount="120">
  <si>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</si>
  <si>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</si>
  <si>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</si>
  <si>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</si>
  <si>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</si>
  <si>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</si>
  <si>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</si>
  <si>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</si>
  <si>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</si>
  <si>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</si>
  <si>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</si>
  <si>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</si>
  <si>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</si>
  <si>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</si>
  <si>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</si>
  <si>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</si>
  <si>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</si>
  <si>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</si>
  <si>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</si>
  <si>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</si>
  <si>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</si>
  <si>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</si>
  <si>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</si>
  <si>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</si>
  <si>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</si>
  <si>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</si>
  <si>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</si>
  <si>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</si>
  <si>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</si>
  <si>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</si>
  <si>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</si>
  <si>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</si>
  <si>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</si>
  <si>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</si>
  <si>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</si>
  <si>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</si>
  <si>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</si>
  <si>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</si>
  <si>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</si>
  <si>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</si>
  <si>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</si>
  <si>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</si>
  <si>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</si>
  <si>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</si>
  <si>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</si>
  <si>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</si>
  <si>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</si>
  <si>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</si>
  <si>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</si>
  <si>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</si>
  <si>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</si>
  <si>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</si>
  <si>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</si>
  <si>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</si>
  <si>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</si>
  <si>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</si>
  <si>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</si>
  <si>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</si>
  <si>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</si>
  <si>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</si>
  <si>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</si>
  <si>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</si>
  <si>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</si>
  <si>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</si>
  <si>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</si>
  <si>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</si>
  <si>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</si>
  <si>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</si>
  <si>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</si>
  <si>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</si>
  <si>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</si>
  <si>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</si>
  <si>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</si>
  <si>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</si>
  <si>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</si>
  <si>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</si>
  <si>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</si>
  <si>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</si>
  <si>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</si>
  <si>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</si>
  <si>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</si>
  <si>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</si>
  <si>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</si>
  <si>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</si>
  <si>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</si>
  <si>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</si>
  <si>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</si>
  <si>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</si>
  <si>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</si>
  <si>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</si>
  <si>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</si>
  <si>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</si>
  <si>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</si>
  <si>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</si>
  <si>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</si>
  <si>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</si>
  <si>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</si>
  <si>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</si>
  <si>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</si>
  <si>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</si>
  <si>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</si>
  <si>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</si>
  <si>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</si>
  <si>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</si>
  <si>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</si>
  <si>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川西町</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</si>
  <si>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</si>
  <si>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</si>
  <si>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</si>
  <si>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</si>
  <si>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</si>
  <si>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</si>
  <si>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</si>
  <si>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</si>
  <si>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</si>
  <si>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</si>
  <si>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非設置</t>
    <rPh sb="0" eb="1">
      <t>ヒ</t>
    </rPh>
    <rPh sb="1" eb="3">
      <t>セッチ</t>
    </rPh>
    <phoneticPr fontId="4"/>
  </si>
  <si>
    <t>　本町の水道事業は、給水人口の減少や節水器具の普及、節水意識の高揚に伴い、年々水需要は落ち込み当面期待できない状況が続いています。
　平成２９年度の経営状況は、経常収支比率で１００％を上回り、黒字経営となっているものの類似団体平均にはまだ及ばない状況となっていることから、より一層の経費縮減に務めなければなりません。
　このような状況から、収入の増加対策として給水停止も含めた水道料金の回収（未収金対策）を継続実施することや費用の削減と合わせて、不明水（漏水）の減少を図り、有収率を向上させる必要があります。
　また、企業債残高対給水比率は年々減少しているものの類似団体、全国平均と比較しても今だに高い推移となっております。
　今後も、一般会計からの支援を受けながら、経営戦略等の計画に基づき計画的に水道施設の整備や更新工事等を行い、安定した経営を行っていきたいと考えています。</t>
    <rPh sb="1" eb="3">
      <t>ホンチョウ</t>
    </rPh>
    <rPh sb="4" eb="6">
      <t>スイドウ</t>
    </rPh>
    <rPh sb="6" eb="8">
      <t>ジギョウ</t>
    </rPh>
    <rPh sb="10" eb="12">
      <t>キュウスイ</t>
    </rPh>
    <rPh sb="12" eb="14">
      <t>ジンコウ</t>
    </rPh>
    <rPh sb="15" eb="17">
      <t>ゲンショウ</t>
    </rPh>
    <rPh sb="18" eb="20">
      <t>セッスイ</t>
    </rPh>
    <rPh sb="20" eb="22">
      <t>キグ</t>
    </rPh>
    <rPh sb="23" eb="25">
      <t>フキュウ</t>
    </rPh>
    <rPh sb="26" eb="28">
      <t>セッスイ</t>
    </rPh>
    <rPh sb="28" eb="30">
      <t>イシキ</t>
    </rPh>
    <rPh sb="31" eb="33">
      <t>コウヨウ</t>
    </rPh>
    <rPh sb="34" eb="35">
      <t>トモナ</t>
    </rPh>
    <rPh sb="37" eb="39">
      <t>ネンネン</t>
    </rPh>
    <rPh sb="39" eb="40">
      <t>ミズ</t>
    </rPh>
    <rPh sb="40" eb="42">
      <t>ジュヨウ</t>
    </rPh>
    <rPh sb="43" eb="44">
      <t>オ</t>
    </rPh>
    <rPh sb="45" eb="46">
      <t>コ</t>
    </rPh>
    <rPh sb="47" eb="49">
      <t>トウメン</t>
    </rPh>
    <rPh sb="49" eb="51">
      <t>キタイ</t>
    </rPh>
    <rPh sb="55" eb="57">
      <t>ジョウキョウ</t>
    </rPh>
    <rPh sb="58" eb="59">
      <t>ツヅ</t>
    </rPh>
    <rPh sb="67" eb="69">
      <t>ヘイセイ</t>
    </rPh>
    <rPh sb="71" eb="73">
      <t>ネンド</t>
    </rPh>
    <rPh sb="74" eb="76">
      <t>ケイエイ</t>
    </rPh>
    <rPh sb="76" eb="78">
      <t>ジョウキョウ</t>
    </rPh>
    <rPh sb="80" eb="82">
      <t>ケイジョウ</t>
    </rPh>
    <rPh sb="82" eb="84">
      <t>シュウシ</t>
    </rPh>
    <rPh sb="84" eb="86">
      <t>ヒリツ</t>
    </rPh>
    <rPh sb="92" eb="94">
      <t>ウワマワ</t>
    </rPh>
    <rPh sb="96" eb="98">
      <t>クロジ</t>
    </rPh>
    <rPh sb="98" eb="100">
      <t>ケイエイ</t>
    </rPh>
    <rPh sb="109" eb="111">
      <t>ルイジ</t>
    </rPh>
    <rPh sb="111" eb="113">
      <t>ダンタイ</t>
    </rPh>
    <rPh sb="113" eb="115">
      <t>ヘイキン</t>
    </rPh>
    <rPh sb="119" eb="120">
      <t>オヨ</t>
    </rPh>
    <rPh sb="123" eb="125">
      <t>ジョウキョウ</t>
    </rPh>
    <rPh sb="138" eb="140">
      <t>イッソウ</t>
    </rPh>
    <rPh sb="141" eb="143">
      <t>ケイヒ</t>
    </rPh>
    <rPh sb="143" eb="145">
      <t>シュクゲン</t>
    </rPh>
    <rPh sb="146" eb="147">
      <t>ツト</t>
    </rPh>
    <rPh sb="165" eb="167">
      <t>ジョウキョウ</t>
    </rPh>
    <rPh sb="170" eb="172">
      <t>シュウニュウ</t>
    </rPh>
    <rPh sb="173" eb="175">
      <t>ゾウカ</t>
    </rPh>
    <rPh sb="175" eb="177">
      <t>タイサク</t>
    </rPh>
    <rPh sb="180" eb="182">
      <t>キュウスイ</t>
    </rPh>
    <rPh sb="182" eb="184">
      <t>テイシ</t>
    </rPh>
    <rPh sb="185" eb="186">
      <t>フク</t>
    </rPh>
    <rPh sb="188" eb="190">
      <t>スイドウ</t>
    </rPh>
    <rPh sb="190" eb="192">
      <t>リョウキン</t>
    </rPh>
    <rPh sb="193" eb="195">
      <t>カイシュウ</t>
    </rPh>
    <rPh sb="196" eb="199">
      <t>ミシュウキン</t>
    </rPh>
    <rPh sb="199" eb="201">
      <t>タイサク</t>
    </rPh>
    <rPh sb="203" eb="205">
      <t>ケイゾク</t>
    </rPh>
    <rPh sb="205" eb="207">
      <t>ジッシ</t>
    </rPh>
    <rPh sb="212" eb="214">
      <t>ヒヨウ</t>
    </rPh>
    <rPh sb="215" eb="217">
      <t>サクゲン</t>
    </rPh>
    <rPh sb="218" eb="219">
      <t>ア</t>
    </rPh>
    <rPh sb="223" eb="225">
      <t>フメイ</t>
    </rPh>
    <rPh sb="225" eb="226">
      <t>スイ</t>
    </rPh>
    <rPh sb="227" eb="229">
      <t>ロウスイ</t>
    </rPh>
    <rPh sb="231" eb="233">
      <t>ゲンショウ</t>
    </rPh>
    <rPh sb="234" eb="235">
      <t>ハカ</t>
    </rPh>
    <rPh sb="237" eb="240">
      <t>ユウシュウリツ</t>
    </rPh>
    <rPh sb="241" eb="243">
      <t>コウジョウ</t>
    </rPh>
    <rPh sb="246" eb="248">
      <t>ヒツヨウ</t>
    </rPh>
    <rPh sb="259" eb="261">
      <t>キギョウ</t>
    </rPh>
    <rPh sb="261" eb="262">
      <t>サイ</t>
    </rPh>
    <rPh sb="262" eb="264">
      <t>ザンダカ</t>
    </rPh>
    <rPh sb="264" eb="265">
      <t>タイ</t>
    </rPh>
    <rPh sb="265" eb="267">
      <t>キュウスイ</t>
    </rPh>
    <rPh sb="267" eb="269">
      <t>ヒリツ</t>
    </rPh>
    <rPh sb="270" eb="272">
      <t>ネンネン</t>
    </rPh>
    <rPh sb="272" eb="274">
      <t>ゲンショウ</t>
    </rPh>
    <rPh sb="281" eb="283">
      <t>ルイジ</t>
    </rPh>
    <rPh sb="283" eb="285">
      <t>ダンタイ</t>
    </rPh>
    <rPh sb="286" eb="288">
      <t>ゼンコク</t>
    </rPh>
    <rPh sb="288" eb="290">
      <t>ヘイキン</t>
    </rPh>
    <rPh sb="291" eb="293">
      <t>ヒカク</t>
    </rPh>
    <rPh sb="296" eb="297">
      <t>イマ</t>
    </rPh>
    <rPh sb="299" eb="300">
      <t>タカ</t>
    </rPh>
    <rPh sb="301" eb="303">
      <t>スイイ</t>
    </rPh>
    <rPh sb="314" eb="316">
      <t>コンゴ</t>
    </rPh>
    <rPh sb="318" eb="320">
      <t>イッパン</t>
    </rPh>
    <rPh sb="320" eb="322">
      <t>カイケイ</t>
    </rPh>
    <rPh sb="325" eb="327">
      <t>シエン</t>
    </rPh>
    <rPh sb="328" eb="329">
      <t>ウ</t>
    </rPh>
    <rPh sb="334" eb="336">
      <t>ケイエイ</t>
    </rPh>
    <rPh sb="336" eb="338">
      <t>センリャク</t>
    </rPh>
    <rPh sb="338" eb="339">
      <t>トウ</t>
    </rPh>
    <rPh sb="340" eb="342">
      <t>ケイカク</t>
    </rPh>
    <rPh sb="343" eb="344">
      <t>モト</t>
    </rPh>
    <rPh sb="346" eb="349">
      <t>ケイカクテキ</t>
    </rPh>
    <rPh sb="350" eb="352">
      <t>スイドウ</t>
    </rPh>
    <rPh sb="352" eb="354">
      <t>シセツ</t>
    </rPh>
    <rPh sb="355" eb="357">
      <t>セイビ</t>
    </rPh>
    <rPh sb="358" eb="360">
      <t>コウシン</t>
    </rPh>
    <rPh sb="360" eb="362">
      <t>コウジ</t>
    </rPh>
    <rPh sb="362" eb="363">
      <t>トウ</t>
    </rPh>
    <rPh sb="364" eb="365">
      <t>オコナ</t>
    </rPh>
    <rPh sb="367" eb="369">
      <t>アンテイ</t>
    </rPh>
    <rPh sb="371" eb="373">
      <t>ケイエイ</t>
    </rPh>
    <rPh sb="374" eb="375">
      <t>オコナ</t>
    </rPh>
    <rPh sb="382" eb="383">
      <t>カンガ</t>
    </rPh>
    <phoneticPr fontId="4"/>
  </si>
  <si>
    <t>　本町の水道事業は、昭和３６年に開始し、水道水の供給を行ってきました。
　開始当時に整備した配水管は、既に４０年を超えており管路経年比率は、類似団体や全国平均に比べ非常に高い状況となっております。
　また、管路更新率においては経営状況悪化により更新工事が思う様に進んでいないため、類似団体、全国平均よりも低い状況となっています。
　老朽管の更新工事は、平成２８年度より補助事業を活用しながら行っています。
　今後は、老朽管布設替工事と合わせて漏水頻発区間の管路更新工事等を計画的に進めて参りたいと考えております。</t>
    <rPh sb="1" eb="3">
      <t>ホンチョウ</t>
    </rPh>
    <rPh sb="4" eb="6">
      <t>スイドウ</t>
    </rPh>
    <rPh sb="6" eb="8">
      <t>ジギョウ</t>
    </rPh>
    <rPh sb="10" eb="12">
      <t>ショウワ</t>
    </rPh>
    <rPh sb="14" eb="15">
      <t>ネン</t>
    </rPh>
    <rPh sb="16" eb="18">
      <t>カイシ</t>
    </rPh>
    <rPh sb="20" eb="23">
      <t>スイドウスイ</t>
    </rPh>
    <rPh sb="24" eb="26">
      <t>キョウキュウ</t>
    </rPh>
    <rPh sb="27" eb="28">
      <t>オコナ</t>
    </rPh>
    <rPh sb="37" eb="39">
      <t>カイシ</t>
    </rPh>
    <rPh sb="39" eb="41">
      <t>トウジ</t>
    </rPh>
    <rPh sb="42" eb="44">
      <t>セイビ</t>
    </rPh>
    <rPh sb="46" eb="49">
      <t>ハイスイカン</t>
    </rPh>
    <rPh sb="51" eb="52">
      <t>スデ</t>
    </rPh>
    <rPh sb="55" eb="56">
      <t>ネン</t>
    </rPh>
    <rPh sb="57" eb="58">
      <t>コ</t>
    </rPh>
    <rPh sb="62" eb="64">
      <t>カンロ</t>
    </rPh>
    <rPh sb="64" eb="66">
      <t>ケイネン</t>
    </rPh>
    <rPh sb="66" eb="68">
      <t>ヒリツ</t>
    </rPh>
    <rPh sb="70" eb="72">
      <t>ルイジ</t>
    </rPh>
    <rPh sb="72" eb="74">
      <t>ダンタイ</t>
    </rPh>
    <rPh sb="75" eb="77">
      <t>ゼンコク</t>
    </rPh>
    <rPh sb="77" eb="79">
      <t>ヘイキン</t>
    </rPh>
    <rPh sb="80" eb="81">
      <t>クラ</t>
    </rPh>
    <rPh sb="82" eb="84">
      <t>ヒジョウ</t>
    </rPh>
    <rPh sb="85" eb="86">
      <t>タカ</t>
    </rPh>
    <rPh sb="87" eb="89">
      <t>ジョウキョウ</t>
    </rPh>
    <rPh sb="103" eb="105">
      <t>カンロ</t>
    </rPh>
    <rPh sb="105" eb="107">
      <t>コウシン</t>
    </rPh>
    <rPh sb="107" eb="108">
      <t>リツ</t>
    </rPh>
    <rPh sb="113" eb="115">
      <t>ケイエイ</t>
    </rPh>
    <rPh sb="115" eb="117">
      <t>ジョウキョウ</t>
    </rPh>
    <rPh sb="117" eb="119">
      <t>アッカ</t>
    </rPh>
    <rPh sb="122" eb="124">
      <t>コウシン</t>
    </rPh>
    <rPh sb="124" eb="126">
      <t>コウジ</t>
    </rPh>
    <rPh sb="127" eb="128">
      <t>オモ</t>
    </rPh>
    <rPh sb="129" eb="130">
      <t>ヨウ</t>
    </rPh>
    <rPh sb="131" eb="132">
      <t>スス</t>
    </rPh>
    <rPh sb="140" eb="142">
      <t>ルイジ</t>
    </rPh>
    <rPh sb="142" eb="144">
      <t>ダンタイ</t>
    </rPh>
    <rPh sb="145" eb="147">
      <t>ゼンコク</t>
    </rPh>
    <rPh sb="147" eb="149">
      <t>ヘイキン</t>
    </rPh>
    <rPh sb="152" eb="153">
      <t>ヒク</t>
    </rPh>
    <rPh sb="154" eb="156">
      <t>ジョウキョウ</t>
    </rPh>
    <rPh sb="166" eb="168">
      <t>ロウキュウ</t>
    </rPh>
    <rPh sb="168" eb="169">
      <t>カン</t>
    </rPh>
    <rPh sb="170" eb="172">
      <t>コウシン</t>
    </rPh>
    <rPh sb="172" eb="174">
      <t>コウジ</t>
    </rPh>
    <rPh sb="176" eb="178">
      <t>ヘイセイ</t>
    </rPh>
    <rPh sb="180" eb="182">
      <t>ネンド</t>
    </rPh>
    <rPh sb="184" eb="186">
      <t>ホジョ</t>
    </rPh>
    <rPh sb="186" eb="188">
      <t>ジギョウ</t>
    </rPh>
    <rPh sb="189" eb="191">
      <t>カツヨウ</t>
    </rPh>
    <rPh sb="195" eb="196">
      <t>オコナ</t>
    </rPh>
    <rPh sb="204" eb="206">
      <t>コンゴ</t>
    </rPh>
    <rPh sb="208" eb="210">
      <t>ロウキュウ</t>
    </rPh>
    <rPh sb="210" eb="211">
      <t>カン</t>
    </rPh>
    <rPh sb="211" eb="214">
      <t>フセツガ</t>
    </rPh>
    <rPh sb="214" eb="216">
      <t>コウジ</t>
    </rPh>
    <rPh sb="217" eb="218">
      <t>ア</t>
    </rPh>
    <rPh sb="221" eb="223">
      <t>ロウスイ</t>
    </rPh>
    <rPh sb="223" eb="225">
      <t>ヒンパツ</t>
    </rPh>
    <rPh sb="225" eb="227">
      <t>クカン</t>
    </rPh>
    <rPh sb="228" eb="230">
      <t>カンロ</t>
    </rPh>
    <rPh sb="230" eb="232">
      <t>コウシン</t>
    </rPh>
    <rPh sb="232" eb="234">
      <t>コウジ</t>
    </rPh>
    <rPh sb="234" eb="235">
      <t>トウ</t>
    </rPh>
    <rPh sb="236" eb="239">
      <t>ケイカクテキ</t>
    </rPh>
    <rPh sb="240" eb="241">
      <t>スス</t>
    </rPh>
    <rPh sb="243" eb="244">
      <t>マイ</t>
    </rPh>
    <rPh sb="248" eb="249">
      <t>カンガ</t>
    </rPh>
    <phoneticPr fontId="4"/>
  </si>
  <si>
    <t>　今後も、更なる人口減少や高齢化及び節水器具の普及等が進むことが予想され、一層水道事業経営が厳しい状況が続くと考えられます。
　このようなことから、費用の削減と有収率の向上を目指し経営を行うと共に、計画的な管路更新を行い、一般会計と連携を図りながら、安全で安定した水道水の供給と安定した経営を行って参ります。</t>
    <rPh sb="1" eb="3">
      <t>コンゴ</t>
    </rPh>
    <rPh sb="5" eb="6">
      <t>サラ</t>
    </rPh>
    <rPh sb="8" eb="10">
      <t>ジンコウ</t>
    </rPh>
    <rPh sb="10" eb="12">
      <t>ゲンショウ</t>
    </rPh>
    <rPh sb="13" eb="16">
      <t>コウレイカ</t>
    </rPh>
    <rPh sb="16" eb="17">
      <t>オヨ</t>
    </rPh>
    <rPh sb="18" eb="20">
      <t>セッスイ</t>
    </rPh>
    <rPh sb="20" eb="22">
      <t>キグ</t>
    </rPh>
    <rPh sb="23" eb="25">
      <t>フキュウ</t>
    </rPh>
    <rPh sb="25" eb="26">
      <t>トウ</t>
    </rPh>
    <rPh sb="27" eb="28">
      <t>スス</t>
    </rPh>
    <rPh sb="32" eb="34">
      <t>ヨソウ</t>
    </rPh>
    <rPh sb="37" eb="39">
      <t>イッソウ</t>
    </rPh>
    <rPh sb="39" eb="41">
      <t>スイドウ</t>
    </rPh>
    <rPh sb="41" eb="43">
      <t>ジギョウ</t>
    </rPh>
    <rPh sb="43" eb="45">
      <t>ケイエイ</t>
    </rPh>
    <rPh sb="46" eb="47">
      <t>キビ</t>
    </rPh>
    <rPh sb="49" eb="51">
      <t>ジョウキョウ</t>
    </rPh>
    <rPh sb="52" eb="53">
      <t>ツヅ</t>
    </rPh>
    <rPh sb="55" eb="56">
      <t>カンガ</t>
    </rPh>
    <rPh sb="74" eb="76">
      <t>ヒヨウ</t>
    </rPh>
    <rPh sb="77" eb="79">
      <t>サクゲン</t>
    </rPh>
    <rPh sb="80" eb="83">
      <t>ユウシュウリツ</t>
    </rPh>
    <rPh sb="84" eb="86">
      <t>コウジョウ</t>
    </rPh>
    <rPh sb="87" eb="89">
      <t>メザ</t>
    </rPh>
    <rPh sb="90" eb="92">
      <t>ケイエイ</t>
    </rPh>
    <rPh sb="93" eb="94">
      <t>オコナ</t>
    </rPh>
    <rPh sb="96" eb="97">
      <t>トモ</t>
    </rPh>
    <rPh sb="99" eb="102">
      <t>ケイカクテキ</t>
    </rPh>
    <rPh sb="103" eb="105">
      <t>カンロ</t>
    </rPh>
    <rPh sb="105" eb="107">
      <t>コウシン</t>
    </rPh>
    <rPh sb="108" eb="109">
      <t>オコナ</t>
    </rPh>
    <rPh sb="111" eb="113">
      <t>イッパン</t>
    </rPh>
    <rPh sb="113" eb="115">
      <t>カイケイ</t>
    </rPh>
    <rPh sb="116" eb="118">
      <t>レンケイ</t>
    </rPh>
    <rPh sb="119" eb="120">
      <t>ハカ</t>
    </rPh>
    <rPh sb="125" eb="127">
      <t>アンゼン</t>
    </rPh>
    <rPh sb="128" eb="130">
      <t>アンテイ</t>
    </rPh>
    <rPh sb="132" eb="134">
      <t>スイドウ</t>
    </rPh>
    <rPh sb="134" eb="135">
      <t>スイ</t>
    </rPh>
    <rPh sb="136" eb="138">
      <t>キョウキュウ</t>
    </rPh>
    <rPh sb="139" eb="141">
      <t>アンテイ</t>
    </rPh>
    <rPh sb="143" eb="145">
      <t>ケイエイ</t>
    </rPh>
    <rPh sb="146" eb="147">
      <t>オコナ</t>
    </rPh>
    <rPh sb="149" eb="150">
      <t>マイ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</si>
</sst>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0.01</c:v>
                </c:pt>
                <c:pt idx="1">
                  <c:v>0.01</c:v>
                </c:pt>
                <c:pt idx="2" formatCode="#,##0.00;&quot;△&quot;#,##0.00">
                  <c:v>0</c:v>
                </c:pt>
                <c:pt idx="3">
                  <c:v>0.44</c:v>
                </c:pt>
                <c:pt idx="4" formatCode="#,##0.00;&quot;△&quot;#,##0.00">
                  <c:v>0</c:v>
                </c:pt>
              </c:numCache>
            </c:numRef>
          </c:val>
          <c:extLst xmlns:c16r2="http://schemas.microsoft.com/office/drawing/2015/06/chart">
            <c:ext xmlns:c16="http://schemas.microsoft.com/office/drawing/2014/chart" uri="{C3380CC4-5D6E-409C-BE32-E72D297353CC}">
              <c16:uniqueId val="{00000000-1CE8-4CD7-9191-6284282C02CD}"/>
            </c:ext>
          </c:extLst>
        </c:ser>
        <c:dLbls>
          <c:showLegendKey val="0"/>
          <c:showVal val="0"/>
          <c:showCatName val="0"/>
          <c:showSerName val="0"/>
          <c:showPercent val="0"/>
          <c:showBubbleSize val="0"/>
        </c:dLbls>
        <c:gapWidth val="150"/>
        <c:axId val="154709376"/>
        <c:axId val="154940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0.66</c:v>
                </c:pt>
                <c:pt idx="2">
                  <c:v>0.99</c:v>
                </c:pt>
                <c:pt idx="3">
                  <c:v>0.71</c:v>
                </c:pt>
                <c:pt idx="4">
                  <c:v>0.54</c:v>
                </c:pt>
              </c:numCache>
            </c:numRef>
          </c:val>
          <c:smooth val="0"/>
          <c:extLst xmlns:c16r2="http://schemas.microsoft.com/office/drawing/2015/06/chart">
            <c:ext xmlns:c16="http://schemas.microsoft.com/office/drawing/2014/chart" uri="{C3380CC4-5D6E-409C-BE32-E72D297353CC}">
              <c16:uniqueId val="{00000001-1CE8-4CD7-9191-6284282C02CD}"/>
            </c:ext>
          </c:extLst>
        </c:ser>
        <c:dLbls>
          <c:showLegendKey val="0"/>
          <c:showVal val="0"/>
          <c:showCatName val="0"/>
          <c:showSerName val="0"/>
          <c:showPercent val="0"/>
          <c:showBubbleSize val="0"/>
        </c:dLbls>
        <c:marker val="1"/>
        <c:smooth val="0"/>
        <c:axId val="154709376"/>
        <c:axId val="154940928"/>
      </c:lineChart>
      <c:dateAx>
        <c:axId val="154709376"/>
        <c:scaling>
          <c:orientation val="minMax"/>
        </c:scaling>
        <c:delete val="1"/>
        <c:axPos val="b"/>
        <c:numFmt formatCode="ge" sourceLinked="1"/>
        <c:majorTickMark val="none"/>
        <c:minorTickMark val="none"/>
        <c:tickLblPos val="none"/>
        <c:crossAx val="154940928"/>
        <c:crosses val="autoZero"/>
        <c:auto val="1"/>
        <c:lblOffset val="100"/>
        <c:baseTimeUnit val="years"/>
      </c:dateAx>
      <c:valAx>
        <c:axId val="154940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4709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103.9</c:v>
                </c:pt>
                <c:pt idx="1">
                  <c:v>97.09</c:v>
                </c:pt>
                <c:pt idx="2">
                  <c:v>102.65</c:v>
                </c:pt>
                <c:pt idx="3">
                  <c:v>101.09</c:v>
                </c:pt>
                <c:pt idx="4">
                  <c:v>102.46</c:v>
                </c:pt>
              </c:numCache>
            </c:numRef>
          </c:val>
          <c:extLst xmlns:c16r2="http://schemas.microsoft.com/office/drawing/2015/06/chart">
            <c:ext xmlns:c16="http://schemas.microsoft.com/office/drawing/2014/chart" uri="{C3380CC4-5D6E-409C-BE32-E72D297353CC}">
              <c16:uniqueId val="{00000000-B893-4629-A666-03449261A5BF}"/>
            </c:ext>
          </c:extLst>
        </c:ser>
        <c:dLbls>
          <c:showLegendKey val="0"/>
          <c:showVal val="0"/>
          <c:showCatName val="0"/>
          <c:showSerName val="0"/>
          <c:showPercent val="0"/>
          <c:showBubbleSize val="0"/>
        </c:dLbls>
        <c:gapWidth val="150"/>
        <c:axId val="154980352"/>
        <c:axId val="154982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106.55</c:v>
                </c:pt>
                <c:pt idx="1">
                  <c:v>110.01</c:v>
                </c:pt>
                <c:pt idx="2">
                  <c:v>111.21</c:v>
                </c:pt>
                <c:pt idx="3">
                  <c:v>111.71</c:v>
                </c:pt>
                <c:pt idx="4">
                  <c:v>110.05</c:v>
                </c:pt>
              </c:numCache>
            </c:numRef>
          </c:val>
          <c:smooth val="0"/>
          <c:extLst xmlns:c16r2="http://schemas.microsoft.com/office/drawing/2015/06/chart">
            <c:ext xmlns:c16="http://schemas.microsoft.com/office/drawing/2014/chart" uri="{C3380CC4-5D6E-409C-BE32-E72D297353CC}">
              <c16:uniqueId val="{00000001-B893-4629-A666-03449261A5BF}"/>
            </c:ext>
          </c:extLst>
        </c:ser>
        <c:dLbls>
          <c:showLegendKey val="0"/>
          <c:showVal val="0"/>
          <c:showCatName val="0"/>
          <c:showSerName val="0"/>
          <c:showPercent val="0"/>
          <c:showBubbleSize val="0"/>
        </c:dLbls>
        <c:marker val="1"/>
        <c:smooth val="0"/>
        <c:axId val="154980352"/>
        <c:axId val="154982272"/>
      </c:lineChart>
      <c:dateAx>
        <c:axId val="154980352"/>
        <c:scaling>
          <c:orientation val="minMax"/>
        </c:scaling>
        <c:delete val="1"/>
        <c:axPos val="b"/>
        <c:numFmt formatCode="ge" sourceLinked="1"/>
        <c:majorTickMark val="none"/>
        <c:minorTickMark val="none"/>
        <c:tickLblPos val="none"/>
        <c:crossAx val="154982272"/>
        <c:crosses val="autoZero"/>
        <c:auto val="1"/>
        <c:lblOffset val="100"/>
        <c:baseTimeUnit val="years"/>
      </c:dateAx>
      <c:valAx>
        <c:axId val="1549822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4980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41.63</c:v>
                </c:pt>
                <c:pt idx="1">
                  <c:v>43.84</c:v>
                </c:pt>
                <c:pt idx="2">
                  <c:v>46.07</c:v>
                </c:pt>
                <c:pt idx="3">
                  <c:v>46.69</c:v>
                </c:pt>
                <c:pt idx="4">
                  <c:v>48.68</c:v>
                </c:pt>
              </c:numCache>
            </c:numRef>
          </c:val>
          <c:extLst xmlns:c16r2="http://schemas.microsoft.com/office/drawing/2015/06/chart">
            <c:ext xmlns:c16="http://schemas.microsoft.com/office/drawing/2014/chart" uri="{C3380CC4-5D6E-409C-BE32-E72D297353CC}">
              <c16:uniqueId val="{00000000-4EA4-481F-800D-53AD311201FB}"/>
            </c:ext>
          </c:extLst>
        </c:ser>
        <c:dLbls>
          <c:showLegendKey val="0"/>
          <c:showVal val="0"/>
          <c:showCatName val="0"/>
          <c:showSerName val="0"/>
          <c:showPercent val="0"/>
          <c:showBubbleSize val="0"/>
        </c:dLbls>
        <c:gapWidth val="150"/>
        <c:axId val="155132288"/>
        <c:axId val="155134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39.06</c:v>
                </c:pt>
                <c:pt idx="1">
                  <c:v>46.66</c:v>
                </c:pt>
                <c:pt idx="2">
                  <c:v>47.46</c:v>
                </c:pt>
                <c:pt idx="3">
                  <c:v>48.49</c:v>
                </c:pt>
                <c:pt idx="4">
                  <c:v>48.05</c:v>
                </c:pt>
              </c:numCache>
            </c:numRef>
          </c:val>
          <c:smooth val="0"/>
          <c:extLst xmlns:c16r2="http://schemas.microsoft.com/office/drawing/2015/06/chart">
            <c:ext xmlns:c16="http://schemas.microsoft.com/office/drawing/2014/chart" uri="{C3380CC4-5D6E-409C-BE32-E72D297353CC}">
              <c16:uniqueId val="{00000001-4EA4-481F-800D-53AD311201FB}"/>
            </c:ext>
          </c:extLst>
        </c:ser>
        <c:dLbls>
          <c:showLegendKey val="0"/>
          <c:showVal val="0"/>
          <c:showCatName val="0"/>
          <c:showSerName val="0"/>
          <c:showPercent val="0"/>
          <c:showBubbleSize val="0"/>
        </c:dLbls>
        <c:marker val="1"/>
        <c:smooth val="0"/>
        <c:axId val="155132288"/>
        <c:axId val="155134208"/>
      </c:lineChart>
      <c:dateAx>
        <c:axId val="155132288"/>
        <c:scaling>
          <c:orientation val="minMax"/>
        </c:scaling>
        <c:delete val="1"/>
        <c:axPos val="b"/>
        <c:numFmt formatCode="ge" sourceLinked="1"/>
        <c:majorTickMark val="none"/>
        <c:minorTickMark val="none"/>
        <c:tickLblPos val="none"/>
        <c:crossAx val="155134208"/>
        <c:crosses val="autoZero"/>
        <c:auto val="1"/>
        <c:lblOffset val="100"/>
        <c:baseTimeUnit val="years"/>
      </c:dateAx>
      <c:valAx>
        <c:axId val="15513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513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16.2</c:v>
                </c:pt>
                <c:pt idx="1">
                  <c:v>16.78</c:v>
                </c:pt>
                <c:pt idx="2">
                  <c:v>17.73</c:v>
                </c:pt>
                <c:pt idx="3">
                  <c:v>22.09</c:v>
                </c:pt>
                <c:pt idx="4">
                  <c:v>26.64</c:v>
                </c:pt>
              </c:numCache>
            </c:numRef>
          </c:val>
          <c:extLst xmlns:c16r2="http://schemas.microsoft.com/office/drawing/2015/06/chart">
            <c:ext xmlns:c16="http://schemas.microsoft.com/office/drawing/2014/chart" uri="{C3380CC4-5D6E-409C-BE32-E72D297353CC}">
              <c16:uniqueId val="{00000000-65EB-4D31-A84F-707BB7D4AC09}"/>
            </c:ext>
          </c:extLst>
        </c:ser>
        <c:dLbls>
          <c:showLegendKey val="0"/>
          <c:showVal val="0"/>
          <c:showCatName val="0"/>
          <c:showSerName val="0"/>
          <c:showPercent val="0"/>
          <c:showBubbleSize val="0"/>
        </c:dLbls>
        <c:gapWidth val="150"/>
        <c:axId val="155169536"/>
        <c:axId val="155171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8.8699999999999992</c:v>
                </c:pt>
                <c:pt idx="1">
                  <c:v>9.85</c:v>
                </c:pt>
                <c:pt idx="2">
                  <c:v>9.7100000000000009</c:v>
                </c:pt>
                <c:pt idx="3">
                  <c:v>12.79</c:v>
                </c:pt>
                <c:pt idx="4">
                  <c:v>13.39</c:v>
                </c:pt>
              </c:numCache>
            </c:numRef>
          </c:val>
          <c:smooth val="0"/>
          <c:extLst xmlns:c16r2="http://schemas.microsoft.com/office/drawing/2015/06/chart">
            <c:ext xmlns:c16="http://schemas.microsoft.com/office/drawing/2014/chart" uri="{C3380CC4-5D6E-409C-BE32-E72D297353CC}">
              <c16:uniqueId val="{00000001-65EB-4D31-A84F-707BB7D4AC09}"/>
            </c:ext>
          </c:extLst>
        </c:ser>
        <c:dLbls>
          <c:showLegendKey val="0"/>
          <c:showVal val="0"/>
          <c:showCatName val="0"/>
          <c:showSerName val="0"/>
          <c:showPercent val="0"/>
          <c:showBubbleSize val="0"/>
        </c:dLbls>
        <c:marker val="1"/>
        <c:smooth val="0"/>
        <c:axId val="155169536"/>
        <c:axId val="155171456"/>
      </c:lineChart>
      <c:dateAx>
        <c:axId val="155169536"/>
        <c:scaling>
          <c:orientation val="minMax"/>
        </c:scaling>
        <c:delete val="1"/>
        <c:axPos val="b"/>
        <c:numFmt formatCode="ge" sourceLinked="1"/>
        <c:majorTickMark val="none"/>
        <c:minorTickMark val="none"/>
        <c:tickLblPos val="none"/>
        <c:crossAx val="155171456"/>
        <c:crosses val="autoZero"/>
        <c:auto val="1"/>
        <c:lblOffset val="100"/>
        <c:baseTimeUnit val="years"/>
      </c:dateAx>
      <c:valAx>
        <c:axId val="155171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5169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F71-405A-A092-B05055B4668C}"/>
            </c:ext>
          </c:extLst>
        </c:ser>
        <c:dLbls>
          <c:showLegendKey val="0"/>
          <c:showVal val="0"/>
          <c:showCatName val="0"/>
          <c:showSerName val="0"/>
          <c:showPercent val="0"/>
          <c:showBubbleSize val="0"/>
        </c:dLbls>
        <c:gapWidth val="150"/>
        <c:axId val="156136960"/>
        <c:axId val="156138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9.56</c:v>
                </c:pt>
                <c:pt idx="1">
                  <c:v>2.8</c:v>
                </c:pt>
                <c:pt idx="2">
                  <c:v>1.93</c:v>
                </c:pt>
                <c:pt idx="3">
                  <c:v>1.72</c:v>
                </c:pt>
                <c:pt idx="4">
                  <c:v>2.64</c:v>
                </c:pt>
              </c:numCache>
            </c:numRef>
          </c:val>
          <c:smooth val="0"/>
          <c:extLst xmlns:c16r2="http://schemas.microsoft.com/office/drawing/2015/06/chart">
            <c:ext xmlns:c16="http://schemas.microsoft.com/office/drawing/2014/chart" uri="{C3380CC4-5D6E-409C-BE32-E72D297353CC}">
              <c16:uniqueId val="{00000001-DF71-405A-A092-B05055B4668C}"/>
            </c:ext>
          </c:extLst>
        </c:ser>
        <c:dLbls>
          <c:showLegendKey val="0"/>
          <c:showVal val="0"/>
          <c:showCatName val="0"/>
          <c:showSerName val="0"/>
          <c:showPercent val="0"/>
          <c:showBubbleSize val="0"/>
        </c:dLbls>
        <c:marker val="1"/>
        <c:smooth val="0"/>
        <c:axId val="156136960"/>
        <c:axId val="156138880"/>
      </c:lineChart>
      <c:dateAx>
        <c:axId val="156136960"/>
        <c:scaling>
          <c:orientation val="minMax"/>
        </c:scaling>
        <c:delete val="1"/>
        <c:axPos val="b"/>
        <c:numFmt formatCode="ge" sourceLinked="1"/>
        <c:majorTickMark val="none"/>
        <c:minorTickMark val="none"/>
        <c:tickLblPos val="none"/>
        <c:crossAx val="156138880"/>
        <c:crosses val="autoZero"/>
        <c:auto val="1"/>
        <c:lblOffset val="100"/>
        <c:baseTimeUnit val="years"/>
      </c:dateAx>
      <c:valAx>
        <c:axId val="1561388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6136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210.84</c:v>
                </c:pt>
                <c:pt idx="1">
                  <c:v>89.47</c:v>
                </c:pt>
                <c:pt idx="2">
                  <c:v>99.46</c:v>
                </c:pt>
                <c:pt idx="3">
                  <c:v>101.88</c:v>
                </c:pt>
                <c:pt idx="4">
                  <c:v>100.88</c:v>
                </c:pt>
              </c:numCache>
            </c:numRef>
          </c:val>
          <c:extLst xmlns:c16r2="http://schemas.microsoft.com/office/drawing/2015/06/chart">
            <c:ext xmlns:c16="http://schemas.microsoft.com/office/drawing/2014/chart" uri="{C3380CC4-5D6E-409C-BE32-E72D297353CC}">
              <c16:uniqueId val="{00000000-7FD4-479D-9B36-08B93DB10B84}"/>
            </c:ext>
          </c:extLst>
        </c:ser>
        <c:dLbls>
          <c:showLegendKey val="0"/>
          <c:showVal val="0"/>
          <c:showCatName val="0"/>
          <c:showSerName val="0"/>
          <c:showPercent val="0"/>
          <c:showBubbleSize val="0"/>
        </c:dLbls>
        <c:gapWidth val="150"/>
        <c:axId val="156170112"/>
        <c:axId val="157229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963.24</c:v>
                </c:pt>
                <c:pt idx="1">
                  <c:v>381.53</c:v>
                </c:pt>
                <c:pt idx="2">
                  <c:v>391.54</c:v>
                </c:pt>
                <c:pt idx="3">
                  <c:v>384.34</c:v>
                </c:pt>
                <c:pt idx="4">
                  <c:v>359.47</c:v>
                </c:pt>
              </c:numCache>
            </c:numRef>
          </c:val>
          <c:smooth val="0"/>
          <c:extLst xmlns:c16r2="http://schemas.microsoft.com/office/drawing/2015/06/chart">
            <c:ext xmlns:c16="http://schemas.microsoft.com/office/drawing/2014/chart" uri="{C3380CC4-5D6E-409C-BE32-E72D297353CC}">
              <c16:uniqueId val="{00000001-7FD4-479D-9B36-08B93DB10B84}"/>
            </c:ext>
          </c:extLst>
        </c:ser>
        <c:dLbls>
          <c:showLegendKey val="0"/>
          <c:showVal val="0"/>
          <c:showCatName val="0"/>
          <c:showSerName val="0"/>
          <c:showPercent val="0"/>
          <c:showBubbleSize val="0"/>
        </c:dLbls>
        <c:marker val="1"/>
        <c:smooth val="0"/>
        <c:axId val="156170112"/>
        <c:axId val="157229056"/>
      </c:lineChart>
      <c:dateAx>
        <c:axId val="156170112"/>
        <c:scaling>
          <c:orientation val="minMax"/>
        </c:scaling>
        <c:delete val="1"/>
        <c:axPos val="b"/>
        <c:numFmt formatCode="ge" sourceLinked="1"/>
        <c:majorTickMark val="none"/>
        <c:minorTickMark val="none"/>
        <c:tickLblPos val="none"/>
        <c:crossAx val="157229056"/>
        <c:crosses val="autoZero"/>
        <c:auto val="1"/>
        <c:lblOffset val="100"/>
        <c:baseTimeUnit val="years"/>
      </c:dateAx>
      <c:valAx>
        <c:axId val="157229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617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509.14</c:v>
                </c:pt>
                <c:pt idx="1">
                  <c:v>508.8</c:v>
                </c:pt>
                <c:pt idx="2">
                  <c:v>476.91</c:v>
                </c:pt>
                <c:pt idx="3">
                  <c:v>462.19</c:v>
                </c:pt>
                <c:pt idx="4">
                  <c:v>429</c:v>
                </c:pt>
              </c:numCache>
            </c:numRef>
          </c:val>
          <c:extLst xmlns:c16r2="http://schemas.microsoft.com/office/drawing/2015/06/chart">
            <c:ext xmlns:c16="http://schemas.microsoft.com/office/drawing/2014/chart" uri="{C3380CC4-5D6E-409C-BE32-E72D297353CC}">
              <c16:uniqueId val="{00000000-2275-4A52-B140-BC416A570C37}"/>
            </c:ext>
          </c:extLst>
        </c:ser>
        <c:dLbls>
          <c:showLegendKey val="0"/>
          <c:showVal val="0"/>
          <c:showCatName val="0"/>
          <c:showSerName val="0"/>
          <c:showPercent val="0"/>
          <c:showBubbleSize val="0"/>
        </c:dLbls>
        <c:gapWidth val="150"/>
        <c:axId val="157268224"/>
        <c:axId val="157282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400.38</c:v>
                </c:pt>
                <c:pt idx="1">
                  <c:v>393.27</c:v>
                </c:pt>
                <c:pt idx="2">
                  <c:v>386.97</c:v>
                </c:pt>
                <c:pt idx="3">
                  <c:v>380.58</c:v>
                </c:pt>
                <c:pt idx="4">
                  <c:v>401.79</c:v>
                </c:pt>
              </c:numCache>
            </c:numRef>
          </c:val>
          <c:smooth val="0"/>
          <c:extLst xmlns:c16r2="http://schemas.microsoft.com/office/drawing/2015/06/chart">
            <c:ext xmlns:c16="http://schemas.microsoft.com/office/drawing/2014/chart" uri="{C3380CC4-5D6E-409C-BE32-E72D297353CC}">
              <c16:uniqueId val="{00000001-2275-4A52-B140-BC416A570C37}"/>
            </c:ext>
          </c:extLst>
        </c:ser>
        <c:dLbls>
          <c:showLegendKey val="0"/>
          <c:showVal val="0"/>
          <c:showCatName val="0"/>
          <c:showSerName val="0"/>
          <c:showPercent val="0"/>
          <c:showBubbleSize val="0"/>
        </c:dLbls>
        <c:marker val="1"/>
        <c:smooth val="0"/>
        <c:axId val="157268224"/>
        <c:axId val="157282688"/>
      </c:lineChart>
      <c:dateAx>
        <c:axId val="157268224"/>
        <c:scaling>
          <c:orientation val="minMax"/>
        </c:scaling>
        <c:delete val="1"/>
        <c:axPos val="b"/>
        <c:numFmt formatCode="ge" sourceLinked="1"/>
        <c:majorTickMark val="none"/>
        <c:minorTickMark val="none"/>
        <c:tickLblPos val="none"/>
        <c:crossAx val="157282688"/>
        <c:crosses val="autoZero"/>
        <c:auto val="1"/>
        <c:lblOffset val="100"/>
        <c:baseTimeUnit val="years"/>
      </c:dateAx>
      <c:valAx>
        <c:axId val="1572826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7268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101.11</c:v>
                </c:pt>
                <c:pt idx="1">
                  <c:v>94.37</c:v>
                </c:pt>
                <c:pt idx="2">
                  <c:v>100.82</c:v>
                </c:pt>
                <c:pt idx="3">
                  <c:v>98.77</c:v>
                </c:pt>
                <c:pt idx="4">
                  <c:v>99.81</c:v>
                </c:pt>
              </c:numCache>
            </c:numRef>
          </c:val>
          <c:extLst xmlns:c16r2="http://schemas.microsoft.com/office/drawing/2015/06/chart">
            <c:ext xmlns:c16="http://schemas.microsoft.com/office/drawing/2014/chart" uri="{C3380CC4-5D6E-409C-BE32-E72D297353CC}">
              <c16:uniqueId val="{00000000-7A43-414E-9544-1F10C51F03AA}"/>
            </c:ext>
          </c:extLst>
        </c:ser>
        <c:dLbls>
          <c:showLegendKey val="0"/>
          <c:showVal val="0"/>
          <c:showCatName val="0"/>
          <c:showSerName val="0"/>
          <c:showPercent val="0"/>
          <c:showBubbleSize val="0"/>
        </c:dLbls>
        <c:gapWidth val="150"/>
        <c:axId val="157293184"/>
        <c:axId val="157307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96.56</c:v>
                </c:pt>
                <c:pt idx="1">
                  <c:v>100.47</c:v>
                </c:pt>
                <c:pt idx="2">
                  <c:v>101.72</c:v>
                </c:pt>
                <c:pt idx="3">
                  <c:v>102.38</c:v>
                </c:pt>
                <c:pt idx="4">
                  <c:v>100.12</c:v>
                </c:pt>
              </c:numCache>
            </c:numRef>
          </c:val>
          <c:smooth val="0"/>
          <c:extLst xmlns:c16r2="http://schemas.microsoft.com/office/drawing/2015/06/chart">
            <c:ext xmlns:c16="http://schemas.microsoft.com/office/drawing/2014/chart" uri="{C3380CC4-5D6E-409C-BE32-E72D297353CC}">
              <c16:uniqueId val="{00000001-7A43-414E-9544-1F10C51F03AA}"/>
            </c:ext>
          </c:extLst>
        </c:ser>
        <c:dLbls>
          <c:showLegendKey val="0"/>
          <c:showVal val="0"/>
          <c:showCatName val="0"/>
          <c:showSerName val="0"/>
          <c:showPercent val="0"/>
          <c:showBubbleSize val="0"/>
        </c:dLbls>
        <c:marker val="1"/>
        <c:smooth val="0"/>
        <c:axId val="157293184"/>
        <c:axId val="157307648"/>
      </c:lineChart>
      <c:dateAx>
        <c:axId val="157293184"/>
        <c:scaling>
          <c:orientation val="minMax"/>
        </c:scaling>
        <c:delete val="1"/>
        <c:axPos val="b"/>
        <c:numFmt formatCode="ge" sourceLinked="1"/>
        <c:majorTickMark val="none"/>
        <c:minorTickMark val="none"/>
        <c:tickLblPos val="none"/>
        <c:crossAx val="157307648"/>
        <c:crosses val="autoZero"/>
        <c:auto val="1"/>
        <c:lblOffset val="100"/>
        <c:baseTimeUnit val="years"/>
      </c:dateAx>
      <c:valAx>
        <c:axId val="157307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293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257.61</c:v>
                </c:pt>
                <c:pt idx="1">
                  <c:v>277.87</c:v>
                </c:pt>
                <c:pt idx="2">
                  <c:v>260.39999999999998</c:v>
                </c:pt>
                <c:pt idx="3">
                  <c:v>267.06</c:v>
                </c:pt>
                <c:pt idx="4">
                  <c:v>264.10000000000002</c:v>
                </c:pt>
              </c:numCache>
            </c:numRef>
          </c:val>
          <c:extLst xmlns:c16r2="http://schemas.microsoft.com/office/drawing/2015/06/chart">
            <c:ext xmlns:c16="http://schemas.microsoft.com/office/drawing/2014/chart" uri="{C3380CC4-5D6E-409C-BE32-E72D297353CC}">
              <c16:uniqueId val="{00000000-8D3D-4F76-8C27-FCC63AB3F537}"/>
            </c:ext>
          </c:extLst>
        </c:ser>
        <c:dLbls>
          <c:showLegendKey val="0"/>
          <c:showVal val="0"/>
          <c:showCatName val="0"/>
          <c:showSerName val="0"/>
          <c:showPercent val="0"/>
          <c:showBubbleSize val="0"/>
        </c:dLbls>
        <c:gapWidth val="150"/>
        <c:axId val="157338240"/>
        <c:axId val="15734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177.14</c:v>
                </c:pt>
                <c:pt idx="1">
                  <c:v>169.82</c:v>
                </c:pt>
                <c:pt idx="2">
                  <c:v>168.2</c:v>
                </c:pt>
                <c:pt idx="3">
                  <c:v>168.67</c:v>
                </c:pt>
                <c:pt idx="4">
                  <c:v>174.97</c:v>
                </c:pt>
              </c:numCache>
            </c:numRef>
          </c:val>
          <c:smooth val="0"/>
          <c:extLst xmlns:c16r2="http://schemas.microsoft.com/office/drawing/2015/06/chart">
            <c:ext xmlns:c16="http://schemas.microsoft.com/office/drawing/2014/chart" uri="{C3380CC4-5D6E-409C-BE32-E72D297353CC}">
              <c16:uniqueId val="{00000001-8D3D-4F76-8C27-FCC63AB3F537}"/>
            </c:ext>
          </c:extLst>
        </c:ser>
        <c:dLbls>
          <c:showLegendKey val="0"/>
          <c:showVal val="0"/>
          <c:showCatName val="0"/>
          <c:showSerName val="0"/>
          <c:showPercent val="0"/>
          <c:showBubbleSize val="0"/>
        </c:dLbls>
        <c:marker val="1"/>
        <c:smooth val="0"/>
        <c:axId val="157338240"/>
        <c:axId val="157344512"/>
      </c:lineChart>
      <c:dateAx>
        <c:axId val="157338240"/>
        <c:scaling>
          <c:orientation val="minMax"/>
        </c:scaling>
        <c:delete val="1"/>
        <c:axPos val="b"/>
        <c:numFmt formatCode="ge" sourceLinked="1"/>
        <c:majorTickMark val="none"/>
        <c:minorTickMark val="none"/>
        <c:tickLblPos val="none"/>
        <c:crossAx val="157344512"/>
        <c:crosses val="autoZero"/>
        <c:auto val="1"/>
        <c:lblOffset val="100"/>
        <c:baseTimeUnit val="years"/>
      </c:dateAx>
      <c:valAx>
        <c:axId val="157344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338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60.89</c:v>
                </c:pt>
                <c:pt idx="1">
                  <c:v>61.43</c:v>
                </c:pt>
                <c:pt idx="2">
                  <c:v>61.1</c:v>
                </c:pt>
                <c:pt idx="3">
                  <c:v>60.49</c:v>
                </c:pt>
                <c:pt idx="4">
                  <c:v>61.47</c:v>
                </c:pt>
              </c:numCache>
            </c:numRef>
          </c:val>
          <c:extLst xmlns:c16r2="http://schemas.microsoft.com/office/drawing/2015/06/chart">
            <c:ext xmlns:c16="http://schemas.microsoft.com/office/drawing/2014/chart" uri="{C3380CC4-5D6E-409C-BE32-E72D297353CC}">
              <c16:uniqueId val="{00000000-1F7E-4DAE-9646-277FD4E9FC51}"/>
            </c:ext>
          </c:extLst>
        </c:ser>
        <c:dLbls>
          <c:showLegendKey val="0"/>
          <c:showVal val="0"/>
          <c:showCatName val="0"/>
          <c:showSerName val="0"/>
          <c:showPercent val="0"/>
          <c:showBubbleSize val="0"/>
        </c:dLbls>
        <c:gapWidth val="150"/>
        <c:axId val="157436928"/>
        <c:axId val="157455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55.64</c:v>
                </c:pt>
                <c:pt idx="1">
                  <c:v>55.13</c:v>
                </c:pt>
                <c:pt idx="2">
                  <c:v>54.77</c:v>
                </c:pt>
                <c:pt idx="3">
                  <c:v>54.92</c:v>
                </c:pt>
                <c:pt idx="4">
                  <c:v>55.63</c:v>
                </c:pt>
              </c:numCache>
            </c:numRef>
          </c:val>
          <c:smooth val="0"/>
          <c:extLst xmlns:c16r2="http://schemas.microsoft.com/office/drawing/2015/06/chart">
            <c:ext xmlns:c16="http://schemas.microsoft.com/office/drawing/2014/chart" uri="{C3380CC4-5D6E-409C-BE32-E72D297353CC}">
              <c16:uniqueId val="{00000001-1F7E-4DAE-9646-277FD4E9FC51}"/>
            </c:ext>
          </c:extLst>
        </c:ser>
        <c:dLbls>
          <c:showLegendKey val="0"/>
          <c:showVal val="0"/>
          <c:showCatName val="0"/>
          <c:showSerName val="0"/>
          <c:showPercent val="0"/>
          <c:showBubbleSize val="0"/>
        </c:dLbls>
        <c:marker val="1"/>
        <c:smooth val="0"/>
        <c:axId val="157436928"/>
        <c:axId val="157455488"/>
      </c:lineChart>
      <c:dateAx>
        <c:axId val="157436928"/>
        <c:scaling>
          <c:orientation val="minMax"/>
        </c:scaling>
        <c:delete val="1"/>
        <c:axPos val="b"/>
        <c:numFmt formatCode="ge" sourceLinked="1"/>
        <c:majorTickMark val="none"/>
        <c:minorTickMark val="none"/>
        <c:tickLblPos val="none"/>
        <c:crossAx val="157455488"/>
        <c:crosses val="autoZero"/>
        <c:auto val="1"/>
        <c:lblOffset val="100"/>
        <c:baseTimeUnit val="years"/>
      </c:dateAx>
      <c:valAx>
        <c:axId val="157455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436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85.17</c:v>
                </c:pt>
                <c:pt idx="1">
                  <c:v>79.23</c:v>
                </c:pt>
                <c:pt idx="2">
                  <c:v>79.75</c:v>
                </c:pt>
                <c:pt idx="3">
                  <c:v>77.69</c:v>
                </c:pt>
                <c:pt idx="4">
                  <c:v>76.66</c:v>
                </c:pt>
              </c:numCache>
            </c:numRef>
          </c:val>
          <c:extLst xmlns:c16r2="http://schemas.microsoft.com/office/drawing/2015/06/chart">
            <c:ext xmlns:c16="http://schemas.microsoft.com/office/drawing/2014/chart" uri="{C3380CC4-5D6E-409C-BE32-E72D297353CC}">
              <c16:uniqueId val="{00000000-9148-4523-A200-C592BE5A3632}"/>
            </c:ext>
          </c:extLst>
        </c:ser>
        <c:dLbls>
          <c:showLegendKey val="0"/>
          <c:showVal val="0"/>
          <c:showCatName val="0"/>
          <c:showSerName val="0"/>
          <c:showPercent val="0"/>
          <c:showBubbleSize val="0"/>
        </c:dLbls>
        <c:gapWidth val="150"/>
        <c:axId val="157486464"/>
        <c:axId val="157496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83.09</c:v>
                </c:pt>
                <c:pt idx="1">
                  <c:v>83</c:v>
                </c:pt>
                <c:pt idx="2">
                  <c:v>82.89</c:v>
                </c:pt>
                <c:pt idx="3">
                  <c:v>82.66</c:v>
                </c:pt>
                <c:pt idx="4">
                  <c:v>82.04</c:v>
                </c:pt>
              </c:numCache>
            </c:numRef>
          </c:val>
          <c:smooth val="0"/>
          <c:extLst xmlns:c16r2="http://schemas.microsoft.com/office/drawing/2015/06/chart">
            <c:ext xmlns:c16="http://schemas.microsoft.com/office/drawing/2014/chart" uri="{C3380CC4-5D6E-409C-BE32-E72D297353CC}">
              <c16:uniqueId val="{00000001-9148-4523-A200-C592BE5A3632}"/>
            </c:ext>
          </c:extLst>
        </c:ser>
        <c:dLbls>
          <c:showLegendKey val="0"/>
          <c:showVal val="0"/>
          <c:showCatName val="0"/>
          <c:showSerName val="0"/>
          <c:showPercent val="0"/>
          <c:showBubbleSize val="0"/>
        </c:dLbls>
        <c:marker val="1"/>
        <c:smooth val="0"/>
        <c:axId val="157486464"/>
        <c:axId val="157496832"/>
      </c:lineChart>
      <c:dateAx>
        <c:axId val="157486464"/>
        <c:scaling>
          <c:orientation val="minMax"/>
        </c:scaling>
        <c:delete val="1"/>
        <c:axPos val="b"/>
        <c:numFmt formatCode="ge" sourceLinked="1"/>
        <c:majorTickMark val="none"/>
        <c:minorTickMark val="none"/>
        <c:tickLblPos val="none"/>
        <c:crossAx val="157496832"/>
        <c:crosses val="autoZero"/>
        <c:auto val="1"/>
        <c:lblOffset val="100"/>
        <c:baseTimeUnit val="years"/>
      </c:dateAx>
      <c:valAx>
        <c:axId val="157496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486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70" zoomScaleNormal="7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川西町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A6</v>
      </c>
      <c r="X8" s="58"/>
      <c r="Y8" s="58"/>
      <c r="Z8" s="58"/>
      <c r="AA8" s="58"/>
      <c r="AB8" s="58"/>
      <c r="AC8" s="58"/>
      <c r="AD8" s="58" t="str">
        <f>データ!$M$6</f>
        <v>非設置</v>
      </c>
      <c r="AE8" s="58"/>
      <c r="AF8" s="58"/>
      <c r="AG8" s="58"/>
      <c r="AH8" s="58"/>
      <c r="AI8" s="58"/>
      <c r="AJ8" s="58"/>
      <c r="AK8" s="4"/>
      <c r="AL8" s="59">
        <f>データ!$R$6</f>
        <v>15516</v>
      </c>
      <c r="AM8" s="59"/>
      <c r="AN8" s="59"/>
      <c r="AO8" s="59"/>
      <c r="AP8" s="59"/>
      <c r="AQ8" s="59"/>
      <c r="AR8" s="59"/>
      <c r="AS8" s="59"/>
      <c r="AT8" s="50">
        <f>データ!$S$6</f>
        <v>166.6</v>
      </c>
      <c r="AU8" s="51"/>
      <c r="AV8" s="51"/>
      <c r="AW8" s="51"/>
      <c r="AX8" s="51"/>
      <c r="AY8" s="51"/>
      <c r="AZ8" s="51"/>
      <c r="BA8" s="51"/>
      <c r="BB8" s="52">
        <f>データ!$T$6</f>
        <v>93.13</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42.28</v>
      </c>
      <c r="J10" s="51"/>
      <c r="K10" s="51"/>
      <c r="L10" s="51"/>
      <c r="M10" s="51"/>
      <c r="N10" s="51"/>
      <c r="O10" s="62"/>
      <c r="P10" s="52">
        <f>データ!$P$6</f>
        <v>99.1</v>
      </c>
      <c r="Q10" s="52"/>
      <c r="R10" s="52"/>
      <c r="S10" s="52"/>
      <c r="T10" s="52"/>
      <c r="U10" s="52"/>
      <c r="V10" s="52"/>
      <c r="W10" s="59">
        <f>データ!$Q$6</f>
        <v>5184</v>
      </c>
      <c r="X10" s="59"/>
      <c r="Y10" s="59"/>
      <c r="Z10" s="59"/>
      <c r="AA10" s="59"/>
      <c r="AB10" s="59"/>
      <c r="AC10" s="59"/>
      <c r="AD10" s="2"/>
      <c r="AE10" s="2"/>
      <c r="AF10" s="2"/>
      <c r="AG10" s="2"/>
      <c r="AH10" s="4"/>
      <c r="AI10" s="4"/>
      <c r="AJ10" s="4"/>
      <c r="AK10" s="4"/>
      <c r="AL10" s="59">
        <f>データ!$U$6</f>
        <v>15289</v>
      </c>
      <c r="AM10" s="59"/>
      <c r="AN10" s="59"/>
      <c r="AO10" s="59"/>
      <c r="AP10" s="59"/>
      <c r="AQ10" s="59"/>
      <c r="AR10" s="59"/>
      <c r="AS10" s="59"/>
      <c r="AT10" s="50">
        <f>データ!$V$6</f>
        <v>88.75</v>
      </c>
      <c r="AU10" s="51"/>
      <c r="AV10" s="51"/>
      <c r="AW10" s="51"/>
      <c r="AX10" s="51"/>
      <c r="AY10" s="51"/>
      <c r="AZ10" s="51"/>
      <c r="BA10" s="51"/>
      <c r="BB10" s="52">
        <f>データ!$W$6</f>
        <v>172.27</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117</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118</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119</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SSjYSPLon+2MPxIZRGvItFBOnsQAYMLmqEzpsj3Moo97e92ecI9fRzN2Iliwx9fGJDCENCgcuGle/gV4RXcmfA==" saltValue="GzpQjD7RINj6BoNQvzSF2Q=="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election activeCell="M8" sqref="M8"/>
    </sheetView>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63827</v>
      </c>
      <c r="D6" s="33">
        <f t="shared" si="3"/>
        <v>46</v>
      </c>
      <c r="E6" s="33">
        <f t="shared" si="3"/>
        <v>1</v>
      </c>
      <c r="F6" s="33">
        <f t="shared" si="3"/>
        <v>0</v>
      </c>
      <c r="G6" s="33">
        <f t="shared" si="3"/>
        <v>1</v>
      </c>
      <c r="H6" s="33" t="str">
        <f t="shared" si="3"/>
        <v>山形県　川西町</v>
      </c>
      <c r="I6" s="33" t="str">
        <f t="shared" si="3"/>
        <v>法適用</v>
      </c>
      <c r="J6" s="33" t="str">
        <f t="shared" si="3"/>
        <v>水道事業</v>
      </c>
      <c r="K6" s="33" t="str">
        <f t="shared" si="3"/>
        <v>末端給水事業</v>
      </c>
      <c r="L6" s="33" t="str">
        <f t="shared" si="3"/>
        <v>A6</v>
      </c>
      <c r="M6" s="33" t="str">
        <f t="shared" si="3"/>
        <v>非設置</v>
      </c>
      <c r="N6" s="34" t="str">
        <f t="shared" si="3"/>
        <v>-</v>
      </c>
      <c r="O6" s="34">
        <f t="shared" si="3"/>
        <v>42.28</v>
      </c>
      <c r="P6" s="34">
        <f t="shared" si="3"/>
        <v>99.1</v>
      </c>
      <c r="Q6" s="34">
        <f t="shared" si="3"/>
        <v>5184</v>
      </c>
      <c r="R6" s="34">
        <f t="shared" si="3"/>
        <v>15516</v>
      </c>
      <c r="S6" s="34">
        <f t="shared" si="3"/>
        <v>166.6</v>
      </c>
      <c r="T6" s="34">
        <f t="shared" si="3"/>
        <v>93.13</v>
      </c>
      <c r="U6" s="34">
        <f t="shared" si="3"/>
        <v>15289</v>
      </c>
      <c r="V6" s="34">
        <f t="shared" si="3"/>
        <v>88.75</v>
      </c>
      <c r="W6" s="34">
        <f t="shared" si="3"/>
        <v>172.27</v>
      </c>
      <c r="X6" s="35">
        <f>IF(X7="",NA(),X7)</f>
        <v>103.9</v>
      </c>
      <c r="Y6" s="35">
        <f t="shared" ref="Y6:AG6" si="4">IF(Y7="",NA(),Y7)</f>
        <v>97.09</v>
      </c>
      <c r="Z6" s="35">
        <f t="shared" si="4"/>
        <v>102.65</v>
      </c>
      <c r="AA6" s="35">
        <f t="shared" si="4"/>
        <v>101.09</v>
      </c>
      <c r="AB6" s="35">
        <f t="shared" si="4"/>
        <v>102.46</v>
      </c>
      <c r="AC6" s="35">
        <f t="shared" si="4"/>
        <v>106.55</v>
      </c>
      <c r="AD6" s="35">
        <f t="shared" si="4"/>
        <v>110.01</v>
      </c>
      <c r="AE6" s="35">
        <f t="shared" si="4"/>
        <v>111.21</v>
      </c>
      <c r="AF6" s="35">
        <f t="shared" si="4"/>
        <v>111.71</v>
      </c>
      <c r="AG6" s="35">
        <f t="shared" si="4"/>
        <v>110.05</v>
      </c>
      <c r="AH6" s="34" t="str">
        <f>IF(AH7="","",IF(AH7="-","【-】","【"&amp;SUBSTITUTE(TEXT(AH7,"#,##0.00"),"-","△")&amp;"】"))</f>
        <v>【113.39】</v>
      </c>
      <c r="AI6" s="34">
        <f>IF(AI7="",NA(),AI7)</f>
        <v>0</v>
      </c>
      <c r="AJ6" s="34">
        <f t="shared" ref="AJ6:AR6" si="5">IF(AJ7="",NA(),AJ7)</f>
        <v>0</v>
      </c>
      <c r="AK6" s="34">
        <f t="shared" si="5"/>
        <v>0</v>
      </c>
      <c r="AL6" s="34">
        <f t="shared" si="5"/>
        <v>0</v>
      </c>
      <c r="AM6" s="34">
        <f t="shared" si="5"/>
        <v>0</v>
      </c>
      <c r="AN6" s="35">
        <f t="shared" si="5"/>
        <v>9.56</v>
      </c>
      <c r="AO6" s="35">
        <f t="shared" si="5"/>
        <v>2.8</v>
      </c>
      <c r="AP6" s="35">
        <f t="shared" si="5"/>
        <v>1.93</v>
      </c>
      <c r="AQ6" s="35">
        <f t="shared" si="5"/>
        <v>1.72</v>
      </c>
      <c r="AR6" s="35">
        <f t="shared" si="5"/>
        <v>2.64</v>
      </c>
      <c r="AS6" s="34" t="str">
        <f>IF(AS7="","",IF(AS7="-","【-】","【"&amp;SUBSTITUTE(TEXT(AS7,"#,##0.00"),"-","△")&amp;"】"))</f>
        <v>【0.85】</v>
      </c>
      <c r="AT6" s="35">
        <f>IF(AT7="",NA(),AT7)</f>
        <v>210.84</v>
      </c>
      <c r="AU6" s="35">
        <f t="shared" ref="AU6:BC6" si="6">IF(AU7="",NA(),AU7)</f>
        <v>89.47</v>
      </c>
      <c r="AV6" s="35">
        <f t="shared" si="6"/>
        <v>99.46</v>
      </c>
      <c r="AW6" s="35">
        <f t="shared" si="6"/>
        <v>101.88</v>
      </c>
      <c r="AX6" s="35">
        <f t="shared" si="6"/>
        <v>100.88</v>
      </c>
      <c r="AY6" s="35">
        <f t="shared" si="6"/>
        <v>963.24</v>
      </c>
      <c r="AZ6" s="35">
        <f t="shared" si="6"/>
        <v>381.53</v>
      </c>
      <c r="BA6" s="35">
        <f t="shared" si="6"/>
        <v>391.54</v>
      </c>
      <c r="BB6" s="35">
        <f t="shared" si="6"/>
        <v>384.34</v>
      </c>
      <c r="BC6" s="35">
        <f t="shared" si="6"/>
        <v>359.47</v>
      </c>
      <c r="BD6" s="34" t="str">
        <f>IF(BD7="","",IF(BD7="-","【-】","【"&amp;SUBSTITUTE(TEXT(BD7,"#,##0.00"),"-","△")&amp;"】"))</f>
        <v>【264.34】</v>
      </c>
      <c r="BE6" s="35">
        <f>IF(BE7="",NA(),BE7)</f>
        <v>509.14</v>
      </c>
      <c r="BF6" s="35">
        <f t="shared" ref="BF6:BN6" si="7">IF(BF7="",NA(),BF7)</f>
        <v>508.8</v>
      </c>
      <c r="BG6" s="35">
        <f t="shared" si="7"/>
        <v>476.91</v>
      </c>
      <c r="BH6" s="35">
        <f t="shared" si="7"/>
        <v>462.19</v>
      </c>
      <c r="BI6" s="35">
        <f t="shared" si="7"/>
        <v>429</v>
      </c>
      <c r="BJ6" s="35">
        <f t="shared" si="7"/>
        <v>400.38</v>
      </c>
      <c r="BK6" s="35">
        <f t="shared" si="7"/>
        <v>393.27</v>
      </c>
      <c r="BL6" s="35">
        <f t="shared" si="7"/>
        <v>386.97</v>
      </c>
      <c r="BM6" s="35">
        <f t="shared" si="7"/>
        <v>380.58</v>
      </c>
      <c r="BN6" s="35">
        <f t="shared" si="7"/>
        <v>401.79</v>
      </c>
      <c r="BO6" s="34" t="str">
        <f>IF(BO7="","",IF(BO7="-","【-】","【"&amp;SUBSTITUTE(TEXT(BO7,"#,##0.00"),"-","△")&amp;"】"))</f>
        <v>【274.27】</v>
      </c>
      <c r="BP6" s="35">
        <f>IF(BP7="",NA(),BP7)</f>
        <v>101.11</v>
      </c>
      <c r="BQ6" s="35">
        <f t="shared" ref="BQ6:BY6" si="8">IF(BQ7="",NA(),BQ7)</f>
        <v>94.37</v>
      </c>
      <c r="BR6" s="35">
        <f t="shared" si="8"/>
        <v>100.82</v>
      </c>
      <c r="BS6" s="35">
        <f t="shared" si="8"/>
        <v>98.77</v>
      </c>
      <c r="BT6" s="35">
        <f t="shared" si="8"/>
        <v>99.81</v>
      </c>
      <c r="BU6" s="35">
        <f t="shared" si="8"/>
        <v>96.56</v>
      </c>
      <c r="BV6" s="35">
        <f t="shared" si="8"/>
        <v>100.47</v>
      </c>
      <c r="BW6" s="35">
        <f t="shared" si="8"/>
        <v>101.72</v>
      </c>
      <c r="BX6" s="35">
        <f t="shared" si="8"/>
        <v>102.38</v>
      </c>
      <c r="BY6" s="35">
        <f t="shared" si="8"/>
        <v>100.12</v>
      </c>
      <c r="BZ6" s="34" t="str">
        <f>IF(BZ7="","",IF(BZ7="-","【-】","【"&amp;SUBSTITUTE(TEXT(BZ7,"#,##0.00"),"-","△")&amp;"】"))</f>
        <v>【104.36】</v>
      </c>
      <c r="CA6" s="35">
        <f>IF(CA7="",NA(),CA7)</f>
        <v>257.61</v>
      </c>
      <c r="CB6" s="35">
        <f t="shared" ref="CB6:CJ6" si="9">IF(CB7="",NA(),CB7)</f>
        <v>277.87</v>
      </c>
      <c r="CC6" s="35">
        <f t="shared" si="9"/>
        <v>260.39999999999998</v>
      </c>
      <c r="CD6" s="35">
        <f t="shared" si="9"/>
        <v>267.06</v>
      </c>
      <c r="CE6" s="35">
        <f t="shared" si="9"/>
        <v>264.10000000000002</v>
      </c>
      <c r="CF6" s="35">
        <f t="shared" si="9"/>
        <v>177.14</v>
      </c>
      <c r="CG6" s="35">
        <f t="shared" si="9"/>
        <v>169.82</v>
      </c>
      <c r="CH6" s="35">
        <f t="shared" si="9"/>
        <v>168.2</v>
      </c>
      <c r="CI6" s="35">
        <f t="shared" si="9"/>
        <v>168.67</v>
      </c>
      <c r="CJ6" s="35">
        <f t="shared" si="9"/>
        <v>174.97</v>
      </c>
      <c r="CK6" s="34" t="str">
        <f>IF(CK7="","",IF(CK7="-","【-】","【"&amp;SUBSTITUTE(TEXT(CK7,"#,##0.00"),"-","△")&amp;"】"))</f>
        <v>【165.71】</v>
      </c>
      <c r="CL6" s="35">
        <f>IF(CL7="",NA(),CL7)</f>
        <v>60.89</v>
      </c>
      <c r="CM6" s="35">
        <f t="shared" ref="CM6:CU6" si="10">IF(CM7="",NA(),CM7)</f>
        <v>61.43</v>
      </c>
      <c r="CN6" s="35">
        <f t="shared" si="10"/>
        <v>61.1</v>
      </c>
      <c r="CO6" s="35">
        <f t="shared" si="10"/>
        <v>60.49</v>
      </c>
      <c r="CP6" s="35">
        <f t="shared" si="10"/>
        <v>61.47</v>
      </c>
      <c r="CQ6" s="35">
        <f t="shared" si="10"/>
        <v>55.64</v>
      </c>
      <c r="CR6" s="35">
        <f t="shared" si="10"/>
        <v>55.13</v>
      </c>
      <c r="CS6" s="35">
        <f t="shared" si="10"/>
        <v>54.77</v>
      </c>
      <c r="CT6" s="35">
        <f t="shared" si="10"/>
        <v>54.92</v>
      </c>
      <c r="CU6" s="35">
        <f t="shared" si="10"/>
        <v>55.63</v>
      </c>
      <c r="CV6" s="34" t="str">
        <f>IF(CV7="","",IF(CV7="-","【-】","【"&amp;SUBSTITUTE(TEXT(CV7,"#,##0.00"),"-","△")&amp;"】"))</f>
        <v>【60.41】</v>
      </c>
      <c r="CW6" s="35">
        <f>IF(CW7="",NA(),CW7)</f>
        <v>85.17</v>
      </c>
      <c r="CX6" s="35">
        <f t="shared" ref="CX6:DF6" si="11">IF(CX7="",NA(),CX7)</f>
        <v>79.23</v>
      </c>
      <c r="CY6" s="35">
        <f t="shared" si="11"/>
        <v>79.75</v>
      </c>
      <c r="CZ6" s="35">
        <f t="shared" si="11"/>
        <v>77.69</v>
      </c>
      <c r="DA6" s="35">
        <f t="shared" si="11"/>
        <v>76.66</v>
      </c>
      <c r="DB6" s="35">
        <f t="shared" si="11"/>
        <v>83.09</v>
      </c>
      <c r="DC6" s="35">
        <f t="shared" si="11"/>
        <v>83</v>
      </c>
      <c r="DD6" s="35">
        <f t="shared" si="11"/>
        <v>82.89</v>
      </c>
      <c r="DE6" s="35">
        <f t="shared" si="11"/>
        <v>82.66</v>
      </c>
      <c r="DF6" s="35">
        <f t="shared" si="11"/>
        <v>82.04</v>
      </c>
      <c r="DG6" s="34" t="str">
        <f>IF(DG7="","",IF(DG7="-","【-】","【"&amp;SUBSTITUTE(TEXT(DG7,"#,##0.00"),"-","△")&amp;"】"))</f>
        <v>【89.93】</v>
      </c>
      <c r="DH6" s="35">
        <f>IF(DH7="",NA(),DH7)</f>
        <v>41.63</v>
      </c>
      <c r="DI6" s="35">
        <f t="shared" ref="DI6:DQ6" si="12">IF(DI7="",NA(),DI7)</f>
        <v>43.84</v>
      </c>
      <c r="DJ6" s="35">
        <f t="shared" si="12"/>
        <v>46.07</v>
      </c>
      <c r="DK6" s="35">
        <f t="shared" si="12"/>
        <v>46.69</v>
      </c>
      <c r="DL6" s="35">
        <f t="shared" si="12"/>
        <v>48.68</v>
      </c>
      <c r="DM6" s="35">
        <f t="shared" si="12"/>
        <v>39.06</v>
      </c>
      <c r="DN6" s="35">
        <f t="shared" si="12"/>
        <v>46.66</v>
      </c>
      <c r="DO6" s="35">
        <f t="shared" si="12"/>
        <v>47.46</v>
      </c>
      <c r="DP6" s="35">
        <f t="shared" si="12"/>
        <v>48.49</v>
      </c>
      <c r="DQ6" s="35">
        <f t="shared" si="12"/>
        <v>48.05</v>
      </c>
      <c r="DR6" s="34" t="str">
        <f>IF(DR7="","",IF(DR7="-","【-】","【"&amp;SUBSTITUTE(TEXT(DR7,"#,##0.00"),"-","△")&amp;"】"))</f>
        <v>【48.12】</v>
      </c>
      <c r="DS6" s="35">
        <f>IF(DS7="",NA(),DS7)</f>
        <v>16.2</v>
      </c>
      <c r="DT6" s="35">
        <f t="shared" ref="DT6:EB6" si="13">IF(DT7="",NA(),DT7)</f>
        <v>16.78</v>
      </c>
      <c r="DU6" s="35">
        <f t="shared" si="13"/>
        <v>17.73</v>
      </c>
      <c r="DV6" s="35">
        <f t="shared" si="13"/>
        <v>22.09</v>
      </c>
      <c r="DW6" s="35">
        <f t="shared" si="13"/>
        <v>26.64</v>
      </c>
      <c r="DX6" s="35">
        <f t="shared" si="13"/>
        <v>8.8699999999999992</v>
      </c>
      <c r="DY6" s="35">
        <f t="shared" si="13"/>
        <v>9.85</v>
      </c>
      <c r="DZ6" s="35">
        <f t="shared" si="13"/>
        <v>9.7100000000000009</v>
      </c>
      <c r="EA6" s="35">
        <f t="shared" si="13"/>
        <v>12.79</v>
      </c>
      <c r="EB6" s="35">
        <f t="shared" si="13"/>
        <v>13.39</v>
      </c>
      <c r="EC6" s="34" t="str">
        <f>IF(EC7="","",IF(EC7="-","【-】","【"&amp;SUBSTITUTE(TEXT(EC7,"#,##0.00"),"-","△")&amp;"】"))</f>
        <v>【15.89】</v>
      </c>
      <c r="ED6" s="35">
        <f>IF(ED7="",NA(),ED7)</f>
        <v>0.01</v>
      </c>
      <c r="EE6" s="35">
        <f t="shared" ref="EE6:EM6" si="14">IF(EE7="",NA(),EE7)</f>
        <v>0.01</v>
      </c>
      <c r="EF6" s="34">
        <f t="shared" si="14"/>
        <v>0</v>
      </c>
      <c r="EG6" s="35">
        <f t="shared" si="14"/>
        <v>0.44</v>
      </c>
      <c r="EH6" s="34">
        <f t="shared" si="14"/>
        <v>0</v>
      </c>
      <c r="EI6" s="35">
        <f t="shared" si="14"/>
        <v>0.67</v>
      </c>
      <c r="EJ6" s="35">
        <f t="shared" si="14"/>
        <v>0.66</v>
      </c>
      <c r="EK6" s="35">
        <f t="shared" si="14"/>
        <v>0.99</v>
      </c>
      <c r="EL6" s="35">
        <f t="shared" si="14"/>
        <v>0.71</v>
      </c>
      <c r="EM6" s="35">
        <f t="shared" si="14"/>
        <v>0.54</v>
      </c>
      <c r="EN6" s="34" t="str">
        <f>IF(EN7="","",IF(EN7="-","【-】","【"&amp;SUBSTITUTE(TEXT(EN7,"#,##0.00"),"-","△")&amp;"】"))</f>
        <v>【0.69】</v>
      </c>
    </row>
    <row r="7" spans="1:144" s="36" customFormat="1" x14ac:dyDescent="0.15">
      <c r="A7" s="28"/>
      <c r="B7" s="37">
        <v>2017</v>
      </c>
      <c r="C7" s="37">
        <v>63827</v>
      </c>
      <c r="D7" s="37">
        <v>46</v>
      </c>
      <c r="E7" s="37">
        <v>1</v>
      </c>
      <c r="F7" s="37">
        <v>0</v>
      </c>
      <c r="G7" s="37">
        <v>1</v>
      </c>
      <c r="H7" s="37" t="s">
        <v>105</v>
      </c>
      <c r="I7" s="37" t="s">
        <v>106</v>
      </c>
      <c r="J7" s="37" t="s">
        <v>107</v>
      </c>
      <c r="K7" s="37" t="s">
        <v>108</v>
      </c>
      <c r="L7" s="37" t="s">
        <v>109</v>
      </c>
      <c r="M7" s="37" t="s">
        <v>116</v>
      </c>
      <c r="N7" s="38" t="s">
        <v>110</v>
      </c>
      <c r="O7" s="38">
        <v>42.28</v>
      </c>
      <c r="P7" s="38">
        <v>99.1</v>
      </c>
      <c r="Q7" s="38">
        <v>5184</v>
      </c>
      <c r="R7" s="38">
        <v>15516</v>
      </c>
      <c r="S7" s="38">
        <v>166.6</v>
      </c>
      <c r="T7" s="38">
        <v>93.13</v>
      </c>
      <c r="U7" s="38">
        <v>15289</v>
      </c>
      <c r="V7" s="38">
        <v>88.75</v>
      </c>
      <c r="W7" s="38">
        <v>172.27</v>
      </c>
      <c r="X7" s="38">
        <v>103.9</v>
      </c>
      <c r="Y7" s="38">
        <v>97.09</v>
      </c>
      <c r="Z7" s="38">
        <v>102.65</v>
      </c>
      <c r="AA7" s="38">
        <v>101.09</v>
      </c>
      <c r="AB7" s="38">
        <v>102.46</v>
      </c>
      <c r="AC7" s="38">
        <v>106.55</v>
      </c>
      <c r="AD7" s="38">
        <v>110.01</v>
      </c>
      <c r="AE7" s="38">
        <v>111.21</v>
      </c>
      <c r="AF7" s="38">
        <v>111.71</v>
      </c>
      <c r="AG7" s="38">
        <v>110.05</v>
      </c>
      <c r="AH7" s="38">
        <v>113.39</v>
      </c>
      <c r="AI7" s="38">
        <v>0</v>
      </c>
      <c r="AJ7" s="38">
        <v>0</v>
      </c>
      <c r="AK7" s="38">
        <v>0</v>
      </c>
      <c r="AL7" s="38">
        <v>0</v>
      </c>
      <c r="AM7" s="38">
        <v>0</v>
      </c>
      <c r="AN7" s="38">
        <v>9.56</v>
      </c>
      <c r="AO7" s="38">
        <v>2.8</v>
      </c>
      <c r="AP7" s="38">
        <v>1.93</v>
      </c>
      <c r="AQ7" s="38">
        <v>1.72</v>
      </c>
      <c r="AR7" s="38">
        <v>2.64</v>
      </c>
      <c r="AS7" s="38">
        <v>0.85</v>
      </c>
      <c r="AT7" s="38">
        <v>210.84</v>
      </c>
      <c r="AU7" s="38">
        <v>89.47</v>
      </c>
      <c r="AV7" s="38">
        <v>99.46</v>
      </c>
      <c r="AW7" s="38">
        <v>101.88</v>
      </c>
      <c r="AX7" s="38">
        <v>100.88</v>
      </c>
      <c r="AY7" s="38">
        <v>963.24</v>
      </c>
      <c r="AZ7" s="38">
        <v>381.53</v>
      </c>
      <c r="BA7" s="38">
        <v>391.54</v>
      </c>
      <c r="BB7" s="38">
        <v>384.34</v>
      </c>
      <c r="BC7" s="38">
        <v>359.47</v>
      </c>
      <c r="BD7" s="38">
        <v>264.33999999999997</v>
      </c>
      <c r="BE7" s="38">
        <v>509.14</v>
      </c>
      <c r="BF7" s="38">
        <v>508.8</v>
      </c>
      <c r="BG7" s="38">
        <v>476.91</v>
      </c>
      <c r="BH7" s="38">
        <v>462.19</v>
      </c>
      <c r="BI7" s="38">
        <v>429</v>
      </c>
      <c r="BJ7" s="38">
        <v>400.38</v>
      </c>
      <c r="BK7" s="38">
        <v>393.27</v>
      </c>
      <c r="BL7" s="38">
        <v>386.97</v>
      </c>
      <c r="BM7" s="38">
        <v>380.58</v>
      </c>
      <c r="BN7" s="38">
        <v>401.79</v>
      </c>
      <c r="BO7" s="38">
        <v>274.27</v>
      </c>
      <c r="BP7" s="38">
        <v>101.11</v>
      </c>
      <c r="BQ7" s="38">
        <v>94.37</v>
      </c>
      <c r="BR7" s="38">
        <v>100.82</v>
      </c>
      <c r="BS7" s="38">
        <v>98.77</v>
      </c>
      <c r="BT7" s="38">
        <v>99.81</v>
      </c>
      <c r="BU7" s="38">
        <v>96.56</v>
      </c>
      <c r="BV7" s="38">
        <v>100.47</v>
      </c>
      <c r="BW7" s="38">
        <v>101.72</v>
      </c>
      <c r="BX7" s="38">
        <v>102.38</v>
      </c>
      <c r="BY7" s="38">
        <v>100.12</v>
      </c>
      <c r="BZ7" s="38">
        <v>104.36</v>
      </c>
      <c r="CA7" s="38">
        <v>257.61</v>
      </c>
      <c r="CB7" s="38">
        <v>277.87</v>
      </c>
      <c r="CC7" s="38">
        <v>260.39999999999998</v>
      </c>
      <c r="CD7" s="38">
        <v>267.06</v>
      </c>
      <c r="CE7" s="38">
        <v>264.10000000000002</v>
      </c>
      <c r="CF7" s="38">
        <v>177.14</v>
      </c>
      <c r="CG7" s="38">
        <v>169.82</v>
      </c>
      <c r="CH7" s="38">
        <v>168.2</v>
      </c>
      <c r="CI7" s="38">
        <v>168.67</v>
      </c>
      <c r="CJ7" s="38">
        <v>174.97</v>
      </c>
      <c r="CK7" s="38">
        <v>165.71</v>
      </c>
      <c r="CL7" s="38">
        <v>60.89</v>
      </c>
      <c r="CM7" s="38">
        <v>61.43</v>
      </c>
      <c r="CN7" s="38">
        <v>61.1</v>
      </c>
      <c r="CO7" s="38">
        <v>60.49</v>
      </c>
      <c r="CP7" s="38">
        <v>61.47</v>
      </c>
      <c r="CQ7" s="38">
        <v>55.64</v>
      </c>
      <c r="CR7" s="38">
        <v>55.13</v>
      </c>
      <c r="CS7" s="38">
        <v>54.77</v>
      </c>
      <c r="CT7" s="38">
        <v>54.92</v>
      </c>
      <c r="CU7" s="38">
        <v>55.63</v>
      </c>
      <c r="CV7" s="38">
        <v>60.41</v>
      </c>
      <c r="CW7" s="38">
        <v>85.17</v>
      </c>
      <c r="CX7" s="38">
        <v>79.23</v>
      </c>
      <c r="CY7" s="38">
        <v>79.75</v>
      </c>
      <c r="CZ7" s="38">
        <v>77.69</v>
      </c>
      <c r="DA7" s="38">
        <v>76.66</v>
      </c>
      <c r="DB7" s="38">
        <v>83.09</v>
      </c>
      <c r="DC7" s="38">
        <v>83</v>
      </c>
      <c r="DD7" s="38">
        <v>82.89</v>
      </c>
      <c r="DE7" s="38">
        <v>82.66</v>
      </c>
      <c r="DF7" s="38">
        <v>82.04</v>
      </c>
      <c r="DG7" s="38">
        <v>89.93</v>
      </c>
      <c r="DH7" s="38">
        <v>41.63</v>
      </c>
      <c r="DI7" s="38">
        <v>43.84</v>
      </c>
      <c r="DJ7" s="38">
        <v>46.07</v>
      </c>
      <c r="DK7" s="38">
        <v>46.69</v>
      </c>
      <c r="DL7" s="38">
        <v>48.68</v>
      </c>
      <c r="DM7" s="38">
        <v>39.06</v>
      </c>
      <c r="DN7" s="38">
        <v>46.66</v>
      </c>
      <c r="DO7" s="38">
        <v>47.46</v>
      </c>
      <c r="DP7" s="38">
        <v>48.49</v>
      </c>
      <c r="DQ7" s="38">
        <v>48.05</v>
      </c>
      <c r="DR7" s="38">
        <v>48.12</v>
      </c>
      <c r="DS7" s="38">
        <v>16.2</v>
      </c>
      <c r="DT7" s="38">
        <v>16.78</v>
      </c>
      <c r="DU7" s="38">
        <v>17.73</v>
      </c>
      <c r="DV7" s="38">
        <v>22.09</v>
      </c>
      <c r="DW7" s="38">
        <v>26.64</v>
      </c>
      <c r="DX7" s="38">
        <v>8.8699999999999992</v>
      </c>
      <c r="DY7" s="38">
        <v>9.85</v>
      </c>
      <c r="DZ7" s="38">
        <v>9.7100000000000009</v>
      </c>
      <c r="EA7" s="38">
        <v>12.79</v>
      </c>
      <c r="EB7" s="38">
        <v>13.39</v>
      </c>
      <c r="EC7" s="38">
        <v>15.89</v>
      </c>
      <c r="ED7" s="38">
        <v>0.01</v>
      </c>
      <c r="EE7" s="38">
        <v>0.01</v>
      </c>
      <c r="EF7" s="38">
        <v>0</v>
      </c>
      <c r="EG7" s="38">
        <v>0.44</v>
      </c>
      <c r="EH7" s="38">
        <v>0</v>
      </c>
      <c r="EI7" s="38">
        <v>0.67</v>
      </c>
      <c r="EJ7" s="38">
        <v>0.66</v>
      </c>
      <c r="EK7" s="38">
        <v>0.99</v>
      </c>
      <c r="EL7" s="38">
        <v>0.71</v>
      </c>
      <c r="EM7" s="38">
        <v>0.54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111</v>
      </c>
      <c r="C9" s="41" t="s">
        <v>112</v>
      </c>
      <c r="D9" s="41" t="s">
        <v>113</v>
      </c>
      <c r="E9" s="41" t="s">
        <v>114</v>
      </c>
      <c r="F9" s="41" t="s">
        <v>115</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2018-12-03T08:27:03Z</dcterms:created>
  <dcterms:modified xsi:type="dcterms:W3CDTF">2019-01-31T04:05:41Z</dcterms:modified>
  <cp:category/>
</cp:coreProperties>
</file>