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192.168.64.140\共有\各グループ\財政\07財政関係\地方公営企業\地方公営企業関係\H30\41地方公営企業経営比較分析表の分析等について\"/>
    </mc:Choice>
  </mc:AlternateContent>
  <workbookProtection workbookAlgorithmName="SHA-512" workbookHashValue="g75xh8lomJxi2lm8E+MqE1WzTcAsqTwFsqCbLuARMw8z06iWVSVPZ+l8nN9dP+u6GqnK0D6h/6mmo07lA6Acqw==" workbookSaltValue="mjqAfYf797RfFBniH/3lug==" workbookSpinCount="100000" lockStructure="1"/>
  <bookViews>
    <workbookView xWindow="0" yWindow="0" windowWidth="20490" windowHeight="744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<sst xmlns="http://schemas.openxmlformats.org/spreadsheetml/2006/main" count="237" uniqueCount="123">
  <si>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</si>
  <si>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</si>
  <si>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</si>
  <si>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</si>
  <si>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</si>
  <si>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</si>
  <si>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</si>
  <si>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</si>
  <si>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</si>
  <si>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</si>
  <si>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</si>
  <si>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</si>
  <si>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</si>
  <si>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</si>
  <si>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</si>
  <si>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</si>
  <si>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</si>
  <si>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</si>
  <si>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</si>
  <si>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</si>
  <si>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</si>
  <si>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</si>
  <si>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</si>
  <si>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</si>
  <si>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</si>
  <si>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</si>
  <si>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</si>
  <si>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</si>
  <si>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</si>
  <si>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</si>
  <si>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</si>
  <si>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</si>
  <si>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</si>
  <si>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</si>
  <si>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</si>
  <si>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</si>
  <si>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</si>
  <si>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</si>
  <si>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</si>
  <si>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</si>
  <si>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</si>
  <si>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</si>
  <si>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</si>
  <si>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</si>
  <si>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</si>
  <si>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</si>
  <si>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</si>
  <si>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</si>
  <si>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</si>
  <si>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</si>
  <si>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</si>
  <si>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</si>
  <si>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</si>
  <si>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</si>
  <si>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</si>
  <si>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</si>
  <si>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</si>
  <si>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</si>
  <si>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</si>
  <si>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</si>
  <si>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</si>
  <si>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</si>
  <si>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</si>
  <si>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</si>
  <si>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</si>
  <si>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</si>
  <si>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</si>
  <si>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</si>
  <si>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</si>
  <si>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</si>
  <si>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</si>
  <si>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</si>
  <si>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</si>
  <si>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</si>
  <si>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</si>
  <si>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</si>
  <si>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</si>
  <si>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</si>
  <si>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</si>
  <si>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</si>
  <si>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</si>
  <si>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</si>
  <si>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</si>
  <si>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</si>
  <si>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</si>
  <si>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</si>
  <si>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</si>
  <si>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</si>
  <si>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</si>
  <si>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</si>
  <si>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</si>
  <si>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</si>
  <si>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</si>
  <si>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</si>
  <si>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</si>
  <si>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</si>
  <si>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</si>
  <si>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</si>
  <si>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</si>
  <si>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</si>
  <si>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</si>
  <si>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</si>
  <si>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</si>
  <si>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</si>
  <si>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</si>
  <si>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</si>
  <si>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</si>
  <si>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</si>
  <si>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</si>
  <si>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</si>
  <si>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</si>
  <si>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</si>
  <si>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</si>
  <si>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</si>
  <si>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</si>
  <si>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</si>
  <si>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</si>
  <si>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</si>
  <si>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</si>
  <si>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</si>
  <si>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【③管路更新率について】
　H29決算の類似団体平均値に対して、当町は、0.0%と、▲0.57%となっており、過去5年では、H28に導水管布設替工事を実施しているが、それ以外は実施しておらず、計画的な更新が課題となっている。</t>
    <rPh sb="2" eb="4">
      <t>カンロ</t>
    </rPh>
    <rPh sb="4" eb="6">
      <t>コウシン</t>
    </rPh>
    <rPh sb="6" eb="7">
      <t>リツ</t>
    </rPh>
    <rPh sb="17" eb="19">
      <t>ケッサン</t>
    </rPh>
    <rPh sb="20" eb="22">
      <t>ルイジ</t>
    </rPh>
    <rPh sb="22" eb="24">
      <t>ダンタイ</t>
    </rPh>
    <rPh sb="24" eb="27">
      <t>ヘイキンチ</t>
    </rPh>
    <rPh sb="28" eb="29">
      <t>タイ</t>
    </rPh>
    <rPh sb="32" eb="34">
      <t>トウチョウ</t>
    </rPh>
    <rPh sb="55" eb="57">
      <t>カコ</t>
    </rPh>
    <rPh sb="58" eb="59">
      <t>ネン</t>
    </rPh>
    <rPh sb="66" eb="68">
      <t>ドウスイ</t>
    </rPh>
    <rPh sb="68" eb="69">
      <t>カン</t>
    </rPh>
    <rPh sb="69" eb="71">
      <t>フセツ</t>
    </rPh>
    <rPh sb="71" eb="72">
      <t>タイ</t>
    </rPh>
    <rPh sb="72" eb="74">
      <t>コウジ</t>
    </rPh>
    <rPh sb="75" eb="77">
      <t>ジッシ</t>
    </rPh>
    <rPh sb="85" eb="87">
      <t>イガイ</t>
    </rPh>
    <rPh sb="88" eb="90">
      <t>ジッシ</t>
    </rPh>
    <rPh sb="96" eb="99">
      <t>ケイカクテキ</t>
    </rPh>
    <rPh sb="100" eb="102">
      <t>コウシン</t>
    </rPh>
    <rPh sb="103" eb="105">
      <t>カダイ</t>
    </rPh>
    <phoneticPr fontId="4"/>
  </si>
  <si>
    <t>　水道施設の利用者の減少による給水収益の減少や、管路の老朽化による維持管理費の増大など、課題が山積している中で、健全な経営を維持するために、施設の定期的な点検及び清掃、施設の更新を計画的に進める必要がある。</t>
    <rPh sb="1" eb="3">
      <t>スイドウ</t>
    </rPh>
    <rPh sb="3" eb="5">
      <t>シセツ</t>
    </rPh>
    <rPh sb="6" eb="9">
      <t>リヨウシャ</t>
    </rPh>
    <rPh sb="10" eb="12">
      <t>ゲンショウ</t>
    </rPh>
    <rPh sb="15" eb="17">
      <t>キュウスイ</t>
    </rPh>
    <rPh sb="17" eb="19">
      <t>シュウエキ</t>
    </rPh>
    <rPh sb="20" eb="22">
      <t>ゲンショウ</t>
    </rPh>
    <rPh sb="24" eb="26">
      <t>カンロ</t>
    </rPh>
    <rPh sb="27" eb="30">
      <t>ロウキュウカ</t>
    </rPh>
    <rPh sb="33" eb="35">
      <t>イジ</t>
    </rPh>
    <rPh sb="35" eb="38">
      <t>カンリヒ</t>
    </rPh>
    <rPh sb="44" eb="46">
      <t>カダイ</t>
    </rPh>
    <rPh sb="47" eb="49">
      <t>サンセキ</t>
    </rPh>
    <rPh sb="53" eb="54">
      <t>ナカ</t>
    </rPh>
    <rPh sb="56" eb="58">
      <t>ケンゼン</t>
    </rPh>
    <rPh sb="59" eb="61">
      <t>ケイエイ</t>
    </rPh>
    <rPh sb="62" eb="64">
      <t>イジ</t>
    </rPh>
    <rPh sb="70" eb="72">
      <t>シセツ</t>
    </rPh>
    <rPh sb="73" eb="76">
      <t>テイキテキ</t>
    </rPh>
    <rPh sb="77" eb="79">
      <t>テンケン</t>
    </rPh>
    <rPh sb="79" eb="80">
      <t>オヨ</t>
    </rPh>
    <rPh sb="81" eb="83">
      <t>セイソウ</t>
    </rPh>
    <rPh sb="84" eb="86">
      <t>シセツ</t>
    </rPh>
    <rPh sb="87" eb="89">
      <t>コウシン</t>
    </rPh>
    <rPh sb="90" eb="92">
      <t>ケイカク</t>
    </rPh>
    <rPh sb="92" eb="93">
      <t>テキ</t>
    </rPh>
    <rPh sb="94" eb="95">
      <t>スス</t>
    </rPh>
    <rPh sb="97" eb="99">
      <t>ヒツヨウ</t>
    </rPh>
    <phoneticPr fontId="4"/>
  </si>
  <si>
    <t xml:space="preserve">【①収益的収支比率について】
　H29決算の類似団体平均値に対して、当町は68.76%と、▲5.3%でありH26の84.75%から▲15.9%となっていることから、更なる費用削減や財源の確保が課題となっている。
【④企業債残高対給水収益比率について】
　H29決算の類似団体平均値に対して、当町は、1,734.01%と＋431.7%であるが、H28に実施した水源地導水管布設替工事により起債残高が増額したことが要因と考えられる。
【⑤料金回収率について】
　H29決算の類似団体平均値に対して、当町は、43.11%と、＋2.2%とほぼ平均並みであるが、給水収益以外の収入で賄われている割合が大きいため、適切な料金収入の確保が課題である。
【⑥給水原価について】
　H29決算の類似団体平均値に対して、当町は、549.83%と、＋166.6円と高くなっており、H28と比較して＋130.2円となっていることから、維持管理費の削減等が課題となっている。
【⑦施設利用率について】
　H29決算の類似団体平均値に対して、当町は、21.19%と、▲26.7%となっており、当該地区が豪雪地帯であることから季節による変動が主な要因と考えられる。
【⑧有収率について】
　H29決算の類似団体平均値に対して、当町は、89.66%と、＋14.7%であり、過去5年の平均で91.2%で推移しているため、施設の稼働状況が収益に反映されている状態が継続していることが考えられる。
</t>
    <rPh sb="2" eb="5">
      <t>シュウエキテキ</t>
    </rPh>
    <rPh sb="5" eb="7">
      <t>シュウシ</t>
    </rPh>
    <rPh sb="7" eb="9">
      <t>ヒリツ</t>
    </rPh>
    <rPh sb="19" eb="21">
      <t>ケッサン</t>
    </rPh>
    <rPh sb="22" eb="24">
      <t>ルイジ</t>
    </rPh>
    <rPh sb="24" eb="26">
      <t>ダンタイ</t>
    </rPh>
    <rPh sb="26" eb="29">
      <t>ヘイキンチ</t>
    </rPh>
    <rPh sb="30" eb="31">
      <t>タイ</t>
    </rPh>
    <rPh sb="34" eb="36">
      <t>トウチョウ</t>
    </rPh>
    <rPh sb="82" eb="83">
      <t>サラ</t>
    </rPh>
    <rPh sb="85" eb="87">
      <t>ヒヨウ</t>
    </rPh>
    <rPh sb="87" eb="89">
      <t>サクゲン</t>
    </rPh>
    <rPh sb="90" eb="92">
      <t>ザイゲン</t>
    </rPh>
    <rPh sb="93" eb="95">
      <t>カクホ</t>
    </rPh>
    <rPh sb="96" eb="98">
      <t>カダイ</t>
    </rPh>
    <rPh sb="108" eb="110">
      <t>キギョウ</t>
    </rPh>
    <rPh sb="110" eb="111">
      <t>サイ</t>
    </rPh>
    <rPh sb="111" eb="113">
      <t>ザンダカ</t>
    </rPh>
    <rPh sb="113" eb="114">
      <t>タイ</t>
    </rPh>
    <rPh sb="114" eb="116">
      <t>キュウスイ</t>
    </rPh>
    <rPh sb="116" eb="118">
      <t>シュウエキ</t>
    </rPh>
    <rPh sb="118" eb="120">
      <t>ヒリツ</t>
    </rPh>
    <rPh sb="130" eb="132">
      <t>ケッサン</t>
    </rPh>
    <rPh sb="133" eb="135">
      <t>ルイジ</t>
    </rPh>
    <rPh sb="135" eb="137">
      <t>ダンタイ</t>
    </rPh>
    <rPh sb="137" eb="139">
      <t>ヘイキン</t>
    </rPh>
    <rPh sb="139" eb="140">
      <t>チ</t>
    </rPh>
    <rPh sb="141" eb="142">
      <t>タイ</t>
    </rPh>
    <rPh sb="145" eb="147">
      <t>トウチョウ</t>
    </rPh>
    <rPh sb="175" eb="177">
      <t>ジッシ</t>
    </rPh>
    <rPh sb="179" eb="182">
      <t>スイゲンチ</t>
    </rPh>
    <rPh sb="182" eb="184">
      <t>ドウスイ</t>
    </rPh>
    <rPh sb="184" eb="185">
      <t>カン</t>
    </rPh>
    <rPh sb="185" eb="187">
      <t>フセツ</t>
    </rPh>
    <rPh sb="187" eb="188">
      <t>カ</t>
    </rPh>
    <rPh sb="188" eb="190">
      <t>コウジ</t>
    </rPh>
    <rPh sb="193" eb="195">
      <t>キサイ</t>
    </rPh>
    <rPh sb="195" eb="197">
      <t>ザンダカ</t>
    </rPh>
    <rPh sb="198" eb="200">
      <t>ゾウガク</t>
    </rPh>
    <rPh sb="205" eb="207">
      <t>ヨウイン</t>
    </rPh>
    <rPh sb="208" eb="209">
      <t>カンガ</t>
    </rPh>
    <rPh sb="217" eb="219">
      <t>リョウキン</t>
    </rPh>
    <rPh sb="219" eb="221">
      <t>カイシュウ</t>
    </rPh>
    <rPh sb="221" eb="222">
      <t>リツ</t>
    </rPh>
    <rPh sb="232" eb="234">
      <t>ケッサン</t>
    </rPh>
    <rPh sb="235" eb="237">
      <t>ルイジ</t>
    </rPh>
    <rPh sb="237" eb="239">
      <t>ダンタイ</t>
    </rPh>
    <rPh sb="239" eb="242">
      <t>ヘイキンチ</t>
    </rPh>
    <rPh sb="243" eb="244">
      <t>タイ</t>
    </rPh>
    <rPh sb="247" eb="249">
      <t>トウチョウ</t>
    </rPh>
    <rPh sb="267" eb="269">
      <t>ヘイキン</t>
    </rPh>
    <rPh sb="269" eb="270">
      <t>ナ</t>
    </rPh>
    <rPh sb="276" eb="278">
      <t>キュウスイ</t>
    </rPh>
    <rPh sb="278" eb="280">
      <t>シュウエキ</t>
    </rPh>
    <rPh sb="280" eb="282">
      <t>イガイ</t>
    </rPh>
    <rPh sb="283" eb="285">
      <t>シュウニュウ</t>
    </rPh>
    <rPh sb="286" eb="287">
      <t>マカナ</t>
    </rPh>
    <rPh sb="292" eb="294">
      <t>ワリアイ</t>
    </rPh>
    <rPh sb="295" eb="296">
      <t>オオ</t>
    </rPh>
    <rPh sb="301" eb="303">
      <t>テキセツ</t>
    </rPh>
    <rPh sb="304" eb="306">
      <t>リョウキン</t>
    </rPh>
    <rPh sb="306" eb="308">
      <t>シュウニュウ</t>
    </rPh>
    <rPh sb="309" eb="311">
      <t>カクホ</t>
    </rPh>
    <rPh sb="312" eb="314">
      <t>カダイ</t>
    </rPh>
    <rPh sb="321" eb="323">
      <t>キュウスイ</t>
    </rPh>
    <rPh sb="323" eb="325">
      <t>ゲンカ</t>
    </rPh>
    <rPh sb="335" eb="337">
      <t>ケッサン</t>
    </rPh>
    <rPh sb="338" eb="340">
      <t>ルイジ</t>
    </rPh>
    <rPh sb="340" eb="342">
      <t>ダンタイ</t>
    </rPh>
    <rPh sb="342" eb="344">
      <t>ヘイキン</t>
    </rPh>
    <rPh sb="344" eb="345">
      <t>チ</t>
    </rPh>
    <rPh sb="346" eb="347">
      <t>タイ</t>
    </rPh>
    <rPh sb="350" eb="352">
      <t>トウチョウ</t>
    </rPh>
    <rPh sb="369" eb="370">
      <t>エン</t>
    </rPh>
    <rPh sb="371" eb="372">
      <t>タカ</t>
    </rPh>
    <rPh sb="383" eb="385">
      <t>ヒカク</t>
    </rPh>
    <rPh sb="393" eb="394">
      <t>エン</t>
    </rPh>
    <rPh sb="405" eb="407">
      <t>イジ</t>
    </rPh>
    <rPh sb="407" eb="410">
      <t>カンリヒ</t>
    </rPh>
    <rPh sb="411" eb="413">
      <t>サクゲン</t>
    </rPh>
    <rPh sb="413" eb="414">
      <t>トウ</t>
    </rPh>
    <rPh sb="415" eb="417">
      <t>カダイ</t>
    </rPh>
    <rPh sb="427" eb="429">
      <t>シセツ</t>
    </rPh>
    <rPh sb="429" eb="431">
      <t>リヨウ</t>
    </rPh>
    <rPh sb="431" eb="432">
      <t>リツ</t>
    </rPh>
    <rPh sb="442" eb="444">
      <t>ケッサン</t>
    </rPh>
    <rPh sb="445" eb="447">
      <t>ルイジ</t>
    </rPh>
    <rPh sb="447" eb="449">
      <t>ダンタイ</t>
    </rPh>
    <rPh sb="449" eb="452">
      <t>ヘイキンチ</t>
    </rPh>
    <rPh sb="453" eb="454">
      <t>タイ</t>
    </rPh>
    <rPh sb="457" eb="459">
      <t>トウチョウ</t>
    </rPh>
    <rPh sb="482" eb="484">
      <t>トウガイ</t>
    </rPh>
    <rPh sb="484" eb="486">
      <t>チク</t>
    </rPh>
    <rPh sb="487" eb="489">
      <t>ゴウセツ</t>
    </rPh>
    <rPh sb="489" eb="491">
      <t>チタイ</t>
    </rPh>
    <rPh sb="498" eb="500">
      <t>キセツ</t>
    </rPh>
    <rPh sb="503" eb="505">
      <t>ヘンドウ</t>
    </rPh>
    <rPh sb="506" eb="507">
      <t>オモ</t>
    </rPh>
    <rPh sb="508" eb="510">
      <t>ヨウイン</t>
    </rPh>
    <rPh sb="511" eb="512">
      <t>カンガ</t>
    </rPh>
    <rPh sb="533" eb="535">
      <t>ケッサン</t>
    </rPh>
    <rPh sb="536" eb="538">
      <t>ルイジ</t>
    </rPh>
    <rPh sb="538" eb="540">
      <t>ダンタイ</t>
    </rPh>
    <rPh sb="540" eb="543">
      <t>ヘイキンチ</t>
    </rPh>
    <rPh sb="544" eb="545">
      <t>タイ</t>
    </rPh>
    <rPh sb="548" eb="550">
      <t>トウチョウ</t>
    </rPh>
    <rPh sb="570" eb="572">
      <t>カコ</t>
    </rPh>
    <rPh sb="573" eb="574">
      <t>ネン</t>
    </rPh>
    <rPh sb="575" eb="577">
      <t>ヘイキン</t>
    </rPh>
    <rPh sb="584" eb="586">
      <t>スイイ</t>
    </rPh>
    <rPh sb="593" eb="595">
      <t>シセツ</t>
    </rPh>
    <rPh sb="596" eb="598">
      <t>カドウ</t>
    </rPh>
    <rPh sb="598" eb="600">
      <t>ジョウキョウ</t>
    </rPh>
    <rPh sb="601" eb="603">
      <t>シュウエキ</t>
    </rPh>
    <rPh sb="604" eb="606">
      <t>ハンエイ</t>
    </rPh>
    <rPh sb="611" eb="613">
      <t>ジョウタイ</t>
    </rPh>
    <rPh sb="614" eb="616">
      <t>ケイゾク</t>
    </rPh>
    <rPh sb="623" eb="624">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</si>
</sst>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c:v>
                </c:pt>
                <c:pt idx="1">
                  <c:v>0</c:v>
                </c:pt>
                <c:pt idx="2">
                  <c:v>0</c:v>
                </c:pt>
                <c:pt idx="3" formatCode="#,##0.00;&quot;△&quot;#,##0.00;&quot;-&quot;">
                  <c:v>0.22</c:v>
                </c:pt>
                <c:pt idx="4">
                  <c:v>0</c:v>
                </c:pt>
              </c:numCache>
            </c:numRef>
          </c:val>
          <c:extLst>
            <c:ext xmlns:c16="http://schemas.microsoft.com/office/drawing/2014/chart" uri="{C3380CC4-5D6E-409C-BE32-E72D297353CC}">
              <c16:uniqueId val="{00000000-8041-4779-92C5-DCDD4CF420B7}"/>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c:v>
                </c:pt>
                <c:pt idx="1">
                  <c:v>0.91</c:v>
                </c:pt>
                <c:pt idx="2">
                  <c:v>1.26</c:v>
                </c:pt>
                <c:pt idx="3">
                  <c:v>0.78</c:v>
                </c:pt>
                <c:pt idx="4">
                  <c:v>0.56999999999999995</c:v>
                </c:pt>
              </c:numCache>
            </c:numRef>
          </c:val>
          <c:smooth val="0"/>
          <c:extLst>
            <c:ext xmlns:c16="http://schemas.microsoft.com/office/drawing/2014/chart" uri="{C3380CC4-5D6E-409C-BE32-E72D297353CC}">
              <c16:uniqueId val="{00000001-8041-4779-92C5-DCDD4CF420B7}"/>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ge"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79.11</c:v>
                </c:pt>
                <c:pt idx="1">
                  <c:v>84.75</c:v>
                </c:pt>
                <c:pt idx="2">
                  <c:v>77.86</c:v>
                </c:pt>
                <c:pt idx="3">
                  <c:v>76.19</c:v>
                </c:pt>
                <c:pt idx="4">
                  <c:v>68.760000000000005</c:v>
                </c:pt>
              </c:numCache>
            </c:numRef>
          </c:val>
          <c:extLst>
            <c:ext xmlns:c16="http://schemas.microsoft.com/office/drawing/2014/chart" uri="{C3380CC4-5D6E-409C-BE32-E72D297353CC}">
              <c16:uniqueId val="{00000000-ADDF-4101-A21B-37498BE2126A}"/>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71.66</c:v>
                </c:pt>
                <c:pt idx="1">
                  <c:v>73.06</c:v>
                </c:pt>
                <c:pt idx="2">
                  <c:v>72.03</c:v>
                </c:pt>
                <c:pt idx="3">
                  <c:v>72.11</c:v>
                </c:pt>
                <c:pt idx="4">
                  <c:v>74.05</c:v>
                </c:pt>
              </c:numCache>
            </c:numRef>
          </c:val>
          <c:smooth val="0"/>
          <c:extLst>
            <c:ext xmlns:c16="http://schemas.microsoft.com/office/drawing/2014/chart" uri="{C3380CC4-5D6E-409C-BE32-E72D297353CC}">
              <c16:uniqueId val="{00000001-ADDF-4101-A21B-37498BE2126A}"/>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ge"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0E8-4E62-85B6-5F24F6065FE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0E8-4E62-85B6-5F24F6065FE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ge"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75C-4B22-B3FC-0BE6EDD70DCE}"/>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75C-4B22-B3FC-0BE6EDD70DCE}"/>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ge"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5B8-4A22-A056-C99B3E715572}"/>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5B8-4A22-A056-C99B3E715572}"/>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ge"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0DD-4CD9-B351-88875221918C}"/>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0DD-4CD9-B351-88875221918C}"/>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ge"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1612.04</c:v>
                </c:pt>
                <c:pt idx="1">
                  <c:v>1404.22</c:v>
                </c:pt>
                <c:pt idx="2">
                  <c:v>1315.18</c:v>
                </c:pt>
                <c:pt idx="3">
                  <c:v>1579.68</c:v>
                </c:pt>
                <c:pt idx="4">
                  <c:v>1734.01</c:v>
                </c:pt>
              </c:numCache>
            </c:numRef>
          </c:val>
          <c:extLst>
            <c:ext xmlns:c16="http://schemas.microsoft.com/office/drawing/2014/chart" uri="{C3380CC4-5D6E-409C-BE32-E72D297353CC}">
              <c16:uniqueId val="{00000000-833E-45EB-94E3-4934CC06C35B}"/>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1462.56</c:v>
                </c:pt>
                <c:pt idx="1">
                  <c:v>1486.62</c:v>
                </c:pt>
                <c:pt idx="2">
                  <c:v>1510.14</c:v>
                </c:pt>
                <c:pt idx="3">
                  <c:v>1595.62</c:v>
                </c:pt>
                <c:pt idx="4">
                  <c:v>1302.33</c:v>
                </c:pt>
              </c:numCache>
            </c:numRef>
          </c:val>
          <c:smooth val="0"/>
          <c:extLst>
            <c:ext xmlns:c16="http://schemas.microsoft.com/office/drawing/2014/chart" uri="{C3380CC4-5D6E-409C-BE32-E72D297353CC}">
              <c16:uniqueId val="{00000001-833E-45EB-94E3-4934CC06C35B}"/>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ge"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49.33</c:v>
                </c:pt>
                <c:pt idx="1">
                  <c:v>55.55</c:v>
                </c:pt>
                <c:pt idx="2">
                  <c:v>51.32</c:v>
                </c:pt>
                <c:pt idx="3">
                  <c:v>55.91</c:v>
                </c:pt>
                <c:pt idx="4">
                  <c:v>43.11</c:v>
                </c:pt>
              </c:numCache>
            </c:numRef>
          </c:val>
          <c:extLst>
            <c:ext xmlns:c16="http://schemas.microsoft.com/office/drawing/2014/chart" uri="{C3380CC4-5D6E-409C-BE32-E72D297353CC}">
              <c16:uniqueId val="{00000000-F7C7-4859-8D66-769B4FAD0E50}"/>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32.39</c:v>
                </c:pt>
                <c:pt idx="1">
                  <c:v>24.39</c:v>
                </c:pt>
                <c:pt idx="2">
                  <c:v>22.67</c:v>
                </c:pt>
                <c:pt idx="3">
                  <c:v>37.92</c:v>
                </c:pt>
                <c:pt idx="4">
                  <c:v>40.89</c:v>
                </c:pt>
              </c:numCache>
            </c:numRef>
          </c:val>
          <c:smooth val="0"/>
          <c:extLst>
            <c:ext xmlns:c16="http://schemas.microsoft.com/office/drawing/2014/chart" uri="{C3380CC4-5D6E-409C-BE32-E72D297353CC}">
              <c16:uniqueId val="{00000001-F7C7-4859-8D66-769B4FAD0E50}"/>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ge"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434.57</c:v>
                </c:pt>
                <c:pt idx="1">
                  <c:v>400.35</c:v>
                </c:pt>
                <c:pt idx="2">
                  <c:v>451.53</c:v>
                </c:pt>
                <c:pt idx="3">
                  <c:v>419.61</c:v>
                </c:pt>
                <c:pt idx="4">
                  <c:v>549.83000000000004</c:v>
                </c:pt>
              </c:numCache>
            </c:numRef>
          </c:val>
          <c:extLst>
            <c:ext xmlns:c16="http://schemas.microsoft.com/office/drawing/2014/chart" uri="{C3380CC4-5D6E-409C-BE32-E72D297353CC}">
              <c16:uniqueId val="{00000000-6E27-4B50-96EF-166B0EE4B070}"/>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530.83000000000004</c:v>
                </c:pt>
                <c:pt idx="1">
                  <c:v>734.18</c:v>
                </c:pt>
                <c:pt idx="2">
                  <c:v>789.62</c:v>
                </c:pt>
                <c:pt idx="3">
                  <c:v>423.18</c:v>
                </c:pt>
                <c:pt idx="4">
                  <c:v>383.2</c:v>
                </c:pt>
              </c:numCache>
            </c:numRef>
          </c:val>
          <c:smooth val="0"/>
          <c:extLst>
            <c:ext xmlns:c16="http://schemas.microsoft.com/office/drawing/2014/chart" uri="{C3380CC4-5D6E-409C-BE32-E72D297353CC}">
              <c16:uniqueId val="{00000001-6E27-4B50-96EF-166B0EE4B070}"/>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ge"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26.04</c:v>
                </c:pt>
                <c:pt idx="1">
                  <c:v>26.96</c:v>
                </c:pt>
                <c:pt idx="2">
                  <c:v>25.79</c:v>
                </c:pt>
                <c:pt idx="3">
                  <c:v>24.73</c:v>
                </c:pt>
                <c:pt idx="4">
                  <c:v>21.19</c:v>
                </c:pt>
              </c:numCache>
            </c:numRef>
          </c:val>
          <c:extLst>
            <c:ext xmlns:c16="http://schemas.microsoft.com/office/drawing/2014/chart" uri="{C3380CC4-5D6E-409C-BE32-E72D297353CC}">
              <c16:uniqueId val="{00000000-CE05-4075-8D1F-3F9F5BAEDDA6}"/>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50.49</c:v>
                </c:pt>
                <c:pt idx="1">
                  <c:v>48.36</c:v>
                </c:pt>
                <c:pt idx="2">
                  <c:v>48.7</c:v>
                </c:pt>
                <c:pt idx="3">
                  <c:v>46.9</c:v>
                </c:pt>
                <c:pt idx="4">
                  <c:v>47.95</c:v>
                </c:pt>
              </c:numCache>
            </c:numRef>
          </c:val>
          <c:smooth val="0"/>
          <c:extLst>
            <c:ext xmlns:c16="http://schemas.microsoft.com/office/drawing/2014/chart" uri="{C3380CC4-5D6E-409C-BE32-E72D297353CC}">
              <c16:uniqueId val="{00000001-CE05-4075-8D1F-3F9F5BAEDDA6}"/>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ge"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91.58</c:v>
                </c:pt>
                <c:pt idx="1">
                  <c:v>91.87</c:v>
                </c:pt>
                <c:pt idx="2">
                  <c:v>91.53</c:v>
                </c:pt>
                <c:pt idx="3">
                  <c:v>91.14</c:v>
                </c:pt>
                <c:pt idx="4">
                  <c:v>89.66</c:v>
                </c:pt>
              </c:numCache>
            </c:numRef>
          </c:val>
          <c:extLst>
            <c:ext xmlns:c16="http://schemas.microsoft.com/office/drawing/2014/chart" uri="{C3380CC4-5D6E-409C-BE32-E72D297353CC}">
              <c16:uniqueId val="{00000000-15A2-48B1-9D84-BD40B3DDCFB8}"/>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74.209999999999994</c:v>
                </c:pt>
                <c:pt idx="1">
                  <c:v>75.239999999999995</c:v>
                </c:pt>
                <c:pt idx="2">
                  <c:v>74.959999999999994</c:v>
                </c:pt>
                <c:pt idx="3">
                  <c:v>74.63</c:v>
                </c:pt>
                <c:pt idx="4">
                  <c:v>74.900000000000006</c:v>
                </c:pt>
              </c:numCache>
            </c:numRef>
          </c:val>
          <c:smooth val="0"/>
          <c:extLst>
            <c:ext xmlns:c16="http://schemas.microsoft.com/office/drawing/2014/chart" uri="{C3380CC4-5D6E-409C-BE32-E72D297353CC}">
              <c16:uniqueId val="{00000001-15A2-48B1-9D84-BD40B3DDCFB8}"/>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ge"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CB41" sqref="CB4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大石田町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D4</v>
      </c>
      <c r="X8" s="72"/>
      <c r="Y8" s="72"/>
      <c r="Z8" s="72"/>
      <c r="AA8" s="72"/>
      <c r="AB8" s="72"/>
      <c r="AC8" s="72"/>
      <c r="AD8" s="72" t="str">
        <f>データ!$M$6</f>
        <v>非設置</v>
      </c>
      <c r="AE8" s="72"/>
      <c r="AF8" s="72"/>
      <c r="AG8" s="72"/>
      <c r="AH8" s="72"/>
      <c r="AI8" s="72"/>
      <c r="AJ8" s="72"/>
      <c r="AK8" s="2"/>
      <c r="AL8" s="66">
        <f>データ!$R$6</f>
        <v>7257</v>
      </c>
      <c r="AM8" s="66"/>
      <c r="AN8" s="66"/>
      <c r="AO8" s="66"/>
      <c r="AP8" s="66"/>
      <c r="AQ8" s="66"/>
      <c r="AR8" s="66"/>
      <c r="AS8" s="66"/>
      <c r="AT8" s="65">
        <f>データ!$S$6</f>
        <v>79.540000000000006</v>
      </c>
      <c r="AU8" s="65"/>
      <c r="AV8" s="65"/>
      <c r="AW8" s="65"/>
      <c r="AX8" s="65"/>
      <c r="AY8" s="65"/>
      <c r="AZ8" s="65"/>
      <c r="BA8" s="65"/>
      <c r="BB8" s="65">
        <f>データ!$T$6</f>
        <v>91.24</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1</v>
      </c>
      <c r="Q10" s="65"/>
      <c r="R10" s="65"/>
      <c r="S10" s="65"/>
      <c r="T10" s="65"/>
      <c r="U10" s="65"/>
      <c r="V10" s="65"/>
      <c r="W10" s="66">
        <f>データ!$Q$6</f>
        <v>4320</v>
      </c>
      <c r="X10" s="66"/>
      <c r="Y10" s="66"/>
      <c r="Z10" s="66"/>
      <c r="AA10" s="66"/>
      <c r="AB10" s="66"/>
      <c r="AC10" s="66"/>
      <c r="AD10" s="2"/>
      <c r="AE10" s="2"/>
      <c r="AF10" s="2"/>
      <c r="AG10" s="2"/>
      <c r="AH10" s="2"/>
      <c r="AI10" s="2"/>
      <c r="AJ10" s="2"/>
      <c r="AK10" s="2"/>
      <c r="AL10" s="66">
        <f>データ!$U$6</f>
        <v>72</v>
      </c>
      <c r="AM10" s="66"/>
      <c r="AN10" s="66"/>
      <c r="AO10" s="66"/>
      <c r="AP10" s="66"/>
      <c r="AQ10" s="66"/>
      <c r="AR10" s="66"/>
      <c r="AS10" s="66"/>
      <c r="AT10" s="65">
        <f>データ!$V$6</f>
        <v>0.74</v>
      </c>
      <c r="AU10" s="65"/>
      <c r="AV10" s="65"/>
      <c r="AW10" s="65"/>
      <c r="AX10" s="65"/>
      <c r="AY10" s="65"/>
      <c r="AZ10" s="65"/>
      <c r="BA10" s="65"/>
      <c r="BB10" s="65">
        <f>データ!$W$6</f>
        <v>97.3</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25</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8"/>
      <c r="BM17" s="49"/>
      <c r="BN17" s="49"/>
      <c r="BO17" s="49"/>
      <c r="BP17" s="49"/>
      <c r="BQ17" s="49"/>
      <c r="BR17" s="49"/>
      <c r="BS17" s="49"/>
      <c r="BT17" s="49"/>
      <c r="BU17" s="49"/>
      <c r="BV17" s="49"/>
      <c r="BW17" s="49"/>
      <c r="BX17" s="49"/>
      <c r="BY17" s="49"/>
      <c r="BZ17" s="5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8"/>
      <c r="BM18" s="49"/>
      <c r="BN18" s="49"/>
      <c r="BO18" s="49"/>
      <c r="BP18" s="49"/>
      <c r="BQ18" s="49"/>
      <c r="BR18" s="49"/>
      <c r="BS18" s="49"/>
      <c r="BT18" s="49"/>
      <c r="BU18" s="49"/>
      <c r="BV18" s="49"/>
      <c r="BW18" s="49"/>
      <c r="BX18" s="49"/>
      <c r="BY18" s="49"/>
      <c r="BZ18" s="5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8"/>
      <c r="BM19" s="49"/>
      <c r="BN19" s="49"/>
      <c r="BO19" s="49"/>
      <c r="BP19" s="49"/>
      <c r="BQ19" s="49"/>
      <c r="BR19" s="49"/>
      <c r="BS19" s="49"/>
      <c r="BT19" s="49"/>
      <c r="BU19" s="49"/>
      <c r="BV19" s="49"/>
      <c r="BW19" s="49"/>
      <c r="BX19" s="49"/>
      <c r="BY19" s="49"/>
      <c r="BZ19" s="5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8"/>
      <c r="BM20" s="49"/>
      <c r="BN20" s="49"/>
      <c r="BO20" s="49"/>
      <c r="BP20" s="49"/>
      <c r="BQ20" s="49"/>
      <c r="BR20" s="49"/>
      <c r="BS20" s="49"/>
      <c r="BT20" s="49"/>
      <c r="BU20" s="49"/>
      <c r="BV20" s="49"/>
      <c r="BW20" s="49"/>
      <c r="BX20" s="49"/>
      <c r="BY20" s="49"/>
      <c r="BZ20" s="5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8"/>
      <c r="BM21" s="49"/>
      <c r="BN21" s="49"/>
      <c r="BO21" s="49"/>
      <c r="BP21" s="49"/>
      <c r="BQ21" s="49"/>
      <c r="BR21" s="49"/>
      <c r="BS21" s="49"/>
      <c r="BT21" s="49"/>
      <c r="BU21" s="49"/>
      <c r="BV21" s="49"/>
      <c r="BW21" s="49"/>
      <c r="BX21" s="49"/>
      <c r="BY21" s="49"/>
      <c r="BZ21" s="5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8"/>
      <c r="BM22" s="49"/>
      <c r="BN22" s="49"/>
      <c r="BO22" s="49"/>
      <c r="BP22" s="49"/>
      <c r="BQ22" s="49"/>
      <c r="BR22" s="49"/>
      <c r="BS22" s="49"/>
      <c r="BT22" s="49"/>
      <c r="BU22" s="49"/>
      <c r="BV22" s="49"/>
      <c r="BW22" s="49"/>
      <c r="BX22" s="49"/>
      <c r="BY22" s="49"/>
      <c r="BZ22" s="5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8"/>
      <c r="BM23" s="49"/>
      <c r="BN23" s="49"/>
      <c r="BO23" s="49"/>
      <c r="BP23" s="49"/>
      <c r="BQ23" s="49"/>
      <c r="BR23" s="49"/>
      <c r="BS23" s="49"/>
      <c r="BT23" s="49"/>
      <c r="BU23" s="49"/>
      <c r="BV23" s="49"/>
      <c r="BW23" s="49"/>
      <c r="BX23" s="49"/>
      <c r="BY23" s="49"/>
      <c r="BZ23" s="5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8"/>
      <c r="BM24" s="49"/>
      <c r="BN24" s="49"/>
      <c r="BO24" s="49"/>
      <c r="BP24" s="49"/>
      <c r="BQ24" s="49"/>
      <c r="BR24" s="49"/>
      <c r="BS24" s="49"/>
      <c r="BT24" s="49"/>
      <c r="BU24" s="49"/>
      <c r="BV24" s="49"/>
      <c r="BW24" s="49"/>
      <c r="BX24" s="49"/>
      <c r="BY24" s="49"/>
      <c r="BZ24" s="5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8"/>
      <c r="BM25" s="49"/>
      <c r="BN25" s="49"/>
      <c r="BO25" s="49"/>
      <c r="BP25" s="49"/>
      <c r="BQ25" s="49"/>
      <c r="BR25" s="49"/>
      <c r="BS25" s="49"/>
      <c r="BT25" s="49"/>
      <c r="BU25" s="49"/>
      <c r="BV25" s="49"/>
      <c r="BW25" s="49"/>
      <c r="BX25" s="49"/>
      <c r="BY25" s="49"/>
      <c r="BZ25" s="5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8"/>
      <c r="BM26" s="49"/>
      <c r="BN26" s="49"/>
      <c r="BO26" s="49"/>
      <c r="BP26" s="49"/>
      <c r="BQ26" s="49"/>
      <c r="BR26" s="49"/>
      <c r="BS26" s="49"/>
      <c r="BT26" s="49"/>
      <c r="BU26" s="49"/>
      <c r="BV26" s="49"/>
      <c r="BW26" s="49"/>
      <c r="BX26" s="49"/>
      <c r="BY26" s="49"/>
      <c r="BZ26" s="5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8"/>
      <c r="BM27" s="49"/>
      <c r="BN27" s="49"/>
      <c r="BO27" s="49"/>
      <c r="BP27" s="49"/>
      <c r="BQ27" s="49"/>
      <c r="BR27" s="49"/>
      <c r="BS27" s="49"/>
      <c r="BT27" s="49"/>
      <c r="BU27" s="49"/>
      <c r="BV27" s="49"/>
      <c r="BW27" s="49"/>
      <c r="BX27" s="49"/>
      <c r="BY27" s="49"/>
      <c r="BZ27" s="5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8"/>
      <c r="BM28" s="49"/>
      <c r="BN28" s="49"/>
      <c r="BO28" s="49"/>
      <c r="BP28" s="49"/>
      <c r="BQ28" s="49"/>
      <c r="BR28" s="49"/>
      <c r="BS28" s="49"/>
      <c r="BT28" s="49"/>
      <c r="BU28" s="49"/>
      <c r="BV28" s="49"/>
      <c r="BW28" s="49"/>
      <c r="BX28" s="49"/>
      <c r="BY28" s="49"/>
      <c r="BZ28" s="5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8"/>
      <c r="BM29" s="49"/>
      <c r="BN29" s="49"/>
      <c r="BO29" s="49"/>
      <c r="BP29" s="49"/>
      <c r="BQ29" s="49"/>
      <c r="BR29" s="49"/>
      <c r="BS29" s="49"/>
      <c r="BT29" s="49"/>
      <c r="BU29" s="49"/>
      <c r="BV29" s="49"/>
      <c r="BW29" s="49"/>
      <c r="BX29" s="49"/>
      <c r="BY29" s="49"/>
      <c r="BZ29" s="5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8"/>
      <c r="BM30" s="49"/>
      <c r="BN30" s="49"/>
      <c r="BO30" s="49"/>
      <c r="BP30" s="49"/>
      <c r="BQ30" s="49"/>
      <c r="BR30" s="49"/>
      <c r="BS30" s="49"/>
      <c r="BT30" s="49"/>
      <c r="BU30" s="49"/>
      <c r="BV30" s="49"/>
      <c r="BW30" s="49"/>
      <c r="BX30" s="49"/>
      <c r="BY30" s="49"/>
      <c r="BZ30" s="5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8"/>
      <c r="BM31" s="49"/>
      <c r="BN31" s="49"/>
      <c r="BO31" s="49"/>
      <c r="BP31" s="49"/>
      <c r="BQ31" s="49"/>
      <c r="BR31" s="49"/>
      <c r="BS31" s="49"/>
      <c r="BT31" s="49"/>
      <c r="BU31" s="49"/>
      <c r="BV31" s="49"/>
      <c r="BW31" s="49"/>
      <c r="BX31" s="49"/>
      <c r="BY31" s="49"/>
      <c r="BZ31" s="5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8"/>
      <c r="BM32" s="49"/>
      <c r="BN32" s="49"/>
      <c r="BO32" s="49"/>
      <c r="BP32" s="49"/>
      <c r="BQ32" s="49"/>
      <c r="BR32" s="49"/>
      <c r="BS32" s="49"/>
      <c r="BT32" s="49"/>
      <c r="BU32" s="49"/>
      <c r="BV32" s="49"/>
      <c r="BW32" s="49"/>
      <c r="BX32" s="49"/>
      <c r="BY32" s="49"/>
      <c r="BZ32" s="5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8"/>
      <c r="BM33" s="49"/>
      <c r="BN33" s="49"/>
      <c r="BO33" s="49"/>
      <c r="BP33" s="49"/>
      <c r="BQ33" s="49"/>
      <c r="BR33" s="49"/>
      <c r="BS33" s="49"/>
      <c r="BT33" s="49"/>
      <c r="BU33" s="49"/>
      <c r="BV33" s="49"/>
      <c r="BW33" s="49"/>
      <c r="BX33" s="49"/>
      <c r="BY33" s="49"/>
      <c r="BZ33" s="50"/>
    </row>
    <row r="34" spans="1:78" ht="13.5" customHeight="1" x14ac:dyDescent="0.15">
      <c r="A34" s="2"/>
      <c r="B34" s="16"/>
      <c r="C34" s="54" t="s">
        <v>26</v>
      </c>
      <c r="D34" s="54"/>
      <c r="E34" s="54"/>
      <c r="F34" s="54"/>
      <c r="G34" s="54"/>
      <c r="H34" s="54"/>
      <c r="I34" s="54"/>
      <c r="J34" s="54"/>
      <c r="K34" s="54"/>
      <c r="L34" s="54"/>
      <c r="M34" s="54"/>
      <c r="N34" s="54"/>
      <c r="O34" s="54"/>
      <c r="P34" s="54"/>
      <c r="Q34" s="19"/>
      <c r="R34" s="54" t="s">
        <v>27</v>
      </c>
      <c r="S34" s="54"/>
      <c r="T34" s="54"/>
      <c r="U34" s="54"/>
      <c r="V34" s="54"/>
      <c r="W34" s="54"/>
      <c r="X34" s="54"/>
      <c r="Y34" s="54"/>
      <c r="Z34" s="54"/>
      <c r="AA34" s="54"/>
      <c r="AB34" s="54"/>
      <c r="AC34" s="54"/>
      <c r="AD34" s="54"/>
      <c r="AE34" s="54"/>
      <c r="AF34" s="19"/>
      <c r="AG34" s="54" t="s">
        <v>28</v>
      </c>
      <c r="AH34" s="54"/>
      <c r="AI34" s="54"/>
      <c r="AJ34" s="54"/>
      <c r="AK34" s="54"/>
      <c r="AL34" s="54"/>
      <c r="AM34" s="54"/>
      <c r="AN34" s="54"/>
      <c r="AO34" s="54"/>
      <c r="AP34" s="54"/>
      <c r="AQ34" s="54"/>
      <c r="AR34" s="54"/>
      <c r="AS34" s="54"/>
      <c r="AT34" s="54"/>
      <c r="AU34" s="19"/>
      <c r="AV34" s="54" t="s">
        <v>29</v>
      </c>
      <c r="AW34" s="54"/>
      <c r="AX34" s="54"/>
      <c r="AY34" s="54"/>
      <c r="AZ34" s="54"/>
      <c r="BA34" s="54"/>
      <c r="BB34" s="54"/>
      <c r="BC34" s="54"/>
      <c r="BD34" s="54"/>
      <c r="BE34" s="54"/>
      <c r="BF34" s="54"/>
      <c r="BG34" s="54"/>
      <c r="BH34" s="54"/>
      <c r="BI34" s="54"/>
      <c r="BJ34" s="18"/>
      <c r="BK34" s="2"/>
      <c r="BL34" s="48"/>
      <c r="BM34" s="49"/>
      <c r="BN34" s="49"/>
      <c r="BO34" s="49"/>
      <c r="BP34" s="49"/>
      <c r="BQ34" s="49"/>
      <c r="BR34" s="49"/>
      <c r="BS34" s="49"/>
      <c r="BT34" s="49"/>
      <c r="BU34" s="49"/>
      <c r="BV34" s="49"/>
      <c r="BW34" s="49"/>
      <c r="BX34" s="49"/>
      <c r="BY34" s="49"/>
      <c r="BZ34" s="50"/>
    </row>
    <row r="35" spans="1:78" ht="13.5" customHeight="1" x14ac:dyDescent="0.15">
      <c r="A35" s="2"/>
      <c r="B35" s="16"/>
      <c r="C35" s="54"/>
      <c r="D35" s="54"/>
      <c r="E35" s="54"/>
      <c r="F35" s="54"/>
      <c r="G35" s="54"/>
      <c r="H35" s="54"/>
      <c r="I35" s="54"/>
      <c r="J35" s="54"/>
      <c r="K35" s="54"/>
      <c r="L35" s="54"/>
      <c r="M35" s="54"/>
      <c r="N35" s="54"/>
      <c r="O35" s="54"/>
      <c r="P35" s="54"/>
      <c r="Q35" s="19"/>
      <c r="R35" s="54"/>
      <c r="S35" s="54"/>
      <c r="T35" s="54"/>
      <c r="U35" s="54"/>
      <c r="V35" s="54"/>
      <c r="W35" s="54"/>
      <c r="X35" s="54"/>
      <c r="Y35" s="54"/>
      <c r="Z35" s="54"/>
      <c r="AA35" s="54"/>
      <c r="AB35" s="54"/>
      <c r="AC35" s="54"/>
      <c r="AD35" s="54"/>
      <c r="AE35" s="54"/>
      <c r="AF35" s="19"/>
      <c r="AG35" s="54"/>
      <c r="AH35" s="54"/>
      <c r="AI35" s="54"/>
      <c r="AJ35" s="54"/>
      <c r="AK35" s="54"/>
      <c r="AL35" s="54"/>
      <c r="AM35" s="54"/>
      <c r="AN35" s="54"/>
      <c r="AO35" s="54"/>
      <c r="AP35" s="54"/>
      <c r="AQ35" s="54"/>
      <c r="AR35" s="54"/>
      <c r="AS35" s="54"/>
      <c r="AT35" s="54"/>
      <c r="AU35" s="19"/>
      <c r="AV35" s="54"/>
      <c r="AW35" s="54"/>
      <c r="AX35" s="54"/>
      <c r="AY35" s="54"/>
      <c r="AZ35" s="54"/>
      <c r="BA35" s="54"/>
      <c r="BB35" s="54"/>
      <c r="BC35" s="54"/>
      <c r="BD35" s="54"/>
      <c r="BE35" s="54"/>
      <c r="BF35" s="54"/>
      <c r="BG35" s="54"/>
      <c r="BH35" s="54"/>
      <c r="BI35" s="54"/>
      <c r="BJ35" s="18"/>
      <c r="BK35" s="2"/>
      <c r="BL35" s="48"/>
      <c r="BM35" s="49"/>
      <c r="BN35" s="49"/>
      <c r="BO35" s="49"/>
      <c r="BP35" s="49"/>
      <c r="BQ35" s="49"/>
      <c r="BR35" s="49"/>
      <c r="BS35" s="49"/>
      <c r="BT35" s="49"/>
      <c r="BU35" s="49"/>
      <c r="BV35" s="49"/>
      <c r="BW35" s="49"/>
      <c r="BX35" s="49"/>
      <c r="BY35" s="49"/>
      <c r="BZ35" s="5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8"/>
      <c r="BM36" s="49"/>
      <c r="BN36" s="49"/>
      <c r="BO36" s="49"/>
      <c r="BP36" s="49"/>
      <c r="BQ36" s="49"/>
      <c r="BR36" s="49"/>
      <c r="BS36" s="49"/>
      <c r="BT36" s="49"/>
      <c r="BU36" s="49"/>
      <c r="BV36" s="49"/>
      <c r="BW36" s="49"/>
      <c r="BX36" s="49"/>
      <c r="BY36" s="49"/>
      <c r="BZ36" s="5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8"/>
      <c r="BM37" s="49"/>
      <c r="BN37" s="49"/>
      <c r="BO37" s="49"/>
      <c r="BP37" s="49"/>
      <c r="BQ37" s="49"/>
      <c r="BR37" s="49"/>
      <c r="BS37" s="49"/>
      <c r="BT37" s="49"/>
      <c r="BU37" s="49"/>
      <c r="BV37" s="49"/>
      <c r="BW37" s="49"/>
      <c r="BX37" s="49"/>
      <c r="BY37" s="49"/>
      <c r="BZ37" s="5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8"/>
      <c r="BM38" s="49"/>
      <c r="BN38" s="49"/>
      <c r="BO38" s="49"/>
      <c r="BP38" s="49"/>
      <c r="BQ38" s="49"/>
      <c r="BR38" s="49"/>
      <c r="BS38" s="49"/>
      <c r="BT38" s="49"/>
      <c r="BU38" s="49"/>
      <c r="BV38" s="49"/>
      <c r="BW38" s="49"/>
      <c r="BX38" s="49"/>
      <c r="BY38" s="49"/>
      <c r="BZ38" s="5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8"/>
      <c r="BM39" s="49"/>
      <c r="BN39" s="49"/>
      <c r="BO39" s="49"/>
      <c r="BP39" s="49"/>
      <c r="BQ39" s="49"/>
      <c r="BR39" s="49"/>
      <c r="BS39" s="49"/>
      <c r="BT39" s="49"/>
      <c r="BU39" s="49"/>
      <c r="BV39" s="49"/>
      <c r="BW39" s="49"/>
      <c r="BX39" s="49"/>
      <c r="BY39" s="49"/>
      <c r="BZ39" s="5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8"/>
      <c r="BM40" s="49"/>
      <c r="BN40" s="49"/>
      <c r="BO40" s="49"/>
      <c r="BP40" s="49"/>
      <c r="BQ40" s="49"/>
      <c r="BR40" s="49"/>
      <c r="BS40" s="49"/>
      <c r="BT40" s="49"/>
      <c r="BU40" s="49"/>
      <c r="BV40" s="49"/>
      <c r="BW40" s="49"/>
      <c r="BX40" s="49"/>
      <c r="BY40" s="49"/>
      <c r="BZ40" s="5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8"/>
      <c r="BM41" s="49"/>
      <c r="BN41" s="49"/>
      <c r="BO41" s="49"/>
      <c r="BP41" s="49"/>
      <c r="BQ41" s="49"/>
      <c r="BR41" s="49"/>
      <c r="BS41" s="49"/>
      <c r="BT41" s="49"/>
      <c r="BU41" s="49"/>
      <c r="BV41" s="49"/>
      <c r="BW41" s="49"/>
      <c r="BX41" s="49"/>
      <c r="BY41" s="49"/>
      <c r="BZ41" s="5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8"/>
      <c r="BM42" s="49"/>
      <c r="BN42" s="49"/>
      <c r="BO42" s="49"/>
      <c r="BP42" s="49"/>
      <c r="BQ42" s="49"/>
      <c r="BR42" s="49"/>
      <c r="BS42" s="49"/>
      <c r="BT42" s="49"/>
      <c r="BU42" s="49"/>
      <c r="BV42" s="49"/>
      <c r="BW42" s="49"/>
      <c r="BX42" s="49"/>
      <c r="BY42" s="49"/>
      <c r="BZ42" s="5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8"/>
      <c r="BM43" s="49"/>
      <c r="BN43" s="49"/>
      <c r="BO43" s="49"/>
      <c r="BP43" s="49"/>
      <c r="BQ43" s="49"/>
      <c r="BR43" s="49"/>
      <c r="BS43" s="49"/>
      <c r="BT43" s="49"/>
      <c r="BU43" s="49"/>
      <c r="BV43" s="49"/>
      <c r="BW43" s="49"/>
      <c r="BX43" s="49"/>
      <c r="BY43" s="49"/>
      <c r="BZ43" s="5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2" t="s">
        <v>30</v>
      </c>
      <c r="BM45" s="43"/>
      <c r="BN45" s="43"/>
      <c r="BO45" s="43"/>
      <c r="BP45" s="43"/>
      <c r="BQ45" s="43"/>
      <c r="BR45" s="43"/>
      <c r="BS45" s="43"/>
      <c r="BT45" s="43"/>
      <c r="BU45" s="43"/>
      <c r="BV45" s="43"/>
      <c r="BW45" s="43"/>
      <c r="BX45" s="43"/>
      <c r="BY45" s="43"/>
      <c r="BZ45" s="4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5"/>
      <c r="BM46" s="46"/>
      <c r="BN46" s="46"/>
      <c r="BO46" s="46"/>
      <c r="BP46" s="46"/>
      <c r="BQ46" s="46"/>
      <c r="BR46" s="46"/>
      <c r="BS46" s="46"/>
      <c r="BT46" s="46"/>
      <c r="BU46" s="46"/>
      <c r="BV46" s="46"/>
      <c r="BW46" s="46"/>
      <c r="BX46" s="46"/>
      <c r="BY46" s="46"/>
      <c r="BZ46" s="4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120</v>
      </c>
      <c r="BM47" s="49"/>
      <c r="BN47" s="49"/>
      <c r="BO47" s="49"/>
      <c r="BP47" s="49"/>
      <c r="BQ47" s="49"/>
      <c r="BR47" s="49"/>
      <c r="BS47" s="49"/>
      <c r="BT47" s="49"/>
      <c r="BU47" s="49"/>
      <c r="BV47" s="49"/>
      <c r="BW47" s="49"/>
      <c r="BX47" s="49"/>
      <c r="BY47" s="49"/>
      <c r="BZ47" s="5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15">
      <c r="A56" s="2"/>
      <c r="B56" s="16"/>
      <c r="C56" s="54" t="s">
        <v>31</v>
      </c>
      <c r="D56" s="54"/>
      <c r="E56" s="54"/>
      <c r="F56" s="54"/>
      <c r="G56" s="54"/>
      <c r="H56" s="54"/>
      <c r="I56" s="54"/>
      <c r="J56" s="54"/>
      <c r="K56" s="54"/>
      <c r="L56" s="54"/>
      <c r="M56" s="54"/>
      <c r="N56" s="54"/>
      <c r="O56" s="54"/>
      <c r="P56" s="54"/>
      <c r="Q56" s="19"/>
      <c r="R56" s="54" t="s">
        <v>32</v>
      </c>
      <c r="S56" s="54"/>
      <c r="T56" s="54"/>
      <c r="U56" s="54"/>
      <c r="V56" s="54"/>
      <c r="W56" s="54"/>
      <c r="X56" s="54"/>
      <c r="Y56" s="54"/>
      <c r="Z56" s="54"/>
      <c r="AA56" s="54"/>
      <c r="AB56" s="54"/>
      <c r="AC56" s="54"/>
      <c r="AD56" s="54"/>
      <c r="AE56" s="54"/>
      <c r="AF56" s="19"/>
      <c r="AG56" s="54" t="s">
        <v>33</v>
      </c>
      <c r="AH56" s="54"/>
      <c r="AI56" s="54"/>
      <c r="AJ56" s="54"/>
      <c r="AK56" s="54"/>
      <c r="AL56" s="54"/>
      <c r="AM56" s="54"/>
      <c r="AN56" s="54"/>
      <c r="AO56" s="54"/>
      <c r="AP56" s="54"/>
      <c r="AQ56" s="54"/>
      <c r="AR56" s="54"/>
      <c r="AS56" s="54"/>
      <c r="AT56" s="54"/>
      <c r="AU56" s="19"/>
      <c r="AV56" s="54" t="s">
        <v>34</v>
      </c>
      <c r="AW56" s="54"/>
      <c r="AX56" s="54"/>
      <c r="AY56" s="54"/>
      <c r="AZ56" s="54"/>
      <c r="BA56" s="54"/>
      <c r="BB56" s="54"/>
      <c r="BC56" s="54"/>
      <c r="BD56" s="54"/>
      <c r="BE56" s="54"/>
      <c r="BF56" s="54"/>
      <c r="BG56" s="54"/>
      <c r="BH56" s="54"/>
      <c r="BI56" s="54"/>
      <c r="BJ56" s="18"/>
      <c r="BK56" s="2"/>
      <c r="BL56" s="48"/>
      <c r="BM56" s="49"/>
      <c r="BN56" s="49"/>
      <c r="BO56" s="49"/>
      <c r="BP56" s="49"/>
      <c r="BQ56" s="49"/>
      <c r="BR56" s="49"/>
      <c r="BS56" s="49"/>
      <c r="BT56" s="49"/>
      <c r="BU56" s="49"/>
      <c r="BV56" s="49"/>
      <c r="BW56" s="49"/>
      <c r="BX56" s="49"/>
      <c r="BY56" s="49"/>
      <c r="BZ56" s="50"/>
    </row>
    <row r="57" spans="1:78" ht="13.5" customHeight="1" x14ac:dyDescent="0.15">
      <c r="A57" s="2"/>
      <c r="B57" s="16"/>
      <c r="C57" s="54"/>
      <c r="D57" s="54"/>
      <c r="E57" s="54"/>
      <c r="F57" s="54"/>
      <c r="G57" s="54"/>
      <c r="H57" s="54"/>
      <c r="I57" s="54"/>
      <c r="J57" s="54"/>
      <c r="K57" s="54"/>
      <c r="L57" s="54"/>
      <c r="M57" s="54"/>
      <c r="N57" s="54"/>
      <c r="O57" s="54"/>
      <c r="P57" s="54"/>
      <c r="Q57" s="19"/>
      <c r="R57" s="54"/>
      <c r="S57" s="54"/>
      <c r="T57" s="54"/>
      <c r="U57" s="54"/>
      <c r="V57" s="54"/>
      <c r="W57" s="54"/>
      <c r="X57" s="54"/>
      <c r="Y57" s="54"/>
      <c r="Z57" s="54"/>
      <c r="AA57" s="54"/>
      <c r="AB57" s="54"/>
      <c r="AC57" s="54"/>
      <c r="AD57" s="54"/>
      <c r="AE57" s="54"/>
      <c r="AF57" s="19"/>
      <c r="AG57" s="54"/>
      <c r="AH57" s="54"/>
      <c r="AI57" s="54"/>
      <c r="AJ57" s="54"/>
      <c r="AK57" s="54"/>
      <c r="AL57" s="54"/>
      <c r="AM57" s="54"/>
      <c r="AN57" s="54"/>
      <c r="AO57" s="54"/>
      <c r="AP57" s="54"/>
      <c r="AQ57" s="54"/>
      <c r="AR57" s="54"/>
      <c r="AS57" s="54"/>
      <c r="AT57" s="54"/>
      <c r="AU57" s="19"/>
      <c r="AV57" s="54"/>
      <c r="AW57" s="54"/>
      <c r="AX57" s="54"/>
      <c r="AY57" s="54"/>
      <c r="AZ57" s="54"/>
      <c r="BA57" s="54"/>
      <c r="BB57" s="54"/>
      <c r="BC57" s="54"/>
      <c r="BD57" s="54"/>
      <c r="BE57" s="54"/>
      <c r="BF57" s="54"/>
      <c r="BG57" s="54"/>
      <c r="BH57" s="54"/>
      <c r="BI57" s="54"/>
      <c r="BJ57" s="18"/>
      <c r="BK57" s="2"/>
      <c r="BL57" s="48"/>
      <c r="BM57" s="49"/>
      <c r="BN57" s="49"/>
      <c r="BO57" s="49"/>
      <c r="BP57" s="49"/>
      <c r="BQ57" s="49"/>
      <c r="BR57" s="49"/>
      <c r="BS57" s="49"/>
      <c r="BT57" s="49"/>
      <c r="BU57" s="49"/>
      <c r="BV57" s="49"/>
      <c r="BW57" s="49"/>
      <c r="BX57" s="49"/>
      <c r="BY57" s="49"/>
      <c r="BZ57" s="5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15">
      <c r="A60" s="2"/>
      <c r="B60" s="55" t="s">
        <v>35</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2" t="s">
        <v>36</v>
      </c>
      <c r="BM64" s="43"/>
      <c r="BN64" s="43"/>
      <c r="BO64" s="43"/>
      <c r="BP64" s="43"/>
      <c r="BQ64" s="43"/>
      <c r="BR64" s="43"/>
      <c r="BS64" s="43"/>
      <c r="BT64" s="43"/>
      <c r="BU64" s="43"/>
      <c r="BV64" s="43"/>
      <c r="BW64" s="43"/>
      <c r="BX64" s="43"/>
      <c r="BY64" s="43"/>
      <c r="BZ64" s="4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5"/>
      <c r="BM65" s="46"/>
      <c r="BN65" s="46"/>
      <c r="BO65" s="46"/>
      <c r="BP65" s="46"/>
      <c r="BQ65" s="46"/>
      <c r="BR65" s="46"/>
      <c r="BS65" s="46"/>
      <c r="BT65" s="46"/>
      <c r="BU65" s="46"/>
      <c r="BV65" s="46"/>
      <c r="BW65" s="46"/>
      <c r="BX65" s="46"/>
      <c r="BY65" s="46"/>
      <c r="BZ65" s="4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8" t="s">
        <v>121</v>
      </c>
      <c r="BM66" s="49"/>
      <c r="BN66" s="49"/>
      <c r="BO66" s="49"/>
      <c r="BP66" s="49"/>
      <c r="BQ66" s="49"/>
      <c r="BR66" s="49"/>
      <c r="BS66" s="49"/>
      <c r="BT66" s="49"/>
      <c r="BU66" s="49"/>
      <c r="BV66" s="49"/>
      <c r="BW66" s="49"/>
      <c r="BX66" s="49"/>
      <c r="BY66" s="49"/>
      <c r="BZ66" s="5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8"/>
      <c r="BM67" s="49"/>
      <c r="BN67" s="49"/>
      <c r="BO67" s="49"/>
      <c r="BP67" s="49"/>
      <c r="BQ67" s="49"/>
      <c r="BR67" s="49"/>
      <c r="BS67" s="49"/>
      <c r="BT67" s="49"/>
      <c r="BU67" s="49"/>
      <c r="BV67" s="49"/>
      <c r="BW67" s="49"/>
      <c r="BX67" s="49"/>
      <c r="BY67" s="49"/>
      <c r="BZ67" s="5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8"/>
      <c r="BM68" s="49"/>
      <c r="BN68" s="49"/>
      <c r="BO68" s="49"/>
      <c r="BP68" s="49"/>
      <c r="BQ68" s="49"/>
      <c r="BR68" s="49"/>
      <c r="BS68" s="49"/>
      <c r="BT68" s="49"/>
      <c r="BU68" s="49"/>
      <c r="BV68" s="49"/>
      <c r="BW68" s="49"/>
      <c r="BX68" s="49"/>
      <c r="BY68" s="49"/>
      <c r="BZ68" s="5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8"/>
      <c r="BM69" s="49"/>
      <c r="BN69" s="49"/>
      <c r="BO69" s="49"/>
      <c r="BP69" s="49"/>
      <c r="BQ69" s="49"/>
      <c r="BR69" s="49"/>
      <c r="BS69" s="49"/>
      <c r="BT69" s="49"/>
      <c r="BU69" s="49"/>
      <c r="BV69" s="49"/>
      <c r="BW69" s="49"/>
      <c r="BX69" s="49"/>
      <c r="BY69" s="49"/>
      <c r="BZ69" s="5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8"/>
      <c r="BM70" s="49"/>
      <c r="BN70" s="49"/>
      <c r="BO70" s="49"/>
      <c r="BP70" s="49"/>
      <c r="BQ70" s="49"/>
      <c r="BR70" s="49"/>
      <c r="BS70" s="49"/>
      <c r="BT70" s="49"/>
      <c r="BU70" s="49"/>
      <c r="BV70" s="49"/>
      <c r="BW70" s="49"/>
      <c r="BX70" s="49"/>
      <c r="BY70" s="49"/>
      <c r="BZ70" s="5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8"/>
      <c r="BM71" s="49"/>
      <c r="BN71" s="49"/>
      <c r="BO71" s="49"/>
      <c r="BP71" s="49"/>
      <c r="BQ71" s="49"/>
      <c r="BR71" s="49"/>
      <c r="BS71" s="49"/>
      <c r="BT71" s="49"/>
      <c r="BU71" s="49"/>
      <c r="BV71" s="49"/>
      <c r="BW71" s="49"/>
      <c r="BX71" s="49"/>
      <c r="BY71" s="49"/>
      <c r="BZ71" s="5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8"/>
      <c r="BM72" s="49"/>
      <c r="BN72" s="49"/>
      <c r="BO72" s="49"/>
      <c r="BP72" s="49"/>
      <c r="BQ72" s="49"/>
      <c r="BR72" s="49"/>
      <c r="BS72" s="49"/>
      <c r="BT72" s="49"/>
      <c r="BU72" s="49"/>
      <c r="BV72" s="49"/>
      <c r="BW72" s="49"/>
      <c r="BX72" s="49"/>
      <c r="BY72" s="49"/>
      <c r="BZ72" s="5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8"/>
      <c r="BM73" s="49"/>
      <c r="BN73" s="49"/>
      <c r="BO73" s="49"/>
      <c r="BP73" s="49"/>
      <c r="BQ73" s="49"/>
      <c r="BR73" s="49"/>
      <c r="BS73" s="49"/>
      <c r="BT73" s="49"/>
      <c r="BU73" s="49"/>
      <c r="BV73" s="49"/>
      <c r="BW73" s="49"/>
      <c r="BX73" s="49"/>
      <c r="BY73" s="49"/>
      <c r="BZ73" s="5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8"/>
      <c r="BM74" s="49"/>
      <c r="BN74" s="49"/>
      <c r="BO74" s="49"/>
      <c r="BP74" s="49"/>
      <c r="BQ74" s="49"/>
      <c r="BR74" s="49"/>
      <c r="BS74" s="49"/>
      <c r="BT74" s="49"/>
      <c r="BU74" s="49"/>
      <c r="BV74" s="49"/>
      <c r="BW74" s="49"/>
      <c r="BX74" s="49"/>
      <c r="BY74" s="49"/>
      <c r="BZ74" s="5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8"/>
      <c r="BM75" s="49"/>
      <c r="BN75" s="49"/>
      <c r="BO75" s="49"/>
      <c r="BP75" s="49"/>
      <c r="BQ75" s="49"/>
      <c r="BR75" s="49"/>
      <c r="BS75" s="49"/>
      <c r="BT75" s="49"/>
      <c r="BU75" s="49"/>
      <c r="BV75" s="49"/>
      <c r="BW75" s="49"/>
      <c r="BX75" s="49"/>
      <c r="BY75" s="49"/>
      <c r="BZ75" s="5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8"/>
      <c r="BM76" s="49"/>
      <c r="BN76" s="49"/>
      <c r="BO76" s="49"/>
      <c r="BP76" s="49"/>
      <c r="BQ76" s="49"/>
      <c r="BR76" s="49"/>
      <c r="BS76" s="49"/>
      <c r="BT76" s="49"/>
      <c r="BU76" s="49"/>
      <c r="BV76" s="49"/>
      <c r="BW76" s="49"/>
      <c r="BX76" s="49"/>
      <c r="BY76" s="49"/>
      <c r="BZ76" s="5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8"/>
      <c r="BM77" s="49"/>
      <c r="BN77" s="49"/>
      <c r="BO77" s="49"/>
      <c r="BP77" s="49"/>
      <c r="BQ77" s="49"/>
      <c r="BR77" s="49"/>
      <c r="BS77" s="49"/>
      <c r="BT77" s="49"/>
      <c r="BU77" s="49"/>
      <c r="BV77" s="49"/>
      <c r="BW77" s="49"/>
      <c r="BX77" s="49"/>
      <c r="BY77" s="49"/>
      <c r="BZ77" s="5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8"/>
      <c r="BM78" s="49"/>
      <c r="BN78" s="49"/>
      <c r="BO78" s="49"/>
      <c r="BP78" s="49"/>
      <c r="BQ78" s="49"/>
      <c r="BR78" s="49"/>
      <c r="BS78" s="49"/>
      <c r="BT78" s="49"/>
      <c r="BU78" s="49"/>
      <c r="BV78" s="49"/>
      <c r="BW78" s="49"/>
      <c r="BX78" s="49"/>
      <c r="BY78" s="49"/>
      <c r="BZ78" s="50"/>
    </row>
    <row r="79" spans="1:78" ht="13.5" customHeight="1" x14ac:dyDescent="0.15">
      <c r="A79" s="2"/>
      <c r="B79" s="16"/>
      <c r="C79" s="54" t="s">
        <v>37</v>
      </c>
      <c r="D79" s="54"/>
      <c r="E79" s="54"/>
      <c r="F79" s="54"/>
      <c r="G79" s="54"/>
      <c r="H79" s="54"/>
      <c r="I79" s="54"/>
      <c r="J79" s="54"/>
      <c r="K79" s="54"/>
      <c r="L79" s="54"/>
      <c r="M79" s="54"/>
      <c r="N79" s="54"/>
      <c r="O79" s="54"/>
      <c r="P79" s="54"/>
      <c r="Q79" s="54"/>
      <c r="R79" s="54"/>
      <c r="S79" s="54"/>
      <c r="T79" s="54"/>
      <c r="U79" s="19"/>
      <c r="V79" s="19"/>
      <c r="W79" s="54" t="s">
        <v>38</v>
      </c>
      <c r="X79" s="54"/>
      <c r="Y79" s="54"/>
      <c r="Z79" s="54"/>
      <c r="AA79" s="54"/>
      <c r="AB79" s="54"/>
      <c r="AC79" s="54"/>
      <c r="AD79" s="54"/>
      <c r="AE79" s="54"/>
      <c r="AF79" s="54"/>
      <c r="AG79" s="54"/>
      <c r="AH79" s="54"/>
      <c r="AI79" s="54"/>
      <c r="AJ79" s="54"/>
      <c r="AK79" s="54"/>
      <c r="AL79" s="54"/>
      <c r="AM79" s="54"/>
      <c r="AN79" s="54"/>
      <c r="AO79" s="19"/>
      <c r="AP79" s="19"/>
      <c r="AQ79" s="54" t="s">
        <v>39</v>
      </c>
      <c r="AR79" s="54"/>
      <c r="AS79" s="54"/>
      <c r="AT79" s="54"/>
      <c r="AU79" s="54"/>
      <c r="AV79" s="54"/>
      <c r="AW79" s="54"/>
      <c r="AX79" s="54"/>
      <c r="AY79" s="54"/>
      <c r="AZ79" s="54"/>
      <c r="BA79" s="54"/>
      <c r="BB79" s="54"/>
      <c r="BC79" s="54"/>
      <c r="BD79" s="54"/>
      <c r="BE79" s="54"/>
      <c r="BF79" s="54"/>
      <c r="BG79" s="54"/>
      <c r="BH79" s="54"/>
      <c r="BI79" s="17"/>
      <c r="BJ79" s="18"/>
      <c r="BK79" s="2"/>
      <c r="BL79" s="48"/>
      <c r="BM79" s="49"/>
      <c r="BN79" s="49"/>
      <c r="BO79" s="49"/>
      <c r="BP79" s="49"/>
      <c r="BQ79" s="49"/>
      <c r="BR79" s="49"/>
      <c r="BS79" s="49"/>
      <c r="BT79" s="49"/>
      <c r="BU79" s="49"/>
      <c r="BV79" s="49"/>
      <c r="BW79" s="49"/>
      <c r="BX79" s="49"/>
      <c r="BY79" s="49"/>
      <c r="BZ79" s="50"/>
    </row>
    <row r="80" spans="1:78" ht="13.5" customHeight="1" x14ac:dyDescent="0.15">
      <c r="A80" s="2"/>
      <c r="B80" s="16"/>
      <c r="C80" s="54"/>
      <c r="D80" s="54"/>
      <c r="E80" s="54"/>
      <c r="F80" s="54"/>
      <c r="G80" s="54"/>
      <c r="H80" s="54"/>
      <c r="I80" s="54"/>
      <c r="J80" s="54"/>
      <c r="K80" s="54"/>
      <c r="L80" s="54"/>
      <c r="M80" s="54"/>
      <c r="N80" s="54"/>
      <c r="O80" s="54"/>
      <c r="P80" s="54"/>
      <c r="Q80" s="54"/>
      <c r="R80" s="54"/>
      <c r="S80" s="54"/>
      <c r="T80" s="54"/>
      <c r="U80" s="19"/>
      <c r="V80" s="19"/>
      <c r="W80" s="54"/>
      <c r="X80" s="54"/>
      <c r="Y80" s="54"/>
      <c r="Z80" s="54"/>
      <c r="AA80" s="54"/>
      <c r="AB80" s="54"/>
      <c r="AC80" s="54"/>
      <c r="AD80" s="54"/>
      <c r="AE80" s="54"/>
      <c r="AF80" s="54"/>
      <c r="AG80" s="54"/>
      <c r="AH80" s="54"/>
      <c r="AI80" s="54"/>
      <c r="AJ80" s="54"/>
      <c r="AK80" s="54"/>
      <c r="AL80" s="54"/>
      <c r="AM80" s="54"/>
      <c r="AN80" s="54"/>
      <c r="AO80" s="19"/>
      <c r="AP80" s="19"/>
      <c r="AQ80" s="54"/>
      <c r="AR80" s="54"/>
      <c r="AS80" s="54"/>
      <c r="AT80" s="54"/>
      <c r="AU80" s="54"/>
      <c r="AV80" s="54"/>
      <c r="AW80" s="54"/>
      <c r="AX80" s="54"/>
      <c r="AY80" s="54"/>
      <c r="AZ80" s="54"/>
      <c r="BA80" s="54"/>
      <c r="BB80" s="54"/>
      <c r="BC80" s="54"/>
      <c r="BD80" s="54"/>
      <c r="BE80" s="54"/>
      <c r="BF80" s="54"/>
      <c r="BG80" s="54"/>
      <c r="BH80" s="54"/>
      <c r="BI80" s="17"/>
      <c r="BJ80" s="18"/>
      <c r="BK80" s="2"/>
      <c r="BL80" s="48"/>
      <c r="BM80" s="49"/>
      <c r="BN80" s="49"/>
      <c r="BO80" s="49"/>
      <c r="BP80" s="49"/>
      <c r="BQ80" s="49"/>
      <c r="BR80" s="49"/>
      <c r="BS80" s="49"/>
      <c r="BT80" s="49"/>
      <c r="BU80" s="49"/>
      <c r="BV80" s="49"/>
      <c r="BW80" s="49"/>
      <c r="BX80" s="49"/>
      <c r="BY80" s="49"/>
      <c r="BZ80" s="5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8"/>
      <c r="BM81" s="49"/>
      <c r="BN81" s="49"/>
      <c r="BO81" s="49"/>
      <c r="BP81" s="49"/>
      <c r="BQ81" s="49"/>
      <c r="BR81" s="49"/>
      <c r="BS81" s="49"/>
      <c r="BT81" s="49"/>
      <c r="BU81" s="49"/>
      <c r="BV81" s="49"/>
      <c r="BW81" s="49"/>
      <c r="BX81" s="49"/>
      <c r="BY81" s="49"/>
      <c r="BZ81" s="5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1"/>
      <c r="BM82" s="52"/>
      <c r="BN82" s="52"/>
      <c r="BO82" s="52"/>
      <c r="BP82" s="52"/>
      <c r="BQ82" s="52"/>
      <c r="BR82" s="52"/>
      <c r="BS82" s="52"/>
      <c r="BT82" s="52"/>
      <c r="BU82" s="52"/>
      <c r="BV82" s="52"/>
      <c r="BW82" s="52"/>
      <c r="BX82" s="52"/>
      <c r="BY82" s="52"/>
      <c r="BZ82" s="53"/>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【75.76】</v>
      </c>
      <c r="F85" s="26" t="s">
        <v>53</v>
      </c>
      <c r="G85" s="26" t="s">
        <v>53</v>
      </c>
      <c r="H85" s="26" t="str">
        <f>データ!BO6</f>
        <v>【1,141.75】</v>
      </c>
      <c r="I85" s="26" t="str">
        <f>データ!BZ6</f>
        <v>【54.93】</v>
      </c>
      <c r="J85" s="26" t="str">
        <f>データ!CK6</f>
        <v>【292.18】</v>
      </c>
      <c r="K85" s="26" t="str">
        <f>データ!CV6</f>
        <v>【56.91】</v>
      </c>
      <c r="L85" s="26" t="str">
        <f>データ!DG6</f>
        <v>【74.25】</v>
      </c>
      <c r="M85" s="26" t="s">
        <v>53</v>
      </c>
      <c r="N85" s="26" t="s">
        <v>53</v>
      </c>
      <c r="O85" s="26" t="str">
        <f>データ!EN6</f>
        <v>【0.72】</v>
      </c>
    </row>
  </sheetData>
  <sheetProtection algorithmName="SHA-512" hashValue="85j2RyWydNvD2HsQUVQDw3H7HZRZI6cwDhrBHhQAtj0hgV+5zcLty5Cg9COnV9HDUKoCGGhYCgyiEWxCFQPHog==" saltValue="gtoxPUJEwcv8Qz0TzXt2qg=="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54</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55</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56</v>
      </c>
      <c r="B3" s="29" t="s">
        <v>57</v>
      </c>
      <c r="C3" s="29" t="s">
        <v>58</v>
      </c>
      <c r="D3" s="29" t="s">
        <v>59</v>
      </c>
      <c r="E3" s="29" t="s">
        <v>60</v>
      </c>
      <c r="F3" s="29" t="s">
        <v>61</v>
      </c>
      <c r="G3" s="29" t="s">
        <v>62</v>
      </c>
      <c r="H3" s="76" t="s">
        <v>63</v>
      </c>
      <c r="I3" s="77"/>
      <c r="J3" s="77"/>
      <c r="K3" s="77"/>
      <c r="L3" s="77"/>
      <c r="M3" s="77"/>
      <c r="N3" s="77"/>
      <c r="O3" s="77"/>
      <c r="P3" s="77"/>
      <c r="Q3" s="77"/>
      <c r="R3" s="77"/>
      <c r="S3" s="77"/>
      <c r="T3" s="77"/>
      <c r="U3" s="77"/>
      <c r="V3" s="77"/>
      <c r="W3" s="78"/>
      <c r="X3" s="82" t="s">
        <v>64</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65</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8" t="s">
        <v>66</v>
      </c>
      <c r="B4" s="30"/>
      <c r="C4" s="30"/>
      <c r="D4" s="30"/>
      <c r="E4" s="30"/>
      <c r="F4" s="30"/>
      <c r="G4" s="30"/>
      <c r="H4" s="79"/>
      <c r="I4" s="80"/>
      <c r="J4" s="80"/>
      <c r="K4" s="80"/>
      <c r="L4" s="80"/>
      <c r="M4" s="80"/>
      <c r="N4" s="80"/>
      <c r="O4" s="80"/>
      <c r="P4" s="80"/>
      <c r="Q4" s="80"/>
      <c r="R4" s="80"/>
      <c r="S4" s="80"/>
      <c r="T4" s="80"/>
      <c r="U4" s="80"/>
      <c r="V4" s="80"/>
      <c r="W4" s="81"/>
      <c r="X4" s="75" t="s">
        <v>67</v>
      </c>
      <c r="Y4" s="75"/>
      <c r="Z4" s="75"/>
      <c r="AA4" s="75"/>
      <c r="AB4" s="75"/>
      <c r="AC4" s="75"/>
      <c r="AD4" s="75"/>
      <c r="AE4" s="75"/>
      <c r="AF4" s="75"/>
      <c r="AG4" s="75"/>
      <c r="AH4" s="75"/>
      <c r="AI4" s="75" t="s">
        <v>68</v>
      </c>
      <c r="AJ4" s="75"/>
      <c r="AK4" s="75"/>
      <c r="AL4" s="75"/>
      <c r="AM4" s="75"/>
      <c r="AN4" s="75"/>
      <c r="AO4" s="75"/>
      <c r="AP4" s="75"/>
      <c r="AQ4" s="75"/>
      <c r="AR4" s="75"/>
      <c r="AS4" s="75"/>
      <c r="AT4" s="75" t="s">
        <v>69</v>
      </c>
      <c r="AU4" s="75"/>
      <c r="AV4" s="75"/>
      <c r="AW4" s="75"/>
      <c r="AX4" s="75"/>
      <c r="AY4" s="75"/>
      <c r="AZ4" s="75"/>
      <c r="BA4" s="75"/>
      <c r="BB4" s="75"/>
      <c r="BC4" s="75"/>
      <c r="BD4" s="75"/>
      <c r="BE4" s="75" t="s">
        <v>70</v>
      </c>
      <c r="BF4" s="75"/>
      <c r="BG4" s="75"/>
      <c r="BH4" s="75"/>
      <c r="BI4" s="75"/>
      <c r="BJ4" s="75"/>
      <c r="BK4" s="75"/>
      <c r="BL4" s="75"/>
      <c r="BM4" s="75"/>
      <c r="BN4" s="75"/>
      <c r="BO4" s="75"/>
      <c r="BP4" s="75" t="s">
        <v>71</v>
      </c>
      <c r="BQ4" s="75"/>
      <c r="BR4" s="75"/>
      <c r="BS4" s="75"/>
      <c r="BT4" s="75"/>
      <c r="BU4" s="75"/>
      <c r="BV4" s="75"/>
      <c r="BW4" s="75"/>
      <c r="BX4" s="75"/>
      <c r="BY4" s="75"/>
      <c r="BZ4" s="75"/>
      <c r="CA4" s="75" t="s">
        <v>72</v>
      </c>
      <c r="CB4" s="75"/>
      <c r="CC4" s="75"/>
      <c r="CD4" s="75"/>
      <c r="CE4" s="75"/>
      <c r="CF4" s="75"/>
      <c r="CG4" s="75"/>
      <c r="CH4" s="75"/>
      <c r="CI4" s="75"/>
      <c r="CJ4" s="75"/>
      <c r="CK4" s="75"/>
      <c r="CL4" s="75" t="s">
        <v>73</v>
      </c>
      <c r="CM4" s="75"/>
      <c r="CN4" s="75"/>
      <c r="CO4" s="75"/>
      <c r="CP4" s="75"/>
      <c r="CQ4" s="75"/>
      <c r="CR4" s="75"/>
      <c r="CS4" s="75"/>
      <c r="CT4" s="75"/>
      <c r="CU4" s="75"/>
      <c r="CV4" s="75"/>
      <c r="CW4" s="75" t="s">
        <v>74</v>
      </c>
      <c r="CX4" s="75"/>
      <c r="CY4" s="75"/>
      <c r="CZ4" s="75"/>
      <c r="DA4" s="75"/>
      <c r="DB4" s="75"/>
      <c r="DC4" s="75"/>
      <c r="DD4" s="75"/>
      <c r="DE4" s="75"/>
      <c r="DF4" s="75"/>
      <c r="DG4" s="75"/>
      <c r="DH4" s="75" t="s">
        <v>75</v>
      </c>
      <c r="DI4" s="75"/>
      <c r="DJ4" s="75"/>
      <c r="DK4" s="75"/>
      <c r="DL4" s="75"/>
      <c r="DM4" s="75"/>
      <c r="DN4" s="75"/>
      <c r="DO4" s="75"/>
      <c r="DP4" s="75"/>
      <c r="DQ4" s="75"/>
      <c r="DR4" s="75"/>
      <c r="DS4" s="75" t="s">
        <v>76</v>
      </c>
      <c r="DT4" s="75"/>
      <c r="DU4" s="75"/>
      <c r="DV4" s="75"/>
      <c r="DW4" s="75"/>
      <c r="DX4" s="75"/>
      <c r="DY4" s="75"/>
      <c r="DZ4" s="75"/>
      <c r="EA4" s="75"/>
      <c r="EB4" s="75"/>
      <c r="EC4" s="75"/>
      <c r="ED4" s="75" t="s">
        <v>77</v>
      </c>
      <c r="EE4" s="75"/>
      <c r="EF4" s="75"/>
      <c r="EG4" s="75"/>
      <c r="EH4" s="75"/>
      <c r="EI4" s="75"/>
      <c r="EJ4" s="75"/>
      <c r="EK4" s="75"/>
      <c r="EL4" s="75"/>
      <c r="EM4" s="75"/>
      <c r="EN4" s="75"/>
    </row>
    <row r="5" spans="1:144" x14ac:dyDescent="0.15">
      <c r="A5" s="28" t="s">
        <v>78</v>
      </c>
      <c r="B5" s="31"/>
      <c r="C5" s="31"/>
      <c r="D5" s="31"/>
      <c r="E5" s="31"/>
      <c r="F5" s="31"/>
      <c r="G5" s="31"/>
      <c r="H5" s="32" t="s">
        <v>79</v>
      </c>
      <c r="I5" s="32" t="s">
        <v>80</v>
      </c>
      <c r="J5" s="32" t="s">
        <v>81</v>
      </c>
      <c r="K5" s="32" t="s">
        <v>82</v>
      </c>
      <c r="L5" s="32" t="s">
        <v>83</v>
      </c>
      <c r="M5" s="32" t="s">
        <v>84</v>
      </c>
      <c r="N5" s="32" t="s">
        <v>85</v>
      </c>
      <c r="O5" s="32" t="s">
        <v>86</v>
      </c>
      <c r="P5" s="32" t="s">
        <v>87</v>
      </c>
      <c r="Q5" s="32" t="s">
        <v>88</v>
      </c>
      <c r="R5" s="32" t="s">
        <v>89</v>
      </c>
      <c r="S5" s="32" t="s">
        <v>90</v>
      </c>
      <c r="T5" s="32" t="s">
        <v>91</v>
      </c>
      <c r="U5" s="32" t="s">
        <v>92</v>
      </c>
      <c r="V5" s="32" t="s">
        <v>93</v>
      </c>
      <c r="W5" s="32" t="s">
        <v>94</v>
      </c>
      <c r="X5" s="32" t="s">
        <v>95</v>
      </c>
      <c r="Y5" s="32" t="s">
        <v>96</v>
      </c>
      <c r="Z5" s="32" t="s">
        <v>97</v>
      </c>
      <c r="AA5" s="32" t="s">
        <v>98</v>
      </c>
      <c r="AB5" s="32" t="s">
        <v>99</v>
      </c>
      <c r="AC5" s="32" t="s">
        <v>100</v>
      </c>
      <c r="AD5" s="32" t="s">
        <v>101</v>
      </c>
      <c r="AE5" s="32" t="s">
        <v>102</v>
      </c>
      <c r="AF5" s="32" t="s">
        <v>103</v>
      </c>
      <c r="AG5" s="32" t="s">
        <v>104</v>
      </c>
      <c r="AH5" s="32" t="s">
        <v>41</v>
      </c>
      <c r="AI5" s="32" t="s">
        <v>95</v>
      </c>
      <c r="AJ5" s="32" t="s">
        <v>96</v>
      </c>
      <c r="AK5" s="32" t="s">
        <v>97</v>
      </c>
      <c r="AL5" s="32" t="s">
        <v>98</v>
      </c>
      <c r="AM5" s="32" t="s">
        <v>99</v>
      </c>
      <c r="AN5" s="32" t="s">
        <v>100</v>
      </c>
      <c r="AO5" s="32" t="s">
        <v>101</v>
      </c>
      <c r="AP5" s="32" t="s">
        <v>102</v>
      </c>
      <c r="AQ5" s="32" t="s">
        <v>103</v>
      </c>
      <c r="AR5" s="32" t="s">
        <v>104</v>
      </c>
      <c r="AS5" s="32" t="s">
        <v>105</v>
      </c>
      <c r="AT5" s="32" t="s">
        <v>95</v>
      </c>
      <c r="AU5" s="32" t="s">
        <v>96</v>
      </c>
      <c r="AV5" s="32" t="s">
        <v>97</v>
      </c>
      <c r="AW5" s="32" t="s">
        <v>98</v>
      </c>
      <c r="AX5" s="32" t="s">
        <v>99</v>
      </c>
      <c r="AY5" s="32" t="s">
        <v>100</v>
      </c>
      <c r="AZ5" s="32" t="s">
        <v>101</v>
      </c>
      <c r="BA5" s="32" t="s">
        <v>102</v>
      </c>
      <c r="BB5" s="32" t="s">
        <v>103</v>
      </c>
      <c r="BC5" s="32" t="s">
        <v>104</v>
      </c>
      <c r="BD5" s="32" t="s">
        <v>105</v>
      </c>
      <c r="BE5" s="32" t="s">
        <v>95</v>
      </c>
      <c r="BF5" s="32" t="s">
        <v>96</v>
      </c>
      <c r="BG5" s="32" t="s">
        <v>97</v>
      </c>
      <c r="BH5" s="32" t="s">
        <v>98</v>
      </c>
      <c r="BI5" s="32" t="s">
        <v>99</v>
      </c>
      <c r="BJ5" s="32" t="s">
        <v>100</v>
      </c>
      <c r="BK5" s="32" t="s">
        <v>101</v>
      </c>
      <c r="BL5" s="32" t="s">
        <v>102</v>
      </c>
      <c r="BM5" s="32" t="s">
        <v>103</v>
      </c>
      <c r="BN5" s="32" t="s">
        <v>104</v>
      </c>
      <c r="BO5" s="32" t="s">
        <v>105</v>
      </c>
      <c r="BP5" s="32" t="s">
        <v>95</v>
      </c>
      <c r="BQ5" s="32" t="s">
        <v>96</v>
      </c>
      <c r="BR5" s="32" t="s">
        <v>97</v>
      </c>
      <c r="BS5" s="32" t="s">
        <v>98</v>
      </c>
      <c r="BT5" s="32" t="s">
        <v>99</v>
      </c>
      <c r="BU5" s="32" t="s">
        <v>100</v>
      </c>
      <c r="BV5" s="32" t="s">
        <v>101</v>
      </c>
      <c r="BW5" s="32" t="s">
        <v>102</v>
      </c>
      <c r="BX5" s="32" t="s">
        <v>103</v>
      </c>
      <c r="BY5" s="32" t="s">
        <v>104</v>
      </c>
      <c r="BZ5" s="32" t="s">
        <v>105</v>
      </c>
      <c r="CA5" s="32" t="s">
        <v>95</v>
      </c>
      <c r="CB5" s="32" t="s">
        <v>96</v>
      </c>
      <c r="CC5" s="32" t="s">
        <v>97</v>
      </c>
      <c r="CD5" s="32" t="s">
        <v>98</v>
      </c>
      <c r="CE5" s="32" t="s">
        <v>99</v>
      </c>
      <c r="CF5" s="32" t="s">
        <v>100</v>
      </c>
      <c r="CG5" s="32" t="s">
        <v>101</v>
      </c>
      <c r="CH5" s="32" t="s">
        <v>102</v>
      </c>
      <c r="CI5" s="32" t="s">
        <v>103</v>
      </c>
      <c r="CJ5" s="32" t="s">
        <v>104</v>
      </c>
      <c r="CK5" s="32" t="s">
        <v>105</v>
      </c>
      <c r="CL5" s="32" t="s">
        <v>95</v>
      </c>
      <c r="CM5" s="32" t="s">
        <v>96</v>
      </c>
      <c r="CN5" s="32" t="s">
        <v>97</v>
      </c>
      <c r="CO5" s="32" t="s">
        <v>98</v>
      </c>
      <c r="CP5" s="32" t="s">
        <v>99</v>
      </c>
      <c r="CQ5" s="32" t="s">
        <v>100</v>
      </c>
      <c r="CR5" s="32" t="s">
        <v>101</v>
      </c>
      <c r="CS5" s="32" t="s">
        <v>102</v>
      </c>
      <c r="CT5" s="32" t="s">
        <v>103</v>
      </c>
      <c r="CU5" s="32" t="s">
        <v>104</v>
      </c>
      <c r="CV5" s="32" t="s">
        <v>105</v>
      </c>
      <c r="CW5" s="32" t="s">
        <v>95</v>
      </c>
      <c r="CX5" s="32" t="s">
        <v>96</v>
      </c>
      <c r="CY5" s="32" t="s">
        <v>97</v>
      </c>
      <c r="CZ5" s="32" t="s">
        <v>98</v>
      </c>
      <c r="DA5" s="32" t="s">
        <v>99</v>
      </c>
      <c r="DB5" s="32" t="s">
        <v>100</v>
      </c>
      <c r="DC5" s="32" t="s">
        <v>101</v>
      </c>
      <c r="DD5" s="32" t="s">
        <v>102</v>
      </c>
      <c r="DE5" s="32" t="s">
        <v>103</v>
      </c>
      <c r="DF5" s="32" t="s">
        <v>104</v>
      </c>
      <c r="DG5" s="32" t="s">
        <v>105</v>
      </c>
      <c r="DH5" s="32" t="s">
        <v>95</v>
      </c>
      <c r="DI5" s="32" t="s">
        <v>96</v>
      </c>
      <c r="DJ5" s="32" t="s">
        <v>97</v>
      </c>
      <c r="DK5" s="32" t="s">
        <v>98</v>
      </c>
      <c r="DL5" s="32" t="s">
        <v>99</v>
      </c>
      <c r="DM5" s="32" t="s">
        <v>100</v>
      </c>
      <c r="DN5" s="32" t="s">
        <v>101</v>
      </c>
      <c r="DO5" s="32" t="s">
        <v>102</v>
      </c>
      <c r="DP5" s="32" t="s">
        <v>103</v>
      </c>
      <c r="DQ5" s="32" t="s">
        <v>104</v>
      </c>
      <c r="DR5" s="32" t="s">
        <v>105</v>
      </c>
      <c r="DS5" s="32" t="s">
        <v>95</v>
      </c>
      <c r="DT5" s="32" t="s">
        <v>96</v>
      </c>
      <c r="DU5" s="32" t="s">
        <v>97</v>
      </c>
      <c r="DV5" s="32" t="s">
        <v>98</v>
      </c>
      <c r="DW5" s="32" t="s">
        <v>99</v>
      </c>
      <c r="DX5" s="32" t="s">
        <v>100</v>
      </c>
      <c r="DY5" s="32" t="s">
        <v>101</v>
      </c>
      <c r="DZ5" s="32" t="s">
        <v>102</v>
      </c>
      <c r="EA5" s="32" t="s">
        <v>103</v>
      </c>
      <c r="EB5" s="32" t="s">
        <v>104</v>
      </c>
      <c r="EC5" s="32" t="s">
        <v>105</v>
      </c>
      <c r="ED5" s="32" t="s">
        <v>95</v>
      </c>
      <c r="EE5" s="32" t="s">
        <v>96</v>
      </c>
      <c r="EF5" s="32" t="s">
        <v>97</v>
      </c>
      <c r="EG5" s="32" t="s">
        <v>98</v>
      </c>
      <c r="EH5" s="32" t="s">
        <v>99</v>
      </c>
      <c r="EI5" s="32" t="s">
        <v>100</v>
      </c>
      <c r="EJ5" s="32" t="s">
        <v>101</v>
      </c>
      <c r="EK5" s="32" t="s">
        <v>102</v>
      </c>
      <c r="EL5" s="32" t="s">
        <v>103</v>
      </c>
      <c r="EM5" s="32" t="s">
        <v>104</v>
      </c>
      <c r="EN5" s="32" t="s">
        <v>105</v>
      </c>
    </row>
    <row r="6" spans="1:144" s="36" customFormat="1" x14ac:dyDescent="0.15">
      <c r="A6" s="28" t="s">
        <v>106</v>
      </c>
      <c r="B6" s="33">
        <f>B7</f>
        <v>2017</v>
      </c>
      <c r="C6" s="33">
        <f t="shared" ref="C6:W6" si="3">C7</f>
        <v>63410</v>
      </c>
      <c r="D6" s="33">
        <f t="shared" si="3"/>
        <v>47</v>
      </c>
      <c r="E6" s="33">
        <f t="shared" si="3"/>
        <v>1</v>
      </c>
      <c r="F6" s="33">
        <f t="shared" si="3"/>
        <v>0</v>
      </c>
      <c r="G6" s="33">
        <f t="shared" si="3"/>
        <v>0</v>
      </c>
      <c r="H6" s="33" t="str">
        <f t="shared" si="3"/>
        <v>山形県　大石田町</v>
      </c>
      <c r="I6" s="33" t="str">
        <f t="shared" si="3"/>
        <v>法非適用</v>
      </c>
      <c r="J6" s="33" t="str">
        <f t="shared" si="3"/>
        <v>水道事業</v>
      </c>
      <c r="K6" s="33" t="str">
        <f t="shared" si="3"/>
        <v>簡易水道事業</v>
      </c>
      <c r="L6" s="33" t="str">
        <f t="shared" si="3"/>
        <v>D4</v>
      </c>
      <c r="M6" s="33" t="str">
        <f t="shared" si="3"/>
        <v>非設置</v>
      </c>
      <c r="N6" s="34" t="str">
        <f t="shared" si="3"/>
        <v>-</v>
      </c>
      <c r="O6" s="34" t="str">
        <f t="shared" si="3"/>
        <v>該当数値なし</v>
      </c>
      <c r="P6" s="34">
        <f t="shared" si="3"/>
        <v>1</v>
      </c>
      <c r="Q6" s="34">
        <f t="shared" si="3"/>
        <v>4320</v>
      </c>
      <c r="R6" s="34">
        <f t="shared" si="3"/>
        <v>7257</v>
      </c>
      <c r="S6" s="34">
        <f t="shared" si="3"/>
        <v>79.540000000000006</v>
      </c>
      <c r="T6" s="34">
        <f t="shared" si="3"/>
        <v>91.24</v>
      </c>
      <c r="U6" s="34">
        <f t="shared" si="3"/>
        <v>72</v>
      </c>
      <c r="V6" s="34">
        <f t="shared" si="3"/>
        <v>0.74</v>
      </c>
      <c r="W6" s="34">
        <f t="shared" si="3"/>
        <v>97.3</v>
      </c>
      <c r="X6" s="35">
        <f>IF(X7="",NA(),X7)</f>
        <v>79.11</v>
      </c>
      <c r="Y6" s="35">
        <f t="shared" ref="Y6:AG6" si="4">IF(Y7="",NA(),Y7)</f>
        <v>84.75</v>
      </c>
      <c r="Z6" s="35">
        <f t="shared" si="4"/>
        <v>77.86</v>
      </c>
      <c r="AA6" s="35">
        <f t="shared" si="4"/>
        <v>76.19</v>
      </c>
      <c r="AB6" s="35">
        <f t="shared" si="4"/>
        <v>68.760000000000005</v>
      </c>
      <c r="AC6" s="35">
        <f t="shared" si="4"/>
        <v>71.66</v>
      </c>
      <c r="AD6" s="35">
        <f t="shared" si="4"/>
        <v>73.06</v>
      </c>
      <c r="AE6" s="35">
        <f t="shared" si="4"/>
        <v>72.03</v>
      </c>
      <c r="AF6" s="35">
        <f t="shared" si="4"/>
        <v>72.11</v>
      </c>
      <c r="AG6" s="35">
        <f t="shared" si="4"/>
        <v>74.05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5">
        <f>IF(BE7="",NA(),BE7)</f>
        <v>1612.04</v>
      </c>
      <c r="BF6" s="35">
        <f t="shared" ref="BF6:BN6" si="7">IF(BF7="",NA(),BF7)</f>
        <v>1404.22</v>
      </c>
      <c r="BG6" s="35">
        <f t="shared" si="7"/>
        <v>1315.18</v>
      </c>
      <c r="BH6" s="35">
        <f t="shared" si="7"/>
        <v>1579.68</v>
      </c>
      <c r="BI6" s="35">
        <f t="shared" si="7"/>
        <v>1734.01</v>
      </c>
      <c r="BJ6" s="35">
        <f t="shared" si="7"/>
        <v>1462.56</v>
      </c>
      <c r="BK6" s="35">
        <f t="shared" si="7"/>
        <v>1486.62</v>
      </c>
      <c r="BL6" s="35">
        <f t="shared" si="7"/>
        <v>1510.14</v>
      </c>
      <c r="BM6" s="35">
        <f t="shared" si="7"/>
        <v>1595.62</v>
      </c>
      <c r="BN6" s="35">
        <f t="shared" si="7"/>
        <v>1302.33</v>
      </c>
      <c r="BO6" s="34" t="str">
        <f>IF(BO7="","",IF(BO7="-","【-】","【"&amp;SUBSTITUTE(TEXT(BO7,"#,##0.00"),"-","△")&amp;"】"))</f>
        <v>【1,141.75】</v>
      </c>
      <c r="BP6" s="35">
        <f>IF(BP7="",NA(),BP7)</f>
        <v>49.33</v>
      </c>
      <c r="BQ6" s="35">
        <f t="shared" ref="BQ6:BY6" si="8">IF(BQ7="",NA(),BQ7)</f>
        <v>55.55</v>
      </c>
      <c r="BR6" s="35">
        <f t="shared" si="8"/>
        <v>51.32</v>
      </c>
      <c r="BS6" s="35">
        <f t="shared" si="8"/>
        <v>55.91</v>
      </c>
      <c r="BT6" s="35">
        <f t="shared" si="8"/>
        <v>43.11</v>
      </c>
      <c r="BU6" s="35">
        <f t="shared" si="8"/>
        <v>32.39</v>
      </c>
      <c r="BV6" s="35">
        <f t="shared" si="8"/>
        <v>24.39</v>
      </c>
      <c r="BW6" s="35">
        <f t="shared" si="8"/>
        <v>22.67</v>
      </c>
      <c r="BX6" s="35">
        <f t="shared" si="8"/>
        <v>37.92</v>
      </c>
      <c r="BY6" s="35">
        <f t="shared" si="8"/>
        <v>40.89</v>
      </c>
      <c r="BZ6" s="34" t="str">
        <f>IF(BZ7="","",IF(BZ7="-","【-】","【"&amp;SUBSTITUTE(TEXT(BZ7,"#,##0.00"),"-","△")&amp;"】"))</f>
        <v>【54.93】</v>
      </c>
      <c r="CA6" s="35">
        <f>IF(CA7="",NA(),CA7)</f>
        <v>434.57</v>
      </c>
      <c r="CB6" s="35">
        <f t="shared" ref="CB6:CJ6" si="9">IF(CB7="",NA(),CB7)</f>
        <v>400.35</v>
      </c>
      <c r="CC6" s="35">
        <f t="shared" si="9"/>
        <v>451.53</v>
      </c>
      <c r="CD6" s="35">
        <f t="shared" si="9"/>
        <v>419.61</v>
      </c>
      <c r="CE6" s="35">
        <f t="shared" si="9"/>
        <v>549.83000000000004</v>
      </c>
      <c r="CF6" s="35">
        <f t="shared" si="9"/>
        <v>530.83000000000004</v>
      </c>
      <c r="CG6" s="35">
        <f t="shared" si="9"/>
        <v>734.18</v>
      </c>
      <c r="CH6" s="35">
        <f t="shared" si="9"/>
        <v>789.62</v>
      </c>
      <c r="CI6" s="35">
        <f t="shared" si="9"/>
        <v>423.18</v>
      </c>
      <c r="CJ6" s="35">
        <f t="shared" si="9"/>
        <v>383.2</v>
      </c>
      <c r="CK6" s="34" t="str">
        <f>IF(CK7="","",IF(CK7="-","【-】","【"&amp;SUBSTITUTE(TEXT(CK7,"#,##0.00"),"-","△")&amp;"】"))</f>
        <v>【292.18】</v>
      </c>
      <c r="CL6" s="35">
        <f>IF(CL7="",NA(),CL7)</f>
        <v>26.04</v>
      </c>
      <c r="CM6" s="35">
        <f t="shared" ref="CM6:CU6" si="10">IF(CM7="",NA(),CM7)</f>
        <v>26.96</v>
      </c>
      <c r="CN6" s="35">
        <f t="shared" si="10"/>
        <v>25.79</v>
      </c>
      <c r="CO6" s="35">
        <f t="shared" si="10"/>
        <v>24.73</v>
      </c>
      <c r="CP6" s="35">
        <f t="shared" si="10"/>
        <v>21.19</v>
      </c>
      <c r="CQ6" s="35">
        <f t="shared" si="10"/>
        <v>50.49</v>
      </c>
      <c r="CR6" s="35">
        <f t="shared" si="10"/>
        <v>48.36</v>
      </c>
      <c r="CS6" s="35">
        <f t="shared" si="10"/>
        <v>48.7</v>
      </c>
      <c r="CT6" s="35">
        <f t="shared" si="10"/>
        <v>46.9</v>
      </c>
      <c r="CU6" s="35">
        <f t="shared" si="10"/>
        <v>47.95</v>
      </c>
      <c r="CV6" s="34" t="str">
        <f>IF(CV7="","",IF(CV7="-","【-】","【"&amp;SUBSTITUTE(TEXT(CV7,"#,##0.00"),"-","△")&amp;"】"))</f>
        <v>【56.91】</v>
      </c>
      <c r="CW6" s="35">
        <f>IF(CW7="",NA(),CW7)</f>
        <v>91.58</v>
      </c>
      <c r="CX6" s="35">
        <f t="shared" ref="CX6:DF6" si="11">IF(CX7="",NA(),CX7)</f>
        <v>91.87</v>
      </c>
      <c r="CY6" s="35">
        <f t="shared" si="11"/>
        <v>91.53</v>
      </c>
      <c r="CZ6" s="35">
        <f t="shared" si="11"/>
        <v>91.14</v>
      </c>
      <c r="DA6" s="35">
        <f t="shared" si="11"/>
        <v>89.66</v>
      </c>
      <c r="DB6" s="35">
        <f t="shared" si="11"/>
        <v>74.209999999999994</v>
      </c>
      <c r="DC6" s="35">
        <f t="shared" si="11"/>
        <v>75.239999999999995</v>
      </c>
      <c r="DD6" s="35">
        <f t="shared" si="11"/>
        <v>74.959999999999994</v>
      </c>
      <c r="DE6" s="35">
        <f t="shared" si="11"/>
        <v>74.63</v>
      </c>
      <c r="DF6" s="35">
        <f t="shared" si="11"/>
        <v>74.900000000000006</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4">
        <f>IF(ED7="",NA(),ED7)</f>
        <v>0</v>
      </c>
      <c r="EE6" s="34">
        <f t="shared" ref="EE6:EM6" si="14">IF(EE7="",NA(),EE7)</f>
        <v>0</v>
      </c>
      <c r="EF6" s="34">
        <f t="shared" si="14"/>
        <v>0</v>
      </c>
      <c r="EG6" s="35">
        <f t="shared" si="14"/>
        <v>0.22</v>
      </c>
      <c r="EH6" s="34">
        <f t="shared" si="14"/>
        <v>0</v>
      </c>
      <c r="EI6" s="35">
        <f t="shared" si="14"/>
        <v>0.7</v>
      </c>
      <c r="EJ6" s="35">
        <f t="shared" si="14"/>
        <v>0.91</v>
      </c>
      <c r="EK6" s="35">
        <f t="shared" si="14"/>
        <v>1.26</v>
      </c>
      <c r="EL6" s="35">
        <f t="shared" si="14"/>
        <v>0.78</v>
      </c>
      <c r="EM6" s="35">
        <f t="shared" si="14"/>
        <v>0.56999999999999995</v>
      </c>
      <c r="EN6" s="34" t="str">
        <f>IF(EN7="","",IF(EN7="-","【-】","【"&amp;SUBSTITUTE(TEXT(EN7,"#,##0.00"),"-","△")&amp;"】"))</f>
        <v>【0.72】</v>
      </c>
    </row>
    <row r="7" spans="1:144" s="36" customFormat="1" x14ac:dyDescent="0.15">
      <c r="A7" s="28"/>
      <c r="B7" s="37">
        <v>2017</v>
      </c>
      <c r="C7" s="37">
        <v>63410</v>
      </c>
      <c r="D7" s="37">
        <v>47</v>
      </c>
      <c r="E7" s="37">
        <v>1</v>
      </c>
      <c r="F7" s="37">
        <v>0</v>
      </c>
      <c r="G7" s="37">
        <v>0</v>
      </c>
      <c r="H7" s="37" t="s">
        <v>107</v>
      </c>
      <c r="I7" s="37" t="s">
        <v>108</v>
      </c>
      <c r="J7" s="37" t="s">
        <v>109</v>
      </c>
      <c r="K7" s="37" t="s">
        <v>110</v>
      </c>
      <c r="L7" s="37" t="s">
        <v>111</v>
      </c>
      <c r="M7" s="37" t="s">
        <v>112</v>
      </c>
      <c r="N7" s="38" t="s">
        <v>113</v>
      </c>
      <c r="O7" s="38" t="s">
        <v>114</v>
      </c>
      <c r="P7" s="38">
        <v>1</v>
      </c>
      <c r="Q7" s="38">
        <v>4320</v>
      </c>
      <c r="R7" s="38">
        <v>7257</v>
      </c>
      <c r="S7" s="38">
        <v>79.540000000000006</v>
      </c>
      <c r="T7" s="38">
        <v>91.24</v>
      </c>
      <c r="U7" s="38">
        <v>72</v>
      </c>
      <c r="V7" s="38">
        <v>0.74</v>
      </c>
      <c r="W7" s="38">
        <v>97.3</v>
      </c>
      <c r="X7" s="38">
        <v>79.11</v>
      </c>
      <c r="Y7" s="38">
        <v>84.75</v>
      </c>
      <c r="Z7" s="38">
        <v>77.86</v>
      </c>
      <c r="AA7" s="38">
        <v>76.19</v>
      </c>
      <c r="AB7" s="38">
        <v>68.760000000000005</v>
      </c>
      <c r="AC7" s="38">
        <v>71.66</v>
      </c>
      <c r="AD7" s="38">
        <v>73.06</v>
      </c>
      <c r="AE7" s="38">
        <v>72.03</v>
      </c>
      <c r="AF7" s="38">
        <v>72.11</v>
      </c>
      <c r="AG7" s="38">
        <v>74.05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1612.04</v>
      </c>
      <c r="BF7" s="38">
        <v>1404.22</v>
      </c>
      <c r="BG7" s="38">
        <v>1315.18</v>
      </c>
      <c r="BH7" s="38">
        <v>1579.68</v>
      </c>
      <c r="BI7" s="38">
        <v>1734.01</v>
      </c>
      <c r="BJ7" s="38">
        <v>1462.56</v>
      </c>
      <c r="BK7" s="38">
        <v>1486.62</v>
      </c>
      <c r="BL7" s="38">
        <v>1510.14</v>
      </c>
      <c r="BM7" s="38">
        <v>1595.62</v>
      </c>
      <c r="BN7" s="38">
        <v>1302.33</v>
      </c>
      <c r="BO7" s="38">
        <v>1141.75</v>
      </c>
      <c r="BP7" s="38">
        <v>49.33</v>
      </c>
      <c r="BQ7" s="38">
        <v>55.55</v>
      </c>
      <c r="BR7" s="38">
        <v>51.32</v>
      </c>
      <c r="BS7" s="38">
        <v>55.91</v>
      </c>
      <c r="BT7" s="38">
        <v>43.11</v>
      </c>
      <c r="BU7" s="38">
        <v>32.39</v>
      </c>
      <c r="BV7" s="38">
        <v>24.39</v>
      </c>
      <c r="BW7" s="38">
        <v>22.67</v>
      </c>
      <c r="BX7" s="38">
        <v>37.92</v>
      </c>
      <c r="BY7" s="38">
        <v>40.89</v>
      </c>
      <c r="BZ7" s="38">
        <v>54.93</v>
      </c>
      <c r="CA7" s="38">
        <v>434.57</v>
      </c>
      <c r="CB7" s="38">
        <v>400.35</v>
      </c>
      <c r="CC7" s="38">
        <v>451.53</v>
      </c>
      <c r="CD7" s="38">
        <v>419.61</v>
      </c>
      <c r="CE7" s="38">
        <v>549.83000000000004</v>
      </c>
      <c r="CF7" s="38">
        <v>530.83000000000004</v>
      </c>
      <c r="CG7" s="38">
        <v>734.18</v>
      </c>
      <c r="CH7" s="38">
        <v>789.62</v>
      </c>
      <c r="CI7" s="38">
        <v>423.18</v>
      </c>
      <c r="CJ7" s="38">
        <v>383.2</v>
      </c>
      <c r="CK7" s="38">
        <v>292.18</v>
      </c>
      <c r="CL7" s="38">
        <v>26.04</v>
      </c>
      <c r="CM7" s="38">
        <v>26.96</v>
      </c>
      <c r="CN7" s="38">
        <v>25.79</v>
      </c>
      <c r="CO7" s="38">
        <v>24.73</v>
      </c>
      <c r="CP7" s="38">
        <v>21.19</v>
      </c>
      <c r="CQ7" s="38">
        <v>50.49</v>
      </c>
      <c r="CR7" s="38">
        <v>48.36</v>
      </c>
      <c r="CS7" s="38">
        <v>48.7</v>
      </c>
      <c r="CT7" s="38">
        <v>46.9</v>
      </c>
      <c r="CU7" s="38">
        <v>47.95</v>
      </c>
      <c r="CV7" s="38">
        <v>56.91</v>
      </c>
      <c r="CW7" s="38">
        <v>91.58</v>
      </c>
      <c r="CX7" s="38">
        <v>91.87</v>
      </c>
      <c r="CY7" s="38">
        <v>91.53</v>
      </c>
      <c r="CZ7" s="38">
        <v>91.14</v>
      </c>
      <c r="DA7" s="38">
        <v>89.66</v>
      </c>
      <c r="DB7" s="38">
        <v>74.209999999999994</v>
      </c>
      <c r="DC7" s="38">
        <v>75.239999999999995</v>
      </c>
      <c r="DD7" s="38">
        <v>74.959999999999994</v>
      </c>
      <c r="DE7" s="38">
        <v>74.63</v>
      </c>
      <c r="DF7" s="38">
        <v>74.900000000000006</v>
      </c>
      <c r="DG7" s="38">
        <v>74.25</v>
      </c>
      <c r="DH7" s="38"/>
      <c r="DI7" s="38"/>
      <c r="DJ7" s="38"/>
      <c r="DK7" s="38"/>
      <c r="DL7" s="38"/>
      <c r="DM7" s="38"/>
      <c r="DN7" s="38"/>
      <c r="DO7" s="38"/>
      <c r="DP7" s="38"/>
      <c r="DQ7" s="38"/>
      <c r="DR7" s="38"/>
      <c r="DS7" s="38"/>
      <c r="DT7" s="38"/>
      <c r="DU7" s="38"/>
      <c r="DV7" s="38"/>
      <c r="DW7" s="38"/>
      <c r="DX7" s="38"/>
      <c r="DY7" s="38"/>
      <c r="DZ7" s="38"/>
      <c r="EA7" s="38"/>
      <c r="EB7" s="38"/>
      <c r="EC7" s="38"/>
      <c r="ED7" s="38">
        <v>0</v>
      </c>
      <c r="EE7" s="38">
        <v>0</v>
      </c>
      <c r="EF7" s="38">
        <v>0</v>
      </c>
      <c r="EG7" s="38">
        <v>0.22</v>
      </c>
      <c r="EH7" s="38">
        <v>0</v>
      </c>
      <c r="EI7" s="38">
        <v>0.7</v>
      </c>
      <c r="EJ7" s="38">
        <v>0.91</v>
      </c>
      <c r="EK7" s="38">
        <v>1.26</v>
      </c>
      <c r="EL7" s="38">
        <v>0.78</v>
      </c>
      <c r="EM7" s="38">
        <v>0.56999999999999995</v>
      </c>
      <c r="EN7" s="38">
        <v>0.72</v>
      </c>
    </row>
    <row r="8" spans="1:144" x14ac:dyDescent="0.15">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15">
      <c r="A9" s="40"/>
      <c r="B9" s="40" t="s">
        <v>115</v>
      </c>
      <c r="C9" s="40" t="s">
        <v>116</v>
      </c>
      <c r="D9" s="40" t="s">
        <v>117</v>
      </c>
      <c r="E9" s="40" t="s">
        <v>118</v>
      </c>
      <c r="F9" s="40" t="s">
        <v>119</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0" t="s">
        <v>57</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U0095</cp:lastModifiedBy>
  <cp:lastPrinted>2019-01-31T05:46:47Z</cp:lastPrinted>
  <dcterms:created xsi:type="dcterms:W3CDTF">2018-12-03T08:41:56Z</dcterms:created>
  <dcterms:modified xsi:type="dcterms:W3CDTF">2019-01-31T05:46:49Z</dcterms:modified>
  <cp:category/>
</cp:coreProperties>
</file>