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200.1\a上下水道課\1.水道･業務普及室\○経営比較分析表\２９年度経営比較分析表\"/>
    </mc:Choice>
  </mc:AlternateContent>
  <workbookProtection workbookAlgorithmName="SHA-512" workbookHashValue="amkHoI4U09ZgDwOSFSJHc7/VHMpAbvsOc7shnoGuvw6i0upqHvjQAwD8mai9pzsVnBY71cAx+E80pfrge2T6rw==" workbookSaltValue="ffHqsPYu+4qi5fEjJkhM7w==" workbookSpinCount="100000" lockStructure="1"/>
  <bookViews>
    <workbookView xWindow="0" yWindow="0" windowWidth="19200" windowHeight="1044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<sst xmlns="http://schemas.openxmlformats.org/spreadsheetml/2006/main" count="232" uniqueCount="120">
  <si>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</si>
  <si>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</si>
  <si>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</si>
  <si>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</si>
  <si>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</si>
  <si>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</si>
  <si>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</si>
  <si>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</si>
  <si>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</si>
  <si>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</si>
  <si>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</si>
  <si>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</si>
  <si>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</si>
  <si>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</si>
  <si>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</si>
  <si>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</si>
  <si>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</si>
  <si>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</si>
  <si>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</si>
  <si>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</si>
  <si>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</si>
  <si>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</si>
  <si>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</si>
  <si>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</si>
  <si>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</si>
  <si>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</si>
  <si>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</si>
  <si>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</si>
  <si>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</si>
  <si>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</si>
  <si>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</si>
  <si>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</si>
  <si>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</si>
  <si>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</si>
  <si>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</si>
  <si>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</si>
  <si>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</si>
  <si>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</si>
  <si>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</si>
  <si>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</si>
  <si>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</si>
  <si>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</si>
  <si>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</si>
  <si>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</si>
  <si>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</si>
  <si>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</si>
  <si>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</si>
  <si>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</si>
  <si>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</si>
  <si>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</si>
  <si>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</si>
  <si>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</si>
  <si>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</si>
  <si>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</si>
  <si>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</si>
  <si>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</si>
  <si>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</si>
  <si>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</si>
  <si>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</si>
  <si>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</si>
  <si>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</si>
  <si>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</si>
  <si>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</si>
  <si>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</si>
  <si>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</si>
  <si>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</si>
  <si>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</si>
  <si>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</si>
  <si>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</si>
  <si>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</si>
  <si>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</si>
  <si>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</si>
  <si>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</si>
  <si>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</si>
  <si>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</si>
  <si>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</si>
  <si>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</si>
  <si>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</si>
  <si>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</si>
  <si>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</si>
  <si>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</si>
  <si>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</si>
  <si>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</si>
  <si>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</si>
  <si>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</si>
  <si>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</si>
  <si>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</si>
  <si>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</si>
  <si>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</si>
  <si>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</si>
  <si>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</si>
  <si>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</si>
  <si>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</si>
  <si>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</si>
  <si>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</si>
  <si>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</si>
  <si>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</si>
  <si>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</si>
  <si>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</si>
  <si>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</si>
  <si>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</si>
  <si>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</si>
  <si>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</si>
  <si>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</si>
  <si>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</si>
  <si>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新庄市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</si>
  <si>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</si>
  <si>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</si>
  <si>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</si>
  <si>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</si>
  <si>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</si>
  <si>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</si>
  <si>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</si>
  <si>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</si>
  <si>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</si>
  <si>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</si>
  <si>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</si>
  <si>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有形固定資産減価償却率は償却資産における減価償却済みの割合を示す比率で、減価償却の進み具合や資産の老朽化の度合いを知ることができます。類似団体と差がなく平均的と言えますが、比率は右肩上がりとなっており老朽化が進んでいることが伺えます。本市上水道事業は昭和３１年の給水開始後、平成初期の第２次拡張事業により管路延長が大幅に伸びたこともあり管路経年化率はまだ低い水準と言えますが、管路更新率が低いことから、数値の推移を分析し将来の管路更新の必要性等計画的に対応してまいります。</t>
    <rPh sb="118" eb="119">
      <t>ホン</t>
    </rPh>
    <rPh sb="119" eb="120">
      <t>シ</t>
    </rPh>
    <rPh sb="136" eb="137">
      <t>ゴ</t>
    </rPh>
    <rPh sb="183" eb="184">
      <t>イ</t>
    </rPh>
    <phoneticPr fontId="4"/>
  </si>
  <si>
    <t>　本市水道事業は、２９年度は経常収支比率が若干改善したものの、厳しい経営状況であります。今後も給水収益の減少傾向が続くことから、口径別料金体系への移行も含めた包括的な水道料金の見直しを行うとともに、料金収納率の向上に努めてまいります。また、老朽化する施設等の更新及び耐震化に係る事業費が見込まれますが、なるべく企業債に頼らず計画的な更新を図ってまいります。一方、全国的に課題となっている水道事業の広域化・広域連携について近隣町村だけでなく県を含めて調査、研究の取り組みを開始しましたので、将来にむけて水道事業を安定的に継続していくためにより効率的な事業形態を検討しながら経営の健全化に努めてまいります。</t>
    <rPh sb="21" eb="23">
      <t>ジャッカン</t>
    </rPh>
    <rPh sb="23" eb="25">
      <t>カイゼン</t>
    </rPh>
    <rPh sb="178" eb="180">
      <t>イッポウ</t>
    </rPh>
    <rPh sb="181" eb="184">
      <t>ゼンコクテキ</t>
    </rPh>
    <rPh sb="185" eb="186">
      <t>カ</t>
    </rPh>
    <rPh sb="186" eb="187">
      <t>ダイ</t>
    </rPh>
    <rPh sb="193" eb="195">
      <t>スイドウ</t>
    </rPh>
    <rPh sb="195" eb="197">
      <t>ジギョウ</t>
    </rPh>
    <rPh sb="198" eb="201">
      <t>コウイキカ</t>
    </rPh>
    <rPh sb="202" eb="204">
      <t>コウイキ</t>
    </rPh>
    <rPh sb="204" eb="206">
      <t>レンケイ</t>
    </rPh>
    <rPh sb="210" eb="212">
      <t>キンリン</t>
    </rPh>
    <rPh sb="212" eb="214">
      <t>チョウソン</t>
    </rPh>
    <rPh sb="219" eb="220">
      <t>ケン</t>
    </rPh>
    <rPh sb="221" eb="222">
      <t>フク</t>
    </rPh>
    <rPh sb="224" eb="226">
      <t>チョウサ</t>
    </rPh>
    <rPh sb="227" eb="229">
      <t>ケンキュウ</t>
    </rPh>
    <rPh sb="230" eb="231">
      <t>ト</t>
    </rPh>
    <rPh sb="232" eb="233">
      <t>ク</t>
    </rPh>
    <rPh sb="235" eb="237">
      <t>カイシ</t>
    </rPh>
    <rPh sb="270" eb="273">
      <t>コウリツテキ</t>
    </rPh>
    <rPh sb="274" eb="276">
      <t>ジギョウ</t>
    </rPh>
    <rPh sb="276" eb="278">
      <t>ケイタイ</t>
    </rPh>
    <rPh sb="279" eb="281">
      <t>ケントウ</t>
    </rPh>
    <rPh sb="288" eb="291">
      <t>ケンゼンカ</t>
    </rPh>
    <phoneticPr fontId="4"/>
  </si>
  <si>
    <t>　２９年度の経常収支比率は冬の異常低温による凍結防止のため使用水量が伸び収益が改善したものの、依然として類似団体平均値より１０ポイント程度低い値となっております。人口減少等により今後も給水収益の増加は見込めないことから、３２年度に料金改定を行うとともに、より一層の事務効率化を行うことで経営の健全化を図ります。累積欠損金は発生しておらず、流動比率も平均的と言えます。企業債残高対給水収益比率も平均値より低い水準で推移しており、当面は企業債借入を抑制できると考えます。本市の場合営業費用のうち受水費用と減価償却費が相当の割合を占めており、料金回収率及び給水原価については３０年度からの受水費の引下げで若干改善するものの、類似団体平均値との差を解消しにくい実情があります。次期料金改定の目安としては料金回収率を類似団体平均値に近づける程度の規模を想定しております。施設利用率については平成３０年度に２つの簡易水道を統合し、ほぼ市内全域が上水道給水区域となったことから、水需要の動向を精査しつつ適宜施設規模の見直しを検討します。有収率は、漏水調査等の対策を継続的に行うことで類似団体平均値に近づけたいと考えます。</t>
    <rPh sb="13" eb="14">
      <t>フユ</t>
    </rPh>
    <rPh sb="15" eb="17">
      <t>イジョウ</t>
    </rPh>
    <rPh sb="17" eb="19">
      <t>テイオン</t>
    </rPh>
    <rPh sb="22" eb="24">
      <t>トウケツ</t>
    </rPh>
    <rPh sb="24" eb="26">
      <t>ボウシ</t>
    </rPh>
    <rPh sb="29" eb="31">
      <t>シヨウ</t>
    </rPh>
    <rPh sb="31" eb="33">
      <t>スイリョウ</t>
    </rPh>
    <rPh sb="34" eb="35">
      <t>ノ</t>
    </rPh>
    <rPh sb="36" eb="38">
      <t>シュウエキ</t>
    </rPh>
    <rPh sb="39" eb="41">
      <t>カイゼン</t>
    </rPh>
    <rPh sb="47" eb="49">
      <t>イゼン</t>
    </rPh>
    <rPh sb="67" eb="69">
      <t>テイド</t>
    </rPh>
    <rPh sb="69" eb="70">
      <t>ヒク</t>
    </rPh>
    <rPh sb="81" eb="83">
      <t>ジンコウ</t>
    </rPh>
    <rPh sb="83" eb="85">
      <t>ゲンショウ</t>
    </rPh>
    <rPh sb="85" eb="86">
      <t>トウ</t>
    </rPh>
    <rPh sb="112" eb="114">
      <t>ネンド</t>
    </rPh>
    <rPh sb="117" eb="119">
      <t>カイテイ</t>
    </rPh>
    <rPh sb="120" eb="121">
      <t>オコナ</t>
    </rPh>
    <rPh sb="236" eb="238">
      <t>バアイ</t>
    </rPh>
    <rPh sb="238" eb="240">
      <t>エイギョウ</t>
    </rPh>
    <rPh sb="273" eb="274">
      <t>オヨ</t>
    </rPh>
    <rPh sb="286" eb="288">
      <t>ネンド</t>
    </rPh>
    <rPh sb="291" eb="292">
      <t>ジュ</t>
    </rPh>
    <rPh sb="299" eb="301">
      <t>ジャッカン</t>
    </rPh>
    <rPh sb="318" eb="319">
      <t>サ</t>
    </rPh>
    <rPh sb="326" eb="328">
      <t>ジツジョウ</t>
    </rPh>
    <rPh sb="334" eb="336">
      <t>ジキ</t>
    </rPh>
    <rPh sb="336" eb="338">
      <t>リョウキン</t>
    </rPh>
    <rPh sb="338" eb="340">
      <t>カイテイ</t>
    </rPh>
    <rPh sb="347" eb="349">
      <t>リョウキン</t>
    </rPh>
    <rPh sb="349" eb="351">
      <t>カイシュウ</t>
    </rPh>
    <rPh sb="351" eb="352">
      <t>リツ</t>
    </rPh>
    <rPh sb="353" eb="355">
      <t>ルイジ</t>
    </rPh>
    <rPh sb="355" eb="357">
      <t>ダンタイ</t>
    </rPh>
    <rPh sb="357" eb="359">
      <t>ヘイキン</t>
    </rPh>
    <rPh sb="359" eb="360">
      <t>チ</t>
    </rPh>
    <rPh sb="361" eb="362">
      <t>チカ</t>
    </rPh>
    <rPh sb="365" eb="367">
      <t>テイド</t>
    </rPh>
    <rPh sb="368" eb="370">
      <t>キボ</t>
    </rPh>
    <rPh sb="371" eb="373">
      <t>ソウテイ</t>
    </rPh>
    <rPh sb="411" eb="413">
      <t>シナイ</t>
    </rPh>
    <rPh sb="413" eb="415">
      <t>ゼンイキ</t>
    </rPh>
    <rPh sb="416" eb="418">
      <t>ジョウスイ</t>
    </rPh>
    <rPh sb="418" eb="419">
      <t>ドウ</t>
    </rPh>
    <rPh sb="419" eb="421">
      <t>キュウスイ</t>
    </rPh>
    <rPh sb="421" eb="423">
      <t>クイキ</t>
    </rPh>
    <rPh sb="444" eb="446">
      <t>テキギ</t>
    </rPh>
    <rPh sb="468" eb="470">
      <t>チョウサ</t>
    </rPh>
    <rPh sb="470" eb="471">
      <t>トウ</t>
    </rPh>
    <rPh sb="475" eb="477">
      <t>ケイゾク</t>
    </rPh>
    <rPh sb="477" eb="478">
      <t>テキ</t>
    </rPh>
    <rPh sb="492" eb="493">
      <t>チカ</t>
    </rPh>
    <rPh sb="498" eb="499">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</si>
</sst>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quot;△&quot;#,##0"/>
    <numFmt numFmtId="177" formatCode="#,##0.00;&quot;△&quot;#,##0.00"/>
    <numFmt numFmtId="178" formatCode="#,##0.00;&quot;△&quot;#,##0.00;&quot;-&quot;"/>
    <numFmt numFmtId="179" formatCode="#,##0.00;&quot;△ &quot;#,##0.00"/>
    <numFmt numFmtId="180"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0.41</c:v>
                </c:pt>
                <c:pt idx="1">
                  <c:v>0.28999999999999998</c:v>
                </c:pt>
                <c:pt idx="2" formatCode="#,##0.00;&quot;△&quot;#,##0.00">
                  <c:v>0</c:v>
                </c:pt>
                <c:pt idx="3" formatCode="#,##0.00;&quot;△&quot;#,##0.00">
                  <c:v>0</c:v>
                </c:pt>
                <c:pt idx="4">
                  <c:v>0.12</c:v>
                </c:pt>
              </c:numCache>
            </c:numRef>
          </c:val>
          <c:extLst xmlns:c16r2="http://schemas.microsoft.com/office/drawing/2015/06/chart">
            <c:ext xmlns:c16="http://schemas.microsoft.com/office/drawing/2014/chart" uri="{C3380CC4-5D6E-409C-BE32-E72D297353CC}">
              <c16:uniqueId val="{00000000-2C85-4A2E-8185-127543A91BA8}"/>
            </c:ext>
          </c:extLst>
        </c:ser>
        <c:dLbls>
          <c:showLegendKey val="0"/>
          <c:showVal val="0"/>
          <c:showCatName val="0"/>
          <c:showSerName val="0"/>
          <c:showPercent val="0"/>
          <c:showBubbleSize val="0"/>
        </c:dLbls>
        <c:gapWidth val="150"/>
        <c:axId val="207727656"/>
        <c:axId val="128041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0.59</c:v>
                </c:pt>
                <c:pt idx="1">
                  <c:v>0.6</c:v>
                </c:pt>
                <c:pt idx="2">
                  <c:v>0.56000000000000005</c:v>
                </c:pt>
                <c:pt idx="3">
                  <c:v>0.61</c:v>
                </c:pt>
                <c:pt idx="4">
                  <c:v>0.51</c:v>
                </c:pt>
              </c:numCache>
            </c:numRef>
          </c:val>
          <c:smooth val="0"/>
          <c:extLst xmlns:c16r2="http://schemas.microsoft.com/office/drawing/2015/06/chart">
            <c:ext xmlns:c16="http://schemas.microsoft.com/office/drawing/2014/chart" uri="{C3380CC4-5D6E-409C-BE32-E72D297353CC}">
              <c16:uniqueId val="{00000001-2C85-4A2E-8185-127543A91BA8}"/>
            </c:ext>
          </c:extLst>
        </c:ser>
        <c:dLbls>
          <c:showLegendKey val="0"/>
          <c:showVal val="0"/>
          <c:showCatName val="0"/>
          <c:showSerName val="0"/>
          <c:showPercent val="0"/>
          <c:showBubbleSize val="0"/>
        </c:dLbls>
        <c:marker val="1"/>
        <c:smooth val="0"/>
        <c:axId val="207727656"/>
        <c:axId val="128041328"/>
      </c:lineChart>
      <c:dateAx>
        <c:axId val="207727656"/>
        <c:scaling>
          <c:orientation val="minMax"/>
        </c:scaling>
        <c:delete val="1"/>
        <c:axPos val="b"/>
        <c:numFmt formatCode="ge" sourceLinked="1"/>
        <c:majorTickMark val="none"/>
        <c:minorTickMark val="none"/>
        <c:tickLblPos val="none"/>
        <c:crossAx val="128041328"/>
        <c:crosses val="autoZero"/>
        <c:auto val="1"/>
        <c:lblOffset val="100"/>
        <c:baseTimeUnit val="years"/>
      </c:dateAx>
      <c:valAx>
        <c:axId val="128041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727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110.08</c:v>
                </c:pt>
                <c:pt idx="1">
                  <c:v>103.35</c:v>
                </c:pt>
                <c:pt idx="2">
                  <c:v>100.85</c:v>
                </c:pt>
                <c:pt idx="3">
                  <c:v>99.98</c:v>
                </c:pt>
                <c:pt idx="4">
                  <c:v>101.49</c:v>
                </c:pt>
              </c:numCache>
            </c:numRef>
          </c:val>
          <c:extLst xmlns:c16r2="http://schemas.microsoft.com/office/drawing/2015/06/chart">
            <c:ext xmlns:c16="http://schemas.microsoft.com/office/drawing/2014/chart" uri="{C3380CC4-5D6E-409C-BE32-E72D297353CC}">
              <c16:uniqueId val="{00000000-18CD-4620-BFC6-6B4C97A7AF09}"/>
            </c:ext>
          </c:extLst>
        </c:ser>
        <c:dLbls>
          <c:showLegendKey val="0"/>
          <c:showVal val="0"/>
          <c:showCatName val="0"/>
          <c:showSerName val="0"/>
          <c:showPercent val="0"/>
          <c:showBubbleSize val="0"/>
        </c:dLbls>
        <c:gapWidth val="150"/>
        <c:axId val="126800928"/>
        <c:axId val="206664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106.89</c:v>
                </c:pt>
                <c:pt idx="1">
                  <c:v>109.04</c:v>
                </c:pt>
                <c:pt idx="2">
                  <c:v>109.64</c:v>
                </c:pt>
                <c:pt idx="3">
                  <c:v>110.95</c:v>
                </c:pt>
                <c:pt idx="4">
                  <c:v>110.68</c:v>
                </c:pt>
              </c:numCache>
            </c:numRef>
          </c:val>
          <c:smooth val="0"/>
          <c:extLst xmlns:c16r2="http://schemas.microsoft.com/office/drawing/2015/06/chart">
            <c:ext xmlns:c16="http://schemas.microsoft.com/office/drawing/2014/chart" uri="{C3380CC4-5D6E-409C-BE32-E72D297353CC}">
              <c16:uniqueId val="{00000001-18CD-4620-BFC6-6B4C97A7AF09}"/>
            </c:ext>
          </c:extLst>
        </c:ser>
        <c:dLbls>
          <c:showLegendKey val="0"/>
          <c:showVal val="0"/>
          <c:showCatName val="0"/>
          <c:showSerName val="0"/>
          <c:showPercent val="0"/>
          <c:showBubbleSize val="0"/>
        </c:dLbls>
        <c:marker val="1"/>
        <c:smooth val="0"/>
        <c:axId val="126800928"/>
        <c:axId val="206664024"/>
      </c:lineChart>
      <c:dateAx>
        <c:axId val="126800928"/>
        <c:scaling>
          <c:orientation val="minMax"/>
        </c:scaling>
        <c:delete val="1"/>
        <c:axPos val="b"/>
        <c:numFmt formatCode="ge" sourceLinked="1"/>
        <c:majorTickMark val="none"/>
        <c:minorTickMark val="none"/>
        <c:tickLblPos val="none"/>
        <c:crossAx val="206664024"/>
        <c:crosses val="autoZero"/>
        <c:auto val="1"/>
        <c:lblOffset val="100"/>
        <c:baseTimeUnit val="years"/>
      </c:dateAx>
      <c:valAx>
        <c:axId val="2066640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6800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32.42</c:v>
                </c:pt>
                <c:pt idx="1">
                  <c:v>44.2</c:v>
                </c:pt>
                <c:pt idx="2">
                  <c:v>46.26</c:v>
                </c:pt>
                <c:pt idx="3">
                  <c:v>46.48</c:v>
                </c:pt>
                <c:pt idx="4">
                  <c:v>48.39</c:v>
                </c:pt>
              </c:numCache>
            </c:numRef>
          </c:val>
          <c:extLst xmlns:c16r2="http://schemas.microsoft.com/office/drawing/2015/06/chart">
            <c:ext xmlns:c16="http://schemas.microsoft.com/office/drawing/2014/chart" uri="{C3380CC4-5D6E-409C-BE32-E72D297353CC}">
              <c16:uniqueId val="{00000000-E044-4484-8A88-5389B185C4BD}"/>
            </c:ext>
          </c:extLst>
        </c:ser>
        <c:dLbls>
          <c:showLegendKey val="0"/>
          <c:showVal val="0"/>
          <c:showCatName val="0"/>
          <c:showSerName val="0"/>
          <c:showPercent val="0"/>
          <c:showBubbleSize val="0"/>
        </c:dLbls>
        <c:gapWidth val="150"/>
        <c:axId val="207901992"/>
        <c:axId val="2080460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37.340000000000003</c:v>
                </c:pt>
                <c:pt idx="1">
                  <c:v>44.31</c:v>
                </c:pt>
                <c:pt idx="2">
                  <c:v>45.75</c:v>
                </c:pt>
                <c:pt idx="3">
                  <c:v>46.9</c:v>
                </c:pt>
                <c:pt idx="4">
                  <c:v>47.28</c:v>
                </c:pt>
              </c:numCache>
            </c:numRef>
          </c:val>
          <c:smooth val="0"/>
          <c:extLst xmlns:c16r2="http://schemas.microsoft.com/office/drawing/2015/06/chart">
            <c:ext xmlns:c16="http://schemas.microsoft.com/office/drawing/2014/chart" uri="{C3380CC4-5D6E-409C-BE32-E72D297353CC}">
              <c16:uniqueId val="{00000001-E044-4484-8A88-5389B185C4BD}"/>
            </c:ext>
          </c:extLst>
        </c:ser>
        <c:dLbls>
          <c:showLegendKey val="0"/>
          <c:showVal val="0"/>
          <c:showCatName val="0"/>
          <c:showSerName val="0"/>
          <c:showPercent val="0"/>
          <c:showBubbleSize val="0"/>
        </c:dLbls>
        <c:marker val="1"/>
        <c:smooth val="0"/>
        <c:axId val="207901992"/>
        <c:axId val="208046056"/>
      </c:lineChart>
      <c:dateAx>
        <c:axId val="207901992"/>
        <c:scaling>
          <c:orientation val="minMax"/>
        </c:scaling>
        <c:delete val="1"/>
        <c:axPos val="b"/>
        <c:numFmt formatCode="ge" sourceLinked="1"/>
        <c:majorTickMark val="none"/>
        <c:minorTickMark val="none"/>
        <c:tickLblPos val="none"/>
        <c:crossAx val="208046056"/>
        <c:crosses val="autoZero"/>
        <c:auto val="1"/>
        <c:lblOffset val="100"/>
        <c:baseTimeUnit val="years"/>
      </c:dateAx>
      <c:valAx>
        <c:axId val="2080460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7901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1.78</c:v>
                </c:pt>
                <c:pt idx="1">
                  <c:v>1.48</c:v>
                </c:pt>
                <c:pt idx="2">
                  <c:v>0.8</c:v>
                </c:pt>
                <c:pt idx="3">
                  <c:v>0.79</c:v>
                </c:pt>
                <c:pt idx="4">
                  <c:v>4.57</c:v>
                </c:pt>
              </c:numCache>
            </c:numRef>
          </c:val>
          <c:extLst xmlns:c16r2="http://schemas.microsoft.com/office/drawing/2015/06/chart">
            <c:ext xmlns:c16="http://schemas.microsoft.com/office/drawing/2014/chart" uri="{C3380CC4-5D6E-409C-BE32-E72D297353CC}">
              <c16:uniqueId val="{00000000-DB2D-43CE-8E0A-3C51EB8242D1}"/>
            </c:ext>
          </c:extLst>
        </c:ser>
        <c:dLbls>
          <c:showLegendKey val="0"/>
          <c:showVal val="0"/>
          <c:showCatName val="0"/>
          <c:showSerName val="0"/>
          <c:showPercent val="0"/>
          <c:showBubbleSize val="0"/>
        </c:dLbls>
        <c:gapWidth val="150"/>
        <c:axId val="128049440"/>
        <c:axId val="208367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8.39</c:v>
                </c:pt>
                <c:pt idx="1">
                  <c:v>10.09</c:v>
                </c:pt>
                <c:pt idx="2">
                  <c:v>10.54</c:v>
                </c:pt>
                <c:pt idx="3">
                  <c:v>12.03</c:v>
                </c:pt>
                <c:pt idx="4">
                  <c:v>12.19</c:v>
                </c:pt>
              </c:numCache>
            </c:numRef>
          </c:val>
          <c:smooth val="0"/>
          <c:extLst xmlns:c16r2="http://schemas.microsoft.com/office/drawing/2015/06/chart">
            <c:ext xmlns:c16="http://schemas.microsoft.com/office/drawing/2014/chart" uri="{C3380CC4-5D6E-409C-BE32-E72D297353CC}">
              <c16:uniqueId val="{00000001-DB2D-43CE-8E0A-3C51EB8242D1}"/>
            </c:ext>
          </c:extLst>
        </c:ser>
        <c:dLbls>
          <c:showLegendKey val="0"/>
          <c:showVal val="0"/>
          <c:showCatName val="0"/>
          <c:showSerName val="0"/>
          <c:showPercent val="0"/>
          <c:showBubbleSize val="0"/>
        </c:dLbls>
        <c:marker val="1"/>
        <c:smooth val="0"/>
        <c:axId val="128049440"/>
        <c:axId val="208367544"/>
      </c:lineChart>
      <c:dateAx>
        <c:axId val="128049440"/>
        <c:scaling>
          <c:orientation val="minMax"/>
        </c:scaling>
        <c:delete val="1"/>
        <c:axPos val="b"/>
        <c:numFmt formatCode="ge" sourceLinked="1"/>
        <c:majorTickMark val="none"/>
        <c:minorTickMark val="none"/>
        <c:tickLblPos val="none"/>
        <c:crossAx val="208367544"/>
        <c:crosses val="autoZero"/>
        <c:auto val="1"/>
        <c:lblOffset val="100"/>
        <c:baseTimeUnit val="years"/>
      </c:dateAx>
      <c:valAx>
        <c:axId val="208367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049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0383-43B7-9F1E-7C8F4CB700F2}"/>
            </c:ext>
          </c:extLst>
        </c:ser>
        <c:dLbls>
          <c:showLegendKey val="0"/>
          <c:showVal val="0"/>
          <c:showCatName val="0"/>
          <c:showSerName val="0"/>
          <c:showPercent val="0"/>
          <c:showBubbleSize val="0"/>
        </c:dLbls>
        <c:gapWidth val="150"/>
        <c:axId val="208368720"/>
        <c:axId val="2083691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7.76</c:v>
                </c:pt>
                <c:pt idx="1">
                  <c:v>3.77</c:v>
                </c:pt>
                <c:pt idx="2">
                  <c:v>3.62</c:v>
                </c:pt>
                <c:pt idx="3">
                  <c:v>3.91</c:v>
                </c:pt>
                <c:pt idx="4">
                  <c:v>3.56</c:v>
                </c:pt>
              </c:numCache>
            </c:numRef>
          </c:val>
          <c:smooth val="0"/>
          <c:extLst xmlns:c16r2="http://schemas.microsoft.com/office/drawing/2015/06/chart">
            <c:ext xmlns:c16="http://schemas.microsoft.com/office/drawing/2014/chart" uri="{C3380CC4-5D6E-409C-BE32-E72D297353CC}">
              <c16:uniqueId val="{00000001-0383-43B7-9F1E-7C8F4CB700F2}"/>
            </c:ext>
          </c:extLst>
        </c:ser>
        <c:dLbls>
          <c:showLegendKey val="0"/>
          <c:showVal val="0"/>
          <c:showCatName val="0"/>
          <c:showSerName val="0"/>
          <c:showPercent val="0"/>
          <c:showBubbleSize val="0"/>
        </c:dLbls>
        <c:marker val="1"/>
        <c:smooth val="0"/>
        <c:axId val="208368720"/>
        <c:axId val="208369112"/>
      </c:lineChart>
      <c:dateAx>
        <c:axId val="208368720"/>
        <c:scaling>
          <c:orientation val="minMax"/>
        </c:scaling>
        <c:delete val="1"/>
        <c:axPos val="b"/>
        <c:numFmt formatCode="ge" sourceLinked="1"/>
        <c:majorTickMark val="none"/>
        <c:minorTickMark val="none"/>
        <c:tickLblPos val="none"/>
        <c:crossAx val="208369112"/>
        <c:crosses val="autoZero"/>
        <c:auto val="1"/>
        <c:lblOffset val="100"/>
        <c:baseTimeUnit val="years"/>
      </c:dateAx>
      <c:valAx>
        <c:axId val="2083691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8368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5544.61</c:v>
                </c:pt>
                <c:pt idx="1">
                  <c:v>481.23</c:v>
                </c:pt>
                <c:pt idx="2">
                  <c:v>433.57</c:v>
                </c:pt>
                <c:pt idx="3">
                  <c:v>385.5</c:v>
                </c:pt>
                <c:pt idx="4">
                  <c:v>364.61</c:v>
                </c:pt>
              </c:numCache>
            </c:numRef>
          </c:val>
          <c:extLst xmlns:c16r2="http://schemas.microsoft.com/office/drawing/2015/06/chart">
            <c:ext xmlns:c16="http://schemas.microsoft.com/office/drawing/2014/chart" uri="{C3380CC4-5D6E-409C-BE32-E72D297353CC}">
              <c16:uniqueId val="{00000000-1DB4-4F2E-8117-B8D6751CC843}"/>
            </c:ext>
          </c:extLst>
        </c:ser>
        <c:dLbls>
          <c:showLegendKey val="0"/>
          <c:showVal val="0"/>
          <c:showCatName val="0"/>
          <c:showSerName val="0"/>
          <c:showPercent val="0"/>
          <c:showBubbleSize val="0"/>
        </c:dLbls>
        <c:gapWidth val="150"/>
        <c:axId val="208370680"/>
        <c:axId val="208371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909.68</c:v>
                </c:pt>
                <c:pt idx="1">
                  <c:v>382.09</c:v>
                </c:pt>
                <c:pt idx="2">
                  <c:v>371.31</c:v>
                </c:pt>
                <c:pt idx="3">
                  <c:v>377.63</c:v>
                </c:pt>
                <c:pt idx="4">
                  <c:v>357.34</c:v>
                </c:pt>
              </c:numCache>
            </c:numRef>
          </c:val>
          <c:smooth val="0"/>
          <c:extLst xmlns:c16r2="http://schemas.microsoft.com/office/drawing/2015/06/chart">
            <c:ext xmlns:c16="http://schemas.microsoft.com/office/drawing/2014/chart" uri="{C3380CC4-5D6E-409C-BE32-E72D297353CC}">
              <c16:uniqueId val="{00000001-1DB4-4F2E-8117-B8D6751CC843}"/>
            </c:ext>
          </c:extLst>
        </c:ser>
        <c:dLbls>
          <c:showLegendKey val="0"/>
          <c:showVal val="0"/>
          <c:showCatName val="0"/>
          <c:showSerName val="0"/>
          <c:showPercent val="0"/>
          <c:showBubbleSize val="0"/>
        </c:dLbls>
        <c:marker val="1"/>
        <c:smooth val="0"/>
        <c:axId val="208370680"/>
        <c:axId val="208371072"/>
      </c:lineChart>
      <c:dateAx>
        <c:axId val="208370680"/>
        <c:scaling>
          <c:orientation val="minMax"/>
        </c:scaling>
        <c:delete val="1"/>
        <c:axPos val="b"/>
        <c:numFmt formatCode="ge" sourceLinked="1"/>
        <c:majorTickMark val="none"/>
        <c:minorTickMark val="none"/>
        <c:tickLblPos val="none"/>
        <c:crossAx val="208371072"/>
        <c:crosses val="autoZero"/>
        <c:auto val="1"/>
        <c:lblOffset val="100"/>
        <c:baseTimeUnit val="years"/>
      </c:dateAx>
      <c:valAx>
        <c:axId val="2083710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8370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299.89999999999998</c:v>
                </c:pt>
                <c:pt idx="1">
                  <c:v>283.63</c:v>
                </c:pt>
                <c:pt idx="2">
                  <c:v>267.45999999999998</c:v>
                </c:pt>
                <c:pt idx="3">
                  <c:v>243.52</c:v>
                </c:pt>
                <c:pt idx="4">
                  <c:v>211.63</c:v>
                </c:pt>
              </c:numCache>
            </c:numRef>
          </c:val>
          <c:extLst xmlns:c16r2="http://schemas.microsoft.com/office/drawing/2015/06/chart">
            <c:ext xmlns:c16="http://schemas.microsoft.com/office/drawing/2014/chart" uri="{C3380CC4-5D6E-409C-BE32-E72D297353CC}">
              <c16:uniqueId val="{00000000-2714-4F47-B77A-B66CE331453A}"/>
            </c:ext>
          </c:extLst>
        </c:ser>
        <c:dLbls>
          <c:showLegendKey val="0"/>
          <c:showVal val="0"/>
          <c:showCatName val="0"/>
          <c:showSerName val="0"/>
          <c:showPercent val="0"/>
          <c:showBubbleSize val="0"/>
        </c:dLbls>
        <c:gapWidth val="150"/>
        <c:axId val="128049048"/>
        <c:axId val="128048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382.65</c:v>
                </c:pt>
                <c:pt idx="1">
                  <c:v>385.06</c:v>
                </c:pt>
                <c:pt idx="2">
                  <c:v>373.09</c:v>
                </c:pt>
                <c:pt idx="3">
                  <c:v>364.71</c:v>
                </c:pt>
                <c:pt idx="4">
                  <c:v>373.69</c:v>
                </c:pt>
              </c:numCache>
            </c:numRef>
          </c:val>
          <c:smooth val="0"/>
          <c:extLst xmlns:c16r2="http://schemas.microsoft.com/office/drawing/2015/06/chart">
            <c:ext xmlns:c16="http://schemas.microsoft.com/office/drawing/2014/chart" uri="{C3380CC4-5D6E-409C-BE32-E72D297353CC}">
              <c16:uniqueId val="{00000001-2714-4F47-B77A-B66CE331453A}"/>
            </c:ext>
          </c:extLst>
        </c:ser>
        <c:dLbls>
          <c:showLegendKey val="0"/>
          <c:showVal val="0"/>
          <c:showCatName val="0"/>
          <c:showSerName val="0"/>
          <c:showPercent val="0"/>
          <c:showBubbleSize val="0"/>
        </c:dLbls>
        <c:marker val="1"/>
        <c:smooth val="0"/>
        <c:axId val="128049048"/>
        <c:axId val="128048656"/>
      </c:lineChart>
      <c:dateAx>
        <c:axId val="128049048"/>
        <c:scaling>
          <c:orientation val="minMax"/>
        </c:scaling>
        <c:delete val="1"/>
        <c:axPos val="b"/>
        <c:numFmt formatCode="ge" sourceLinked="1"/>
        <c:majorTickMark val="none"/>
        <c:minorTickMark val="none"/>
        <c:tickLblPos val="none"/>
        <c:crossAx val="128048656"/>
        <c:crosses val="autoZero"/>
        <c:auto val="1"/>
        <c:lblOffset val="100"/>
        <c:baseTimeUnit val="years"/>
      </c:dateAx>
      <c:valAx>
        <c:axId val="128048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8049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94.67</c:v>
                </c:pt>
                <c:pt idx="1">
                  <c:v>92.67</c:v>
                </c:pt>
                <c:pt idx="2">
                  <c:v>93.94</c:v>
                </c:pt>
                <c:pt idx="3">
                  <c:v>92.53</c:v>
                </c:pt>
                <c:pt idx="4">
                  <c:v>92.5</c:v>
                </c:pt>
              </c:numCache>
            </c:numRef>
          </c:val>
          <c:extLst xmlns:c16r2="http://schemas.microsoft.com/office/drawing/2015/06/chart">
            <c:ext xmlns:c16="http://schemas.microsoft.com/office/drawing/2014/chart" uri="{C3380CC4-5D6E-409C-BE32-E72D297353CC}">
              <c16:uniqueId val="{00000000-CD7C-4F7B-915C-9D9C2F78D357}"/>
            </c:ext>
          </c:extLst>
        </c:ser>
        <c:dLbls>
          <c:showLegendKey val="0"/>
          <c:showVal val="0"/>
          <c:showCatName val="0"/>
          <c:showSerName val="0"/>
          <c:showPercent val="0"/>
          <c:showBubbleSize val="0"/>
        </c:dLbls>
        <c:gapWidth val="150"/>
        <c:axId val="275513192"/>
        <c:axId val="275513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96.1</c:v>
                </c:pt>
                <c:pt idx="1">
                  <c:v>99.07</c:v>
                </c:pt>
                <c:pt idx="2">
                  <c:v>99.99</c:v>
                </c:pt>
                <c:pt idx="3">
                  <c:v>100.65</c:v>
                </c:pt>
                <c:pt idx="4">
                  <c:v>99.87</c:v>
                </c:pt>
              </c:numCache>
            </c:numRef>
          </c:val>
          <c:smooth val="0"/>
          <c:extLst xmlns:c16r2="http://schemas.microsoft.com/office/drawing/2015/06/chart">
            <c:ext xmlns:c16="http://schemas.microsoft.com/office/drawing/2014/chart" uri="{C3380CC4-5D6E-409C-BE32-E72D297353CC}">
              <c16:uniqueId val="{00000001-CD7C-4F7B-915C-9D9C2F78D357}"/>
            </c:ext>
          </c:extLst>
        </c:ser>
        <c:dLbls>
          <c:showLegendKey val="0"/>
          <c:showVal val="0"/>
          <c:showCatName val="0"/>
          <c:showSerName val="0"/>
          <c:showPercent val="0"/>
          <c:showBubbleSize val="0"/>
        </c:dLbls>
        <c:marker val="1"/>
        <c:smooth val="0"/>
        <c:axId val="275513192"/>
        <c:axId val="275513584"/>
      </c:lineChart>
      <c:dateAx>
        <c:axId val="275513192"/>
        <c:scaling>
          <c:orientation val="minMax"/>
        </c:scaling>
        <c:delete val="1"/>
        <c:axPos val="b"/>
        <c:numFmt formatCode="ge" sourceLinked="1"/>
        <c:majorTickMark val="none"/>
        <c:minorTickMark val="none"/>
        <c:tickLblPos val="none"/>
        <c:crossAx val="275513584"/>
        <c:crosses val="autoZero"/>
        <c:auto val="1"/>
        <c:lblOffset val="100"/>
        <c:baseTimeUnit val="years"/>
      </c:dateAx>
      <c:valAx>
        <c:axId val="275513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75513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288.11</c:v>
                </c:pt>
                <c:pt idx="1">
                  <c:v>287.83999999999997</c:v>
                </c:pt>
                <c:pt idx="2">
                  <c:v>276.89999999999998</c:v>
                </c:pt>
                <c:pt idx="3">
                  <c:v>279.86</c:v>
                </c:pt>
                <c:pt idx="4">
                  <c:v>281.01</c:v>
                </c:pt>
              </c:numCache>
            </c:numRef>
          </c:val>
          <c:extLst xmlns:c16r2="http://schemas.microsoft.com/office/drawing/2015/06/chart">
            <c:ext xmlns:c16="http://schemas.microsoft.com/office/drawing/2014/chart" uri="{C3380CC4-5D6E-409C-BE32-E72D297353CC}">
              <c16:uniqueId val="{00000000-3F76-484D-84A5-5105F17452B7}"/>
            </c:ext>
          </c:extLst>
        </c:ser>
        <c:dLbls>
          <c:showLegendKey val="0"/>
          <c:showVal val="0"/>
          <c:showCatName val="0"/>
          <c:showSerName val="0"/>
          <c:showPercent val="0"/>
          <c:showBubbleSize val="0"/>
        </c:dLbls>
        <c:gapWidth val="150"/>
        <c:axId val="275514760"/>
        <c:axId val="275515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178.39</c:v>
                </c:pt>
                <c:pt idx="1">
                  <c:v>173.03</c:v>
                </c:pt>
                <c:pt idx="2">
                  <c:v>171.15</c:v>
                </c:pt>
                <c:pt idx="3">
                  <c:v>170.19</c:v>
                </c:pt>
                <c:pt idx="4">
                  <c:v>171.81</c:v>
                </c:pt>
              </c:numCache>
            </c:numRef>
          </c:val>
          <c:smooth val="0"/>
          <c:extLst xmlns:c16r2="http://schemas.microsoft.com/office/drawing/2015/06/chart">
            <c:ext xmlns:c16="http://schemas.microsoft.com/office/drawing/2014/chart" uri="{C3380CC4-5D6E-409C-BE32-E72D297353CC}">
              <c16:uniqueId val="{00000001-3F76-484D-84A5-5105F17452B7}"/>
            </c:ext>
          </c:extLst>
        </c:ser>
        <c:dLbls>
          <c:showLegendKey val="0"/>
          <c:showVal val="0"/>
          <c:showCatName val="0"/>
          <c:showSerName val="0"/>
          <c:showPercent val="0"/>
          <c:showBubbleSize val="0"/>
        </c:dLbls>
        <c:marker val="1"/>
        <c:smooth val="0"/>
        <c:axId val="275514760"/>
        <c:axId val="275515152"/>
      </c:lineChart>
      <c:dateAx>
        <c:axId val="275514760"/>
        <c:scaling>
          <c:orientation val="minMax"/>
        </c:scaling>
        <c:delete val="1"/>
        <c:axPos val="b"/>
        <c:numFmt formatCode="ge" sourceLinked="1"/>
        <c:majorTickMark val="none"/>
        <c:minorTickMark val="none"/>
        <c:tickLblPos val="none"/>
        <c:crossAx val="275515152"/>
        <c:crosses val="autoZero"/>
        <c:auto val="1"/>
        <c:lblOffset val="100"/>
        <c:baseTimeUnit val="years"/>
      </c:dateAx>
      <c:valAx>
        <c:axId val="275515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75514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58.58</c:v>
                </c:pt>
                <c:pt idx="1">
                  <c:v>58.39</c:v>
                </c:pt>
                <c:pt idx="2">
                  <c:v>57.78</c:v>
                </c:pt>
                <c:pt idx="3">
                  <c:v>57.57</c:v>
                </c:pt>
                <c:pt idx="4">
                  <c:v>58.43</c:v>
                </c:pt>
              </c:numCache>
            </c:numRef>
          </c:val>
          <c:extLst xmlns:c16r2="http://schemas.microsoft.com/office/drawing/2015/06/chart">
            <c:ext xmlns:c16="http://schemas.microsoft.com/office/drawing/2014/chart" uri="{C3380CC4-5D6E-409C-BE32-E72D297353CC}">
              <c16:uniqueId val="{00000000-36DD-46E5-8D87-45B81AF6BCBB}"/>
            </c:ext>
          </c:extLst>
        </c:ser>
        <c:dLbls>
          <c:showLegendKey val="0"/>
          <c:showVal val="0"/>
          <c:showCatName val="0"/>
          <c:showSerName val="0"/>
          <c:showPercent val="0"/>
          <c:showBubbleSize val="0"/>
        </c:dLbls>
        <c:gapWidth val="150"/>
        <c:axId val="208370288"/>
        <c:axId val="27570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59.23</c:v>
                </c:pt>
                <c:pt idx="1">
                  <c:v>58.58</c:v>
                </c:pt>
                <c:pt idx="2">
                  <c:v>58.53</c:v>
                </c:pt>
                <c:pt idx="3">
                  <c:v>59.01</c:v>
                </c:pt>
                <c:pt idx="4">
                  <c:v>60.03</c:v>
                </c:pt>
              </c:numCache>
            </c:numRef>
          </c:val>
          <c:smooth val="0"/>
          <c:extLst xmlns:c16r2="http://schemas.microsoft.com/office/drawing/2015/06/chart">
            <c:ext xmlns:c16="http://schemas.microsoft.com/office/drawing/2014/chart" uri="{C3380CC4-5D6E-409C-BE32-E72D297353CC}">
              <c16:uniqueId val="{00000001-36DD-46E5-8D87-45B81AF6BCBB}"/>
            </c:ext>
          </c:extLst>
        </c:ser>
        <c:dLbls>
          <c:showLegendKey val="0"/>
          <c:showVal val="0"/>
          <c:showCatName val="0"/>
          <c:showSerName val="0"/>
          <c:showPercent val="0"/>
          <c:showBubbleSize val="0"/>
        </c:dLbls>
        <c:marker val="1"/>
        <c:smooth val="0"/>
        <c:axId val="208370288"/>
        <c:axId val="275705584"/>
      </c:lineChart>
      <c:dateAx>
        <c:axId val="208370288"/>
        <c:scaling>
          <c:orientation val="minMax"/>
        </c:scaling>
        <c:delete val="1"/>
        <c:axPos val="b"/>
        <c:numFmt formatCode="ge" sourceLinked="1"/>
        <c:majorTickMark val="none"/>
        <c:minorTickMark val="none"/>
        <c:tickLblPos val="none"/>
        <c:crossAx val="275705584"/>
        <c:crosses val="autoZero"/>
        <c:auto val="1"/>
        <c:lblOffset val="100"/>
        <c:baseTimeUnit val="years"/>
      </c:dateAx>
      <c:valAx>
        <c:axId val="27570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8370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84.16</c:v>
                </c:pt>
                <c:pt idx="1">
                  <c:v>84.16</c:v>
                </c:pt>
                <c:pt idx="2">
                  <c:v>84.16</c:v>
                </c:pt>
                <c:pt idx="3">
                  <c:v>84.16</c:v>
                </c:pt>
                <c:pt idx="4">
                  <c:v>84.19</c:v>
                </c:pt>
              </c:numCache>
            </c:numRef>
          </c:val>
          <c:extLst xmlns:c16r2="http://schemas.microsoft.com/office/drawing/2015/06/chart">
            <c:ext xmlns:c16="http://schemas.microsoft.com/office/drawing/2014/chart" uri="{C3380CC4-5D6E-409C-BE32-E72D297353CC}">
              <c16:uniqueId val="{00000000-661E-4EE0-B7ED-4C4167CDE621}"/>
            </c:ext>
          </c:extLst>
        </c:ser>
        <c:dLbls>
          <c:showLegendKey val="0"/>
          <c:showVal val="0"/>
          <c:showCatName val="0"/>
          <c:showSerName val="0"/>
          <c:showPercent val="0"/>
          <c:showBubbleSize val="0"/>
        </c:dLbls>
        <c:gapWidth val="150"/>
        <c:axId val="275706760"/>
        <c:axId val="275707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85.53</c:v>
                </c:pt>
                <c:pt idx="1">
                  <c:v>85.23</c:v>
                </c:pt>
                <c:pt idx="2">
                  <c:v>85.26</c:v>
                </c:pt>
                <c:pt idx="3">
                  <c:v>85.37</c:v>
                </c:pt>
                <c:pt idx="4">
                  <c:v>84.81</c:v>
                </c:pt>
              </c:numCache>
            </c:numRef>
          </c:val>
          <c:smooth val="0"/>
          <c:extLst xmlns:c16r2="http://schemas.microsoft.com/office/drawing/2015/06/chart">
            <c:ext xmlns:c16="http://schemas.microsoft.com/office/drawing/2014/chart" uri="{C3380CC4-5D6E-409C-BE32-E72D297353CC}">
              <c16:uniqueId val="{00000001-661E-4EE0-B7ED-4C4167CDE621}"/>
            </c:ext>
          </c:extLst>
        </c:ser>
        <c:dLbls>
          <c:showLegendKey val="0"/>
          <c:showVal val="0"/>
          <c:showCatName val="0"/>
          <c:showSerName val="0"/>
          <c:showPercent val="0"/>
          <c:showBubbleSize val="0"/>
        </c:dLbls>
        <c:marker val="1"/>
        <c:smooth val="0"/>
        <c:axId val="275706760"/>
        <c:axId val="275707152"/>
      </c:lineChart>
      <c:dateAx>
        <c:axId val="275706760"/>
        <c:scaling>
          <c:orientation val="minMax"/>
        </c:scaling>
        <c:delete val="1"/>
        <c:axPos val="b"/>
        <c:numFmt formatCode="ge" sourceLinked="1"/>
        <c:majorTickMark val="none"/>
        <c:minorTickMark val="none"/>
        <c:tickLblPos val="none"/>
        <c:crossAx val="275707152"/>
        <c:crosses val="autoZero"/>
        <c:auto val="1"/>
        <c:lblOffset val="100"/>
        <c:baseTimeUnit val="years"/>
      </c:dateAx>
      <c:valAx>
        <c:axId val="275707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75706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K52"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新庄市</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A5</v>
      </c>
      <c r="X8" s="82"/>
      <c r="Y8" s="82"/>
      <c r="Z8" s="82"/>
      <c r="AA8" s="82"/>
      <c r="AB8" s="82"/>
      <c r="AC8" s="82"/>
      <c r="AD8" s="82" t="str">
        <f>データ!$M$6</f>
        <v>非設置</v>
      </c>
      <c r="AE8" s="82"/>
      <c r="AF8" s="82"/>
      <c r="AG8" s="82"/>
      <c r="AH8" s="82"/>
      <c r="AI8" s="82"/>
      <c r="AJ8" s="82"/>
      <c r="AK8" s="4"/>
      <c r="AL8" s="70">
        <f>データ!$R$6</f>
        <v>36347</v>
      </c>
      <c r="AM8" s="70"/>
      <c r="AN8" s="70"/>
      <c r="AO8" s="70"/>
      <c r="AP8" s="70"/>
      <c r="AQ8" s="70"/>
      <c r="AR8" s="70"/>
      <c r="AS8" s="70"/>
      <c r="AT8" s="66">
        <f>データ!$S$6</f>
        <v>222.85</v>
      </c>
      <c r="AU8" s="67"/>
      <c r="AV8" s="67"/>
      <c r="AW8" s="67"/>
      <c r="AX8" s="67"/>
      <c r="AY8" s="67"/>
      <c r="AZ8" s="67"/>
      <c r="BA8" s="67"/>
      <c r="BB8" s="69">
        <f>データ!$T$6</f>
        <v>163.1</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84.98</v>
      </c>
      <c r="J10" s="67"/>
      <c r="K10" s="67"/>
      <c r="L10" s="67"/>
      <c r="M10" s="67"/>
      <c r="N10" s="67"/>
      <c r="O10" s="68"/>
      <c r="P10" s="69">
        <f>データ!$P$6</f>
        <v>94.15</v>
      </c>
      <c r="Q10" s="69"/>
      <c r="R10" s="69"/>
      <c r="S10" s="69"/>
      <c r="T10" s="69"/>
      <c r="U10" s="69"/>
      <c r="V10" s="69"/>
      <c r="W10" s="70">
        <f>データ!$Q$6</f>
        <v>4536</v>
      </c>
      <c r="X10" s="70"/>
      <c r="Y10" s="70"/>
      <c r="Z10" s="70"/>
      <c r="AA10" s="70"/>
      <c r="AB10" s="70"/>
      <c r="AC10" s="70"/>
      <c r="AD10" s="2"/>
      <c r="AE10" s="2"/>
      <c r="AF10" s="2"/>
      <c r="AG10" s="2"/>
      <c r="AH10" s="4"/>
      <c r="AI10" s="4"/>
      <c r="AJ10" s="4"/>
      <c r="AK10" s="4"/>
      <c r="AL10" s="70">
        <f>データ!$U$6</f>
        <v>33919</v>
      </c>
      <c r="AM10" s="70"/>
      <c r="AN10" s="70"/>
      <c r="AO10" s="70"/>
      <c r="AP10" s="70"/>
      <c r="AQ10" s="70"/>
      <c r="AR10" s="70"/>
      <c r="AS10" s="70"/>
      <c r="AT10" s="66">
        <f>データ!$V$6</f>
        <v>56.34</v>
      </c>
      <c r="AU10" s="67"/>
      <c r="AV10" s="67"/>
      <c r="AW10" s="67"/>
      <c r="AX10" s="67"/>
      <c r="AY10" s="67"/>
      <c r="AZ10" s="67"/>
      <c r="BA10" s="67"/>
      <c r="BB10" s="69">
        <f>データ!$W$6</f>
        <v>602.04</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49" t="s">
        <v>119</v>
      </c>
      <c r="BM16" s="50"/>
      <c r="BN16" s="50"/>
      <c r="BO16" s="50"/>
      <c r="BP16" s="50"/>
      <c r="BQ16" s="50"/>
      <c r="BR16" s="50"/>
      <c r="BS16" s="50"/>
      <c r="BT16" s="50"/>
      <c r="BU16" s="50"/>
      <c r="BV16" s="50"/>
      <c r="BW16" s="50"/>
      <c r="BX16" s="50"/>
      <c r="BY16" s="50"/>
      <c r="BZ16" s="51"/>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49"/>
      <c r="BM17" s="50"/>
      <c r="BN17" s="50"/>
      <c r="BO17" s="50"/>
      <c r="BP17" s="50"/>
      <c r="BQ17" s="50"/>
      <c r="BR17" s="50"/>
      <c r="BS17" s="50"/>
      <c r="BT17" s="50"/>
      <c r="BU17" s="50"/>
      <c r="BV17" s="50"/>
      <c r="BW17" s="50"/>
      <c r="BX17" s="50"/>
      <c r="BY17" s="50"/>
      <c r="BZ17" s="51"/>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49"/>
      <c r="BM18" s="50"/>
      <c r="BN18" s="50"/>
      <c r="BO18" s="50"/>
      <c r="BP18" s="50"/>
      <c r="BQ18" s="50"/>
      <c r="BR18" s="50"/>
      <c r="BS18" s="50"/>
      <c r="BT18" s="50"/>
      <c r="BU18" s="50"/>
      <c r="BV18" s="50"/>
      <c r="BW18" s="50"/>
      <c r="BX18" s="50"/>
      <c r="BY18" s="50"/>
      <c r="BZ18" s="51"/>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49"/>
      <c r="BM19" s="50"/>
      <c r="BN19" s="50"/>
      <c r="BO19" s="50"/>
      <c r="BP19" s="50"/>
      <c r="BQ19" s="50"/>
      <c r="BR19" s="50"/>
      <c r="BS19" s="50"/>
      <c r="BT19" s="50"/>
      <c r="BU19" s="50"/>
      <c r="BV19" s="50"/>
      <c r="BW19" s="50"/>
      <c r="BX19" s="50"/>
      <c r="BY19" s="50"/>
      <c r="BZ19" s="51"/>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49"/>
      <c r="BM20" s="50"/>
      <c r="BN20" s="50"/>
      <c r="BO20" s="50"/>
      <c r="BP20" s="50"/>
      <c r="BQ20" s="50"/>
      <c r="BR20" s="50"/>
      <c r="BS20" s="50"/>
      <c r="BT20" s="50"/>
      <c r="BU20" s="50"/>
      <c r="BV20" s="50"/>
      <c r="BW20" s="50"/>
      <c r="BX20" s="50"/>
      <c r="BY20" s="50"/>
      <c r="BZ20" s="51"/>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49"/>
      <c r="BM21" s="50"/>
      <c r="BN21" s="50"/>
      <c r="BO21" s="50"/>
      <c r="BP21" s="50"/>
      <c r="BQ21" s="50"/>
      <c r="BR21" s="50"/>
      <c r="BS21" s="50"/>
      <c r="BT21" s="50"/>
      <c r="BU21" s="50"/>
      <c r="BV21" s="50"/>
      <c r="BW21" s="50"/>
      <c r="BX21" s="50"/>
      <c r="BY21" s="50"/>
      <c r="BZ21" s="51"/>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49"/>
      <c r="BM22" s="50"/>
      <c r="BN22" s="50"/>
      <c r="BO22" s="50"/>
      <c r="BP22" s="50"/>
      <c r="BQ22" s="50"/>
      <c r="BR22" s="50"/>
      <c r="BS22" s="50"/>
      <c r="BT22" s="50"/>
      <c r="BU22" s="50"/>
      <c r="BV22" s="50"/>
      <c r="BW22" s="50"/>
      <c r="BX22" s="50"/>
      <c r="BY22" s="50"/>
      <c r="BZ22" s="51"/>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49"/>
      <c r="BM23" s="50"/>
      <c r="BN23" s="50"/>
      <c r="BO23" s="50"/>
      <c r="BP23" s="50"/>
      <c r="BQ23" s="50"/>
      <c r="BR23" s="50"/>
      <c r="BS23" s="50"/>
      <c r="BT23" s="50"/>
      <c r="BU23" s="50"/>
      <c r="BV23" s="50"/>
      <c r="BW23" s="50"/>
      <c r="BX23" s="50"/>
      <c r="BY23" s="50"/>
      <c r="BZ23" s="51"/>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49"/>
      <c r="BM24" s="50"/>
      <c r="BN24" s="50"/>
      <c r="BO24" s="50"/>
      <c r="BP24" s="50"/>
      <c r="BQ24" s="50"/>
      <c r="BR24" s="50"/>
      <c r="BS24" s="50"/>
      <c r="BT24" s="50"/>
      <c r="BU24" s="50"/>
      <c r="BV24" s="50"/>
      <c r="BW24" s="50"/>
      <c r="BX24" s="50"/>
      <c r="BY24" s="50"/>
      <c r="BZ24" s="51"/>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49"/>
      <c r="BM25" s="50"/>
      <c r="BN25" s="50"/>
      <c r="BO25" s="50"/>
      <c r="BP25" s="50"/>
      <c r="BQ25" s="50"/>
      <c r="BR25" s="50"/>
      <c r="BS25" s="50"/>
      <c r="BT25" s="50"/>
      <c r="BU25" s="50"/>
      <c r="BV25" s="50"/>
      <c r="BW25" s="50"/>
      <c r="BX25" s="50"/>
      <c r="BY25" s="50"/>
      <c r="BZ25" s="51"/>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49"/>
      <c r="BM26" s="50"/>
      <c r="BN26" s="50"/>
      <c r="BO26" s="50"/>
      <c r="BP26" s="50"/>
      <c r="BQ26" s="50"/>
      <c r="BR26" s="50"/>
      <c r="BS26" s="50"/>
      <c r="BT26" s="50"/>
      <c r="BU26" s="50"/>
      <c r="BV26" s="50"/>
      <c r="BW26" s="50"/>
      <c r="BX26" s="50"/>
      <c r="BY26" s="50"/>
      <c r="BZ26" s="51"/>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49"/>
      <c r="BM27" s="50"/>
      <c r="BN27" s="50"/>
      <c r="BO27" s="50"/>
      <c r="BP27" s="50"/>
      <c r="BQ27" s="50"/>
      <c r="BR27" s="50"/>
      <c r="BS27" s="50"/>
      <c r="BT27" s="50"/>
      <c r="BU27" s="50"/>
      <c r="BV27" s="50"/>
      <c r="BW27" s="50"/>
      <c r="BX27" s="50"/>
      <c r="BY27" s="50"/>
      <c r="BZ27" s="51"/>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49"/>
      <c r="BM28" s="50"/>
      <c r="BN28" s="50"/>
      <c r="BO28" s="50"/>
      <c r="BP28" s="50"/>
      <c r="BQ28" s="50"/>
      <c r="BR28" s="50"/>
      <c r="BS28" s="50"/>
      <c r="BT28" s="50"/>
      <c r="BU28" s="50"/>
      <c r="BV28" s="50"/>
      <c r="BW28" s="50"/>
      <c r="BX28" s="50"/>
      <c r="BY28" s="50"/>
      <c r="BZ28" s="51"/>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49"/>
      <c r="BM29" s="50"/>
      <c r="BN29" s="50"/>
      <c r="BO29" s="50"/>
      <c r="BP29" s="50"/>
      <c r="BQ29" s="50"/>
      <c r="BR29" s="50"/>
      <c r="BS29" s="50"/>
      <c r="BT29" s="50"/>
      <c r="BU29" s="50"/>
      <c r="BV29" s="50"/>
      <c r="BW29" s="50"/>
      <c r="BX29" s="50"/>
      <c r="BY29" s="50"/>
      <c r="BZ29" s="51"/>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49"/>
      <c r="BM30" s="50"/>
      <c r="BN30" s="50"/>
      <c r="BO30" s="50"/>
      <c r="BP30" s="50"/>
      <c r="BQ30" s="50"/>
      <c r="BR30" s="50"/>
      <c r="BS30" s="50"/>
      <c r="BT30" s="50"/>
      <c r="BU30" s="50"/>
      <c r="BV30" s="50"/>
      <c r="BW30" s="50"/>
      <c r="BX30" s="50"/>
      <c r="BY30" s="50"/>
      <c r="BZ30" s="51"/>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49"/>
      <c r="BM31" s="50"/>
      <c r="BN31" s="50"/>
      <c r="BO31" s="50"/>
      <c r="BP31" s="50"/>
      <c r="BQ31" s="50"/>
      <c r="BR31" s="50"/>
      <c r="BS31" s="50"/>
      <c r="BT31" s="50"/>
      <c r="BU31" s="50"/>
      <c r="BV31" s="50"/>
      <c r="BW31" s="50"/>
      <c r="BX31" s="50"/>
      <c r="BY31" s="50"/>
      <c r="BZ31" s="51"/>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49"/>
      <c r="BM32" s="50"/>
      <c r="BN32" s="50"/>
      <c r="BO32" s="50"/>
      <c r="BP32" s="50"/>
      <c r="BQ32" s="50"/>
      <c r="BR32" s="50"/>
      <c r="BS32" s="50"/>
      <c r="BT32" s="50"/>
      <c r="BU32" s="50"/>
      <c r="BV32" s="50"/>
      <c r="BW32" s="50"/>
      <c r="BX32" s="50"/>
      <c r="BY32" s="50"/>
      <c r="BZ32" s="51"/>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49"/>
      <c r="BM33" s="50"/>
      <c r="BN33" s="50"/>
      <c r="BO33" s="50"/>
      <c r="BP33" s="50"/>
      <c r="BQ33" s="50"/>
      <c r="BR33" s="50"/>
      <c r="BS33" s="50"/>
      <c r="BT33" s="50"/>
      <c r="BU33" s="50"/>
      <c r="BV33" s="50"/>
      <c r="BW33" s="50"/>
      <c r="BX33" s="50"/>
      <c r="BY33" s="50"/>
      <c r="BZ33" s="51"/>
    </row>
    <row r="34" spans="1:78" ht="13.5" customHeight="1" x14ac:dyDescent="0.15">
      <c r="A34" s="2"/>
      <c r="B34" s="17"/>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49"/>
      <c r="BM34" s="50"/>
      <c r="BN34" s="50"/>
      <c r="BO34" s="50"/>
      <c r="BP34" s="50"/>
      <c r="BQ34" s="50"/>
      <c r="BR34" s="50"/>
      <c r="BS34" s="50"/>
      <c r="BT34" s="50"/>
      <c r="BU34" s="50"/>
      <c r="BV34" s="50"/>
      <c r="BW34" s="50"/>
      <c r="BX34" s="50"/>
      <c r="BY34" s="50"/>
      <c r="BZ34" s="51"/>
    </row>
    <row r="35" spans="1:78" ht="13.5" customHeight="1" x14ac:dyDescent="0.15">
      <c r="A35" s="2"/>
      <c r="B35" s="17"/>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49"/>
      <c r="BM35" s="50"/>
      <c r="BN35" s="50"/>
      <c r="BO35" s="50"/>
      <c r="BP35" s="50"/>
      <c r="BQ35" s="50"/>
      <c r="BR35" s="50"/>
      <c r="BS35" s="50"/>
      <c r="BT35" s="50"/>
      <c r="BU35" s="50"/>
      <c r="BV35" s="50"/>
      <c r="BW35" s="50"/>
      <c r="BX35" s="50"/>
      <c r="BY35" s="50"/>
      <c r="BZ35" s="51"/>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49"/>
      <c r="BM36" s="50"/>
      <c r="BN36" s="50"/>
      <c r="BO36" s="50"/>
      <c r="BP36" s="50"/>
      <c r="BQ36" s="50"/>
      <c r="BR36" s="50"/>
      <c r="BS36" s="50"/>
      <c r="BT36" s="50"/>
      <c r="BU36" s="50"/>
      <c r="BV36" s="50"/>
      <c r="BW36" s="50"/>
      <c r="BX36" s="50"/>
      <c r="BY36" s="50"/>
      <c r="BZ36" s="51"/>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49"/>
      <c r="BM37" s="50"/>
      <c r="BN37" s="50"/>
      <c r="BO37" s="50"/>
      <c r="BP37" s="50"/>
      <c r="BQ37" s="50"/>
      <c r="BR37" s="50"/>
      <c r="BS37" s="50"/>
      <c r="BT37" s="50"/>
      <c r="BU37" s="50"/>
      <c r="BV37" s="50"/>
      <c r="BW37" s="50"/>
      <c r="BX37" s="50"/>
      <c r="BY37" s="50"/>
      <c r="BZ37" s="51"/>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49"/>
      <c r="BM38" s="50"/>
      <c r="BN38" s="50"/>
      <c r="BO38" s="50"/>
      <c r="BP38" s="50"/>
      <c r="BQ38" s="50"/>
      <c r="BR38" s="50"/>
      <c r="BS38" s="50"/>
      <c r="BT38" s="50"/>
      <c r="BU38" s="50"/>
      <c r="BV38" s="50"/>
      <c r="BW38" s="50"/>
      <c r="BX38" s="50"/>
      <c r="BY38" s="50"/>
      <c r="BZ38" s="51"/>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49"/>
      <c r="BM39" s="50"/>
      <c r="BN39" s="50"/>
      <c r="BO39" s="50"/>
      <c r="BP39" s="50"/>
      <c r="BQ39" s="50"/>
      <c r="BR39" s="50"/>
      <c r="BS39" s="50"/>
      <c r="BT39" s="50"/>
      <c r="BU39" s="50"/>
      <c r="BV39" s="50"/>
      <c r="BW39" s="50"/>
      <c r="BX39" s="50"/>
      <c r="BY39" s="50"/>
      <c r="BZ39" s="51"/>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49"/>
      <c r="BM40" s="50"/>
      <c r="BN40" s="50"/>
      <c r="BO40" s="50"/>
      <c r="BP40" s="50"/>
      <c r="BQ40" s="50"/>
      <c r="BR40" s="50"/>
      <c r="BS40" s="50"/>
      <c r="BT40" s="50"/>
      <c r="BU40" s="50"/>
      <c r="BV40" s="50"/>
      <c r="BW40" s="50"/>
      <c r="BX40" s="50"/>
      <c r="BY40" s="50"/>
      <c r="BZ40" s="51"/>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49"/>
      <c r="BM41" s="50"/>
      <c r="BN41" s="50"/>
      <c r="BO41" s="50"/>
      <c r="BP41" s="50"/>
      <c r="BQ41" s="50"/>
      <c r="BR41" s="50"/>
      <c r="BS41" s="50"/>
      <c r="BT41" s="50"/>
      <c r="BU41" s="50"/>
      <c r="BV41" s="50"/>
      <c r="BW41" s="50"/>
      <c r="BX41" s="50"/>
      <c r="BY41" s="50"/>
      <c r="BZ41" s="51"/>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49"/>
      <c r="BM42" s="50"/>
      <c r="BN42" s="50"/>
      <c r="BO42" s="50"/>
      <c r="BP42" s="50"/>
      <c r="BQ42" s="50"/>
      <c r="BR42" s="50"/>
      <c r="BS42" s="50"/>
      <c r="BT42" s="50"/>
      <c r="BU42" s="50"/>
      <c r="BV42" s="50"/>
      <c r="BW42" s="50"/>
      <c r="BX42" s="50"/>
      <c r="BY42" s="50"/>
      <c r="BZ42" s="51"/>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49"/>
      <c r="BM43" s="50"/>
      <c r="BN43" s="50"/>
      <c r="BO43" s="50"/>
      <c r="BP43" s="50"/>
      <c r="BQ43" s="50"/>
      <c r="BR43" s="50"/>
      <c r="BS43" s="50"/>
      <c r="BT43" s="50"/>
      <c r="BU43" s="50"/>
      <c r="BV43" s="50"/>
      <c r="BW43" s="50"/>
      <c r="BX43" s="50"/>
      <c r="BY43" s="50"/>
      <c r="BZ43" s="51"/>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49"/>
      <c r="BM44" s="50"/>
      <c r="BN44" s="50"/>
      <c r="BO44" s="50"/>
      <c r="BP44" s="50"/>
      <c r="BQ44" s="50"/>
      <c r="BR44" s="50"/>
      <c r="BS44" s="50"/>
      <c r="BT44" s="50"/>
      <c r="BU44" s="50"/>
      <c r="BV44" s="50"/>
      <c r="BW44" s="50"/>
      <c r="BX44" s="50"/>
      <c r="BY44" s="50"/>
      <c r="BZ44" s="51"/>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3" t="s">
        <v>30</v>
      </c>
      <c r="BM45" s="44"/>
      <c r="BN45" s="44"/>
      <c r="BO45" s="44"/>
      <c r="BP45" s="44"/>
      <c r="BQ45" s="44"/>
      <c r="BR45" s="44"/>
      <c r="BS45" s="44"/>
      <c r="BT45" s="44"/>
      <c r="BU45" s="44"/>
      <c r="BV45" s="44"/>
      <c r="BW45" s="44"/>
      <c r="BX45" s="44"/>
      <c r="BY45" s="44"/>
      <c r="BZ45" s="4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9" t="s">
        <v>117</v>
      </c>
      <c r="BM47" s="50"/>
      <c r="BN47" s="50"/>
      <c r="BO47" s="50"/>
      <c r="BP47" s="50"/>
      <c r="BQ47" s="50"/>
      <c r="BR47" s="50"/>
      <c r="BS47" s="50"/>
      <c r="BT47" s="50"/>
      <c r="BU47" s="50"/>
      <c r="BV47" s="50"/>
      <c r="BW47" s="50"/>
      <c r="BX47" s="50"/>
      <c r="BY47" s="50"/>
      <c r="BZ47" s="5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50"/>
      <c r="BN59" s="50"/>
      <c r="BO59" s="50"/>
      <c r="BP59" s="50"/>
      <c r="BQ59" s="50"/>
      <c r="BR59" s="50"/>
      <c r="BS59" s="50"/>
      <c r="BT59" s="50"/>
      <c r="BU59" s="50"/>
      <c r="BV59" s="50"/>
      <c r="BW59" s="50"/>
      <c r="BX59" s="50"/>
      <c r="BY59" s="50"/>
      <c r="BZ59" s="51"/>
    </row>
    <row r="60" spans="1:78" ht="13.5" customHeight="1" x14ac:dyDescent="0.15">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9"/>
      <c r="BM63" s="50"/>
      <c r="BN63" s="50"/>
      <c r="BO63" s="50"/>
      <c r="BP63" s="50"/>
      <c r="BQ63" s="50"/>
      <c r="BR63" s="50"/>
      <c r="BS63" s="50"/>
      <c r="BT63" s="50"/>
      <c r="BU63" s="50"/>
      <c r="BV63" s="50"/>
      <c r="BW63" s="50"/>
      <c r="BX63" s="50"/>
      <c r="BY63" s="50"/>
      <c r="BZ63" s="5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3" t="s">
        <v>36</v>
      </c>
      <c r="BM64" s="44"/>
      <c r="BN64" s="44"/>
      <c r="BO64" s="44"/>
      <c r="BP64" s="44"/>
      <c r="BQ64" s="44"/>
      <c r="BR64" s="44"/>
      <c r="BS64" s="44"/>
      <c r="BT64" s="44"/>
      <c r="BU64" s="44"/>
      <c r="BV64" s="44"/>
      <c r="BW64" s="44"/>
      <c r="BX64" s="44"/>
      <c r="BY64" s="44"/>
      <c r="BZ64" s="4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9" t="s">
        <v>118</v>
      </c>
      <c r="BM66" s="50"/>
      <c r="BN66" s="50"/>
      <c r="BO66" s="50"/>
      <c r="BP66" s="50"/>
      <c r="BQ66" s="50"/>
      <c r="BR66" s="50"/>
      <c r="BS66" s="50"/>
      <c r="BT66" s="50"/>
      <c r="BU66" s="50"/>
      <c r="BV66" s="50"/>
      <c r="BW66" s="50"/>
      <c r="BX66" s="50"/>
      <c r="BY66" s="50"/>
      <c r="BZ66" s="5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4"/>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4"/>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2"/>
      <c r="BM82" s="53"/>
      <c r="BN82" s="53"/>
      <c r="BO82" s="53"/>
      <c r="BP82" s="53"/>
      <c r="BQ82" s="53"/>
      <c r="BR82" s="53"/>
      <c r="BS82" s="53"/>
      <c r="BT82" s="53"/>
      <c r="BU82" s="53"/>
      <c r="BV82" s="53"/>
      <c r="BW82" s="53"/>
      <c r="BX82" s="53"/>
      <c r="BY82" s="53"/>
      <c r="BZ82" s="54"/>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FanAisXgb7APKrlrb9HVoLCKrY9lPa8pIFs8m6q5KDOFP5EBFC1Q/n2H6oGYOGAlRwYg6SCeai87NGholdNajg==" saltValue="CQKeEpt/GXG3ZuULbANL0w=="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62057</v>
      </c>
      <c r="D6" s="33">
        <f t="shared" si="3"/>
        <v>46</v>
      </c>
      <c r="E6" s="33">
        <f t="shared" si="3"/>
        <v>1</v>
      </c>
      <c r="F6" s="33">
        <f t="shared" si="3"/>
        <v>0</v>
      </c>
      <c r="G6" s="33">
        <f t="shared" si="3"/>
        <v>1</v>
      </c>
      <c r="H6" s="33" t="str">
        <f t="shared" si="3"/>
        <v>山形県　新庄市</v>
      </c>
      <c r="I6" s="33" t="str">
        <f t="shared" si="3"/>
        <v>法適用</v>
      </c>
      <c r="J6" s="33" t="str">
        <f t="shared" si="3"/>
        <v>水道事業</v>
      </c>
      <c r="K6" s="33" t="str">
        <f t="shared" si="3"/>
        <v>末端給水事業</v>
      </c>
      <c r="L6" s="33" t="str">
        <f t="shared" si="3"/>
        <v>A5</v>
      </c>
      <c r="M6" s="33" t="str">
        <f t="shared" si="3"/>
        <v>非設置</v>
      </c>
      <c r="N6" s="34" t="str">
        <f t="shared" si="3"/>
        <v>-</v>
      </c>
      <c r="O6" s="34">
        <f t="shared" si="3"/>
        <v>84.98</v>
      </c>
      <c r="P6" s="34">
        <f t="shared" si="3"/>
        <v>94.15</v>
      </c>
      <c r="Q6" s="34">
        <f t="shared" si="3"/>
        <v>4536</v>
      </c>
      <c r="R6" s="34">
        <f t="shared" si="3"/>
        <v>36347</v>
      </c>
      <c r="S6" s="34">
        <f t="shared" si="3"/>
        <v>222.85</v>
      </c>
      <c r="T6" s="34">
        <f t="shared" si="3"/>
        <v>163.1</v>
      </c>
      <c r="U6" s="34">
        <f t="shared" si="3"/>
        <v>33919</v>
      </c>
      <c r="V6" s="34">
        <f t="shared" si="3"/>
        <v>56.34</v>
      </c>
      <c r="W6" s="34">
        <f t="shared" si="3"/>
        <v>602.04</v>
      </c>
      <c r="X6" s="35">
        <f>IF(X7="",NA(),X7)</f>
        <v>110.08</v>
      </c>
      <c r="Y6" s="35">
        <f t="shared" ref="Y6:AG6" si="4">IF(Y7="",NA(),Y7)</f>
        <v>103.35</v>
      </c>
      <c r="Z6" s="35">
        <f t="shared" si="4"/>
        <v>100.85</v>
      </c>
      <c r="AA6" s="35">
        <f t="shared" si="4"/>
        <v>99.98</v>
      </c>
      <c r="AB6" s="35">
        <f t="shared" si="4"/>
        <v>101.49</v>
      </c>
      <c r="AC6" s="35">
        <f t="shared" si="4"/>
        <v>106.89</v>
      </c>
      <c r="AD6" s="35">
        <f t="shared" si="4"/>
        <v>109.04</v>
      </c>
      <c r="AE6" s="35">
        <f t="shared" si="4"/>
        <v>109.64</v>
      </c>
      <c r="AF6" s="35">
        <f t="shared" si="4"/>
        <v>110.95</v>
      </c>
      <c r="AG6" s="35">
        <f t="shared" si="4"/>
        <v>110.68</v>
      </c>
      <c r="AH6" s="34" t="str">
        <f>IF(AH7="","",IF(AH7="-","【-】","【"&amp;SUBSTITUTE(TEXT(AH7,"#,##0.00"),"-","△")&amp;"】"))</f>
        <v>【113.39】</v>
      </c>
      <c r="AI6" s="34">
        <f>IF(AI7="",NA(),AI7)</f>
        <v>0</v>
      </c>
      <c r="AJ6" s="34">
        <f t="shared" ref="AJ6:AR6" si="5">IF(AJ7="",NA(),AJ7)</f>
        <v>0</v>
      </c>
      <c r="AK6" s="34">
        <f t="shared" si="5"/>
        <v>0</v>
      </c>
      <c r="AL6" s="34">
        <f t="shared" si="5"/>
        <v>0</v>
      </c>
      <c r="AM6" s="34">
        <f t="shared" si="5"/>
        <v>0</v>
      </c>
      <c r="AN6" s="35">
        <f t="shared" si="5"/>
        <v>7.76</v>
      </c>
      <c r="AO6" s="35">
        <f t="shared" si="5"/>
        <v>3.77</v>
      </c>
      <c r="AP6" s="35">
        <f t="shared" si="5"/>
        <v>3.62</v>
      </c>
      <c r="AQ6" s="35">
        <f t="shared" si="5"/>
        <v>3.91</v>
      </c>
      <c r="AR6" s="35">
        <f t="shared" si="5"/>
        <v>3.56</v>
      </c>
      <c r="AS6" s="34" t="str">
        <f>IF(AS7="","",IF(AS7="-","【-】","【"&amp;SUBSTITUTE(TEXT(AS7,"#,##0.00"),"-","△")&amp;"】"))</f>
        <v>【0.85】</v>
      </c>
      <c r="AT6" s="35">
        <f>IF(AT7="",NA(),AT7)</f>
        <v>5544.61</v>
      </c>
      <c r="AU6" s="35">
        <f t="shared" ref="AU6:BC6" si="6">IF(AU7="",NA(),AU7)</f>
        <v>481.23</v>
      </c>
      <c r="AV6" s="35">
        <f t="shared" si="6"/>
        <v>433.57</v>
      </c>
      <c r="AW6" s="35">
        <f t="shared" si="6"/>
        <v>385.5</v>
      </c>
      <c r="AX6" s="35">
        <f t="shared" si="6"/>
        <v>364.61</v>
      </c>
      <c r="AY6" s="35">
        <f t="shared" si="6"/>
        <v>909.68</v>
      </c>
      <c r="AZ6" s="35">
        <f t="shared" si="6"/>
        <v>382.09</v>
      </c>
      <c r="BA6" s="35">
        <f t="shared" si="6"/>
        <v>371.31</v>
      </c>
      <c r="BB6" s="35">
        <f t="shared" si="6"/>
        <v>377.63</v>
      </c>
      <c r="BC6" s="35">
        <f t="shared" si="6"/>
        <v>357.34</v>
      </c>
      <c r="BD6" s="34" t="str">
        <f>IF(BD7="","",IF(BD7="-","【-】","【"&amp;SUBSTITUTE(TEXT(BD7,"#,##0.00"),"-","△")&amp;"】"))</f>
        <v>【264.34】</v>
      </c>
      <c r="BE6" s="35">
        <f>IF(BE7="",NA(),BE7)</f>
        <v>299.89999999999998</v>
      </c>
      <c r="BF6" s="35">
        <f t="shared" ref="BF6:BN6" si="7">IF(BF7="",NA(),BF7)</f>
        <v>283.63</v>
      </c>
      <c r="BG6" s="35">
        <f t="shared" si="7"/>
        <v>267.45999999999998</v>
      </c>
      <c r="BH6" s="35">
        <f t="shared" si="7"/>
        <v>243.52</v>
      </c>
      <c r="BI6" s="35">
        <f t="shared" si="7"/>
        <v>211.63</v>
      </c>
      <c r="BJ6" s="35">
        <f t="shared" si="7"/>
        <v>382.65</v>
      </c>
      <c r="BK6" s="35">
        <f t="shared" si="7"/>
        <v>385.06</v>
      </c>
      <c r="BL6" s="35">
        <f t="shared" si="7"/>
        <v>373.09</v>
      </c>
      <c r="BM6" s="35">
        <f t="shared" si="7"/>
        <v>364.71</v>
      </c>
      <c r="BN6" s="35">
        <f t="shared" si="7"/>
        <v>373.69</v>
      </c>
      <c r="BO6" s="34" t="str">
        <f>IF(BO7="","",IF(BO7="-","【-】","【"&amp;SUBSTITUTE(TEXT(BO7,"#,##0.00"),"-","△")&amp;"】"))</f>
        <v>【274.27】</v>
      </c>
      <c r="BP6" s="35">
        <f>IF(BP7="",NA(),BP7)</f>
        <v>94.67</v>
      </c>
      <c r="BQ6" s="35">
        <f t="shared" ref="BQ6:BY6" si="8">IF(BQ7="",NA(),BQ7)</f>
        <v>92.67</v>
      </c>
      <c r="BR6" s="35">
        <f t="shared" si="8"/>
        <v>93.94</v>
      </c>
      <c r="BS6" s="35">
        <f t="shared" si="8"/>
        <v>92.53</v>
      </c>
      <c r="BT6" s="35">
        <f t="shared" si="8"/>
        <v>92.5</v>
      </c>
      <c r="BU6" s="35">
        <f t="shared" si="8"/>
        <v>96.1</v>
      </c>
      <c r="BV6" s="35">
        <f t="shared" si="8"/>
        <v>99.07</v>
      </c>
      <c r="BW6" s="35">
        <f t="shared" si="8"/>
        <v>99.99</v>
      </c>
      <c r="BX6" s="35">
        <f t="shared" si="8"/>
        <v>100.65</v>
      </c>
      <c r="BY6" s="35">
        <f t="shared" si="8"/>
        <v>99.87</v>
      </c>
      <c r="BZ6" s="34" t="str">
        <f>IF(BZ7="","",IF(BZ7="-","【-】","【"&amp;SUBSTITUTE(TEXT(BZ7,"#,##0.00"),"-","△")&amp;"】"))</f>
        <v>【104.36】</v>
      </c>
      <c r="CA6" s="35">
        <f>IF(CA7="",NA(),CA7)</f>
        <v>288.11</v>
      </c>
      <c r="CB6" s="35">
        <f t="shared" ref="CB6:CJ6" si="9">IF(CB7="",NA(),CB7)</f>
        <v>287.83999999999997</v>
      </c>
      <c r="CC6" s="35">
        <f t="shared" si="9"/>
        <v>276.89999999999998</v>
      </c>
      <c r="CD6" s="35">
        <f t="shared" si="9"/>
        <v>279.86</v>
      </c>
      <c r="CE6" s="35">
        <f t="shared" si="9"/>
        <v>281.01</v>
      </c>
      <c r="CF6" s="35">
        <f t="shared" si="9"/>
        <v>178.39</v>
      </c>
      <c r="CG6" s="35">
        <f t="shared" si="9"/>
        <v>173.03</v>
      </c>
      <c r="CH6" s="35">
        <f t="shared" si="9"/>
        <v>171.15</v>
      </c>
      <c r="CI6" s="35">
        <f t="shared" si="9"/>
        <v>170.19</v>
      </c>
      <c r="CJ6" s="35">
        <f t="shared" si="9"/>
        <v>171.81</v>
      </c>
      <c r="CK6" s="34" t="str">
        <f>IF(CK7="","",IF(CK7="-","【-】","【"&amp;SUBSTITUTE(TEXT(CK7,"#,##0.00"),"-","△")&amp;"】"))</f>
        <v>【165.71】</v>
      </c>
      <c r="CL6" s="35">
        <f>IF(CL7="",NA(),CL7)</f>
        <v>58.58</v>
      </c>
      <c r="CM6" s="35">
        <f t="shared" ref="CM6:CU6" si="10">IF(CM7="",NA(),CM7)</f>
        <v>58.39</v>
      </c>
      <c r="CN6" s="35">
        <f t="shared" si="10"/>
        <v>57.78</v>
      </c>
      <c r="CO6" s="35">
        <f t="shared" si="10"/>
        <v>57.57</v>
      </c>
      <c r="CP6" s="35">
        <f t="shared" si="10"/>
        <v>58.43</v>
      </c>
      <c r="CQ6" s="35">
        <f t="shared" si="10"/>
        <v>59.23</v>
      </c>
      <c r="CR6" s="35">
        <f t="shared" si="10"/>
        <v>58.58</v>
      </c>
      <c r="CS6" s="35">
        <f t="shared" si="10"/>
        <v>58.53</v>
      </c>
      <c r="CT6" s="35">
        <f t="shared" si="10"/>
        <v>59.01</v>
      </c>
      <c r="CU6" s="35">
        <f t="shared" si="10"/>
        <v>60.03</v>
      </c>
      <c r="CV6" s="34" t="str">
        <f>IF(CV7="","",IF(CV7="-","【-】","【"&amp;SUBSTITUTE(TEXT(CV7,"#,##0.00"),"-","△")&amp;"】"))</f>
        <v>【60.41】</v>
      </c>
      <c r="CW6" s="35">
        <f>IF(CW7="",NA(),CW7)</f>
        <v>84.16</v>
      </c>
      <c r="CX6" s="35">
        <f t="shared" ref="CX6:DF6" si="11">IF(CX7="",NA(),CX7)</f>
        <v>84.16</v>
      </c>
      <c r="CY6" s="35">
        <f t="shared" si="11"/>
        <v>84.16</v>
      </c>
      <c r="CZ6" s="35">
        <f t="shared" si="11"/>
        <v>84.16</v>
      </c>
      <c r="DA6" s="35">
        <f t="shared" si="11"/>
        <v>84.19</v>
      </c>
      <c r="DB6" s="35">
        <f t="shared" si="11"/>
        <v>85.53</v>
      </c>
      <c r="DC6" s="35">
        <f t="shared" si="11"/>
        <v>85.23</v>
      </c>
      <c r="DD6" s="35">
        <f t="shared" si="11"/>
        <v>85.26</v>
      </c>
      <c r="DE6" s="35">
        <f t="shared" si="11"/>
        <v>85.37</v>
      </c>
      <c r="DF6" s="35">
        <f t="shared" si="11"/>
        <v>84.81</v>
      </c>
      <c r="DG6" s="34" t="str">
        <f>IF(DG7="","",IF(DG7="-","【-】","【"&amp;SUBSTITUTE(TEXT(DG7,"#,##0.00"),"-","△")&amp;"】"))</f>
        <v>【89.93】</v>
      </c>
      <c r="DH6" s="35">
        <f>IF(DH7="",NA(),DH7)</f>
        <v>32.42</v>
      </c>
      <c r="DI6" s="35">
        <f t="shared" ref="DI6:DQ6" si="12">IF(DI7="",NA(),DI7)</f>
        <v>44.2</v>
      </c>
      <c r="DJ6" s="35">
        <f t="shared" si="12"/>
        <v>46.26</v>
      </c>
      <c r="DK6" s="35">
        <f t="shared" si="12"/>
        <v>46.48</v>
      </c>
      <c r="DL6" s="35">
        <f t="shared" si="12"/>
        <v>48.39</v>
      </c>
      <c r="DM6" s="35">
        <f t="shared" si="12"/>
        <v>37.340000000000003</v>
      </c>
      <c r="DN6" s="35">
        <f t="shared" si="12"/>
        <v>44.31</v>
      </c>
      <c r="DO6" s="35">
        <f t="shared" si="12"/>
        <v>45.75</v>
      </c>
      <c r="DP6" s="35">
        <f t="shared" si="12"/>
        <v>46.9</v>
      </c>
      <c r="DQ6" s="35">
        <f t="shared" si="12"/>
        <v>47.28</v>
      </c>
      <c r="DR6" s="34" t="str">
        <f>IF(DR7="","",IF(DR7="-","【-】","【"&amp;SUBSTITUTE(TEXT(DR7,"#,##0.00"),"-","△")&amp;"】"))</f>
        <v>【48.12】</v>
      </c>
      <c r="DS6" s="35">
        <f>IF(DS7="",NA(),DS7)</f>
        <v>1.78</v>
      </c>
      <c r="DT6" s="35">
        <f t="shared" ref="DT6:EB6" si="13">IF(DT7="",NA(),DT7)</f>
        <v>1.48</v>
      </c>
      <c r="DU6" s="35">
        <f t="shared" si="13"/>
        <v>0.8</v>
      </c>
      <c r="DV6" s="35">
        <f t="shared" si="13"/>
        <v>0.79</v>
      </c>
      <c r="DW6" s="35">
        <f t="shared" si="13"/>
        <v>4.57</v>
      </c>
      <c r="DX6" s="35">
        <f t="shared" si="13"/>
        <v>8.39</v>
      </c>
      <c r="DY6" s="35">
        <f t="shared" si="13"/>
        <v>10.09</v>
      </c>
      <c r="DZ6" s="35">
        <f t="shared" si="13"/>
        <v>10.54</v>
      </c>
      <c r="EA6" s="35">
        <f t="shared" si="13"/>
        <v>12.03</v>
      </c>
      <c r="EB6" s="35">
        <f t="shared" si="13"/>
        <v>12.19</v>
      </c>
      <c r="EC6" s="34" t="str">
        <f>IF(EC7="","",IF(EC7="-","【-】","【"&amp;SUBSTITUTE(TEXT(EC7,"#,##0.00"),"-","△")&amp;"】"))</f>
        <v>【15.89】</v>
      </c>
      <c r="ED6" s="35">
        <f>IF(ED7="",NA(),ED7)</f>
        <v>0.41</v>
      </c>
      <c r="EE6" s="35">
        <f t="shared" ref="EE6:EM6" si="14">IF(EE7="",NA(),EE7)</f>
        <v>0.28999999999999998</v>
      </c>
      <c r="EF6" s="34">
        <f t="shared" si="14"/>
        <v>0</v>
      </c>
      <c r="EG6" s="34">
        <f t="shared" si="14"/>
        <v>0</v>
      </c>
      <c r="EH6" s="35">
        <f t="shared" si="14"/>
        <v>0.12</v>
      </c>
      <c r="EI6" s="35">
        <f t="shared" si="14"/>
        <v>0.59</v>
      </c>
      <c r="EJ6" s="35">
        <f t="shared" si="14"/>
        <v>0.6</v>
      </c>
      <c r="EK6" s="35">
        <f t="shared" si="14"/>
        <v>0.56000000000000005</v>
      </c>
      <c r="EL6" s="35">
        <f t="shared" si="14"/>
        <v>0.61</v>
      </c>
      <c r="EM6" s="35">
        <f t="shared" si="14"/>
        <v>0.51</v>
      </c>
      <c r="EN6" s="34" t="str">
        <f>IF(EN7="","",IF(EN7="-","【-】","【"&amp;SUBSTITUTE(TEXT(EN7,"#,##0.00"),"-","△")&amp;"】"))</f>
        <v>【0.69】</v>
      </c>
    </row>
    <row r="7" spans="1:144" s="36" customFormat="1" x14ac:dyDescent="0.15">
      <c r="A7" s="28"/>
      <c r="B7" s="37">
        <v>2017</v>
      </c>
      <c r="C7" s="37">
        <v>62057</v>
      </c>
      <c r="D7" s="37">
        <v>46</v>
      </c>
      <c r="E7" s="37">
        <v>1</v>
      </c>
      <c r="F7" s="37">
        <v>0</v>
      </c>
      <c r="G7" s="37">
        <v>1</v>
      </c>
      <c r="H7" s="37" t="s">
        <v>105</v>
      </c>
      <c r="I7" s="37" t="s">
        <v>106</v>
      </c>
      <c r="J7" s="37" t="s">
        <v>107</v>
      </c>
      <c r="K7" s="37" t="s">
        <v>108</v>
      </c>
      <c r="L7" s="37" t="s">
        <v>109</v>
      </c>
      <c r="M7" s="37" t="s">
        <v>110</v>
      </c>
      <c r="N7" s="38" t="s">
        <v>111</v>
      </c>
      <c r="O7" s="38">
        <v>84.98</v>
      </c>
      <c r="P7" s="38">
        <v>94.15</v>
      </c>
      <c r="Q7" s="38">
        <v>4536</v>
      </c>
      <c r="R7" s="38">
        <v>36347</v>
      </c>
      <c r="S7" s="38">
        <v>222.85</v>
      </c>
      <c r="T7" s="38">
        <v>163.1</v>
      </c>
      <c r="U7" s="38">
        <v>33919</v>
      </c>
      <c r="V7" s="38">
        <v>56.34</v>
      </c>
      <c r="W7" s="38">
        <v>602.04</v>
      </c>
      <c r="X7" s="38">
        <v>110.08</v>
      </c>
      <c r="Y7" s="38">
        <v>103.35</v>
      </c>
      <c r="Z7" s="38">
        <v>100.85</v>
      </c>
      <c r="AA7" s="38">
        <v>99.98</v>
      </c>
      <c r="AB7" s="38">
        <v>101.49</v>
      </c>
      <c r="AC7" s="38">
        <v>106.89</v>
      </c>
      <c r="AD7" s="38">
        <v>109.04</v>
      </c>
      <c r="AE7" s="38">
        <v>109.64</v>
      </c>
      <c r="AF7" s="38">
        <v>110.95</v>
      </c>
      <c r="AG7" s="38">
        <v>110.68</v>
      </c>
      <c r="AH7" s="38">
        <v>113.39</v>
      </c>
      <c r="AI7" s="38">
        <v>0</v>
      </c>
      <c r="AJ7" s="38">
        <v>0</v>
      </c>
      <c r="AK7" s="38">
        <v>0</v>
      </c>
      <c r="AL7" s="38">
        <v>0</v>
      </c>
      <c r="AM7" s="38">
        <v>0</v>
      </c>
      <c r="AN7" s="38">
        <v>7.76</v>
      </c>
      <c r="AO7" s="38">
        <v>3.77</v>
      </c>
      <c r="AP7" s="38">
        <v>3.62</v>
      </c>
      <c r="AQ7" s="38">
        <v>3.91</v>
      </c>
      <c r="AR7" s="38">
        <v>3.56</v>
      </c>
      <c r="AS7" s="38">
        <v>0.85</v>
      </c>
      <c r="AT7" s="38">
        <v>5544.61</v>
      </c>
      <c r="AU7" s="38">
        <v>481.23</v>
      </c>
      <c r="AV7" s="38">
        <v>433.57</v>
      </c>
      <c r="AW7" s="38">
        <v>385.5</v>
      </c>
      <c r="AX7" s="38">
        <v>364.61</v>
      </c>
      <c r="AY7" s="38">
        <v>909.68</v>
      </c>
      <c r="AZ7" s="38">
        <v>382.09</v>
      </c>
      <c r="BA7" s="38">
        <v>371.31</v>
      </c>
      <c r="BB7" s="38">
        <v>377.63</v>
      </c>
      <c r="BC7" s="38">
        <v>357.34</v>
      </c>
      <c r="BD7" s="38">
        <v>264.33999999999997</v>
      </c>
      <c r="BE7" s="38">
        <v>299.89999999999998</v>
      </c>
      <c r="BF7" s="38">
        <v>283.63</v>
      </c>
      <c r="BG7" s="38">
        <v>267.45999999999998</v>
      </c>
      <c r="BH7" s="38">
        <v>243.52</v>
      </c>
      <c r="BI7" s="38">
        <v>211.63</v>
      </c>
      <c r="BJ7" s="38">
        <v>382.65</v>
      </c>
      <c r="BK7" s="38">
        <v>385.06</v>
      </c>
      <c r="BL7" s="38">
        <v>373.09</v>
      </c>
      <c r="BM7" s="38">
        <v>364.71</v>
      </c>
      <c r="BN7" s="38">
        <v>373.69</v>
      </c>
      <c r="BO7" s="38">
        <v>274.27</v>
      </c>
      <c r="BP7" s="38">
        <v>94.67</v>
      </c>
      <c r="BQ7" s="38">
        <v>92.67</v>
      </c>
      <c r="BR7" s="38">
        <v>93.94</v>
      </c>
      <c r="BS7" s="38">
        <v>92.53</v>
      </c>
      <c r="BT7" s="38">
        <v>92.5</v>
      </c>
      <c r="BU7" s="38">
        <v>96.1</v>
      </c>
      <c r="BV7" s="38">
        <v>99.07</v>
      </c>
      <c r="BW7" s="38">
        <v>99.99</v>
      </c>
      <c r="BX7" s="38">
        <v>100.65</v>
      </c>
      <c r="BY7" s="38">
        <v>99.87</v>
      </c>
      <c r="BZ7" s="38">
        <v>104.36</v>
      </c>
      <c r="CA7" s="38">
        <v>288.11</v>
      </c>
      <c r="CB7" s="38">
        <v>287.83999999999997</v>
      </c>
      <c r="CC7" s="38">
        <v>276.89999999999998</v>
      </c>
      <c r="CD7" s="38">
        <v>279.86</v>
      </c>
      <c r="CE7" s="38">
        <v>281.01</v>
      </c>
      <c r="CF7" s="38">
        <v>178.39</v>
      </c>
      <c r="CG7" s="38">
        <v>173.03</v>
      </c>
      <c r="CH7" s="38">
        <v>171.15</v>
      </c>
      <c r="CI7" s="38">
        <v>170.19</v>
      </c>
      <c r="CJ7" s="38">
        <v>171.81</v>
      </c>
      <c r="CK7" s="38">
        <v>165.71</v>
      </c>
      <c r="CL7" s="38">
        <v>58.58</v>
      </c>
      <c r="CM7" s="38">
        <v>58.39</v>
      </c>
      <c r="CN7" s="38">
        <v>57.78</v>
      </c>
      <c r="CO7" s="38">
        <v>57.57</v>
      </c>
      <c r="CP7" s="38">
        <v>58.43</v>
      </c>
      <c r="CQ7" s="38">
        <v>59.23</v>
      </c>
      <c r="CR7" s="38">
        <v>58.58</v>
      </c>
      <c r="CS7" s="38">
        <v>58.53</v>
      </c>
      <c r="CT7" s="38">
        <v>59.01</v>
      </c>
      <c r="CU7" s="38">
        <v>60.03</v>
      </c>
      <c r="CV7" s="38">
        <v>60.41</v>
      </c>
      <c r="CW7" s="38">
        <v>84.16</v>
      </c>
      <c r="CX7" s="38">
        <v>84.16</v>
      </c>
      <c r="CY7" s="38">
        <v>84.16</v>
      </c>
      <c r="CZ7" s="38">
        <v>84.16</v>
      </c>
      <c r="DA7" s="38">
        <v>84.19</v>
      </c>
      <c r="DB7" s="38">
        <v>85.53</v>
      </c>
      <c r="DC7" s="38">
        <v>85.23</v>
      </c>
      <c r="DD7" s="38">
        <v>85.26</v>
      </c>
      <c r="DE7" s="38">
        <v>85.37</v>
      </c>
      <c r="DF7" s="38">
        <v>84.81</v>
      </c>
      <c r="DG7" s="38">
        <v>89.93</v>
      </c>
      <c r="DH7" s="38">
        <v>32.42</v>
      </c>
      <c r="DI7" s="38">
        <v>44.2</v>
      </c>
      <c r="DJ7" s="38">
        <v>46.26</v>
      </c>
      <c r="DK7" s="38">
        <v>46.48</v>
      </c>
      <c r="DL7" s="38">
        <v>48.39</v>
      </c>
      <c r="DM7" s="38">
        <v>37.340000000000003</v>
      </c>
      <c r="DN7" s="38">
        <v>44.31</v>
      </c>
      <c r="DO7" s="38">
        <v>45.75</v>
      </c>
      <c r="DP7" s="38">
        <v>46.9</v>
      </c>
      <c r="DQ7" s="38">
        <v>47.28</v>
      </c>
      <c r="DR7" s="38">
        <v>48.12</v>
      </c>
      <c r="DS7" s="38">
        <v>1.78</v>
      </c>
      <c r="DT7" s="38">
        <v>1.48</v>
      </c>
      <c r="DU7" s="38">
        <v>0.8</v>
      </c>
      <c r="DV7" s="38">
        <v>0.79</v>
      </c>
      <c r="DW7" s="38">
        <v>4.57</v>
      </c>
      <c r="DX7" s="38">
        <v>8.39</v>
      </c>
      <c r="DY7" s="38">
        <v>10.09</v>
      </c>
      <c r="DZ7" s="38">
        <v>10.54</v>
      </c>
      <c r="EA7" s="38">
        <v>12.03</v>
      </c>
      <c r="EB7" s="38">
        <v>12.19</v>
      </c>
      <c r="EC7" s="38">
        <v>15.89</v>
      </c>
      <c r="ED7" s="38">
        <v>0.41</v>
      </c>
      <c r="EE7" s="38">
        <v>0.28999999999999998</v>
      </c>
      <c r="EF7" s="38">
        <v>0</v>
      </c>
      <c r="EG7" s="38">
        <v>0</v>
      </c>
      <c r="EH7" s="38">
        <v>0.12</v>
      </c>
      <c r="EI7" s="38">
        <v>0.59</v>
      </c>
      <c r="EJ7" s="38">
        <v>0.6</v>
      </c>
      <c r="EK7" s="38">
        <v>0.56000000000000005</v>
      </c>
      <c r="EL7" s="38">
        <v>0.61</v>
      </c>
      <c r="EM7" s="38">
        <v>0.51</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2019-01-16T00:20:55Z</cp:lastPrinted>
  <dcterms:created xsi:type="dcterms:W3CDTF">2018-12-03T08:26:51Z</dcterms:created>
  <dcterms:modified xsi:type="dcterms:W3CDTF">2019-01-16T00:22:31Z</dcterms:modified>
  <cp:category/>
</cp:coreProperties>
</file>