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jPpo3CC86vx0TDyt6NJqraB1QtkOTyXuq2F7d3fgVlc6m4mP3D+O8fMdQGWG9TSjFx6ufrsIbbPgw+fQIX+sA==" workbookSaltValue="NVB2qAPx0I0Q79cdqxsFvQ==" workbookSpinCount="100000" lockStructure="1"/>
  <bookViews>
    <workbookView xWindow="0" yWindow="0" windowWidth="19200" windowHeight="1140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R6" i="5"/>
  <c r="AL8" i="4" s="1"/>
  <c r="Q6" i="5"/>
  <c r="P6" i="5"/>
  <c r="P10" i="4" s="1"/>
  <c r="O6" i="5"/>
  <c r="N6" i="5"/>
  <c r="M6" i="5"/>
  <c r="AD8" i="4" s="1"/>
  <c r="L6" i="5"/>
  <c r="W8" i="4" s="1"/>
  <c r="K6" i="5"/>
  <c r="J6" i="5"/>
  <c r="I8" i="4" s="1"/>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F85" i="4"/>
  <c r="E85" i="4"/>
  <c r="BB10" i="4"/>
  <c r="AT10" i="4"/>
  <c r="AL10" i="4"/>
  <c r="W10" i="4"/>
  <c r="I10" i="4"/>
  <c r="B10" i="4"/>
  <c r="AT8" i="4"/>
  <c r="P8" i="4"/>
  <c r="C10" i="5" l="1"/>
  <c r="D10" i="5"/>
  <c r="E10" i="5"/>
  <c r="B10" i="5"/>
</calcChain>
</file>

<file path=xl/sharedStrings.xml><?xml version="1.0" encoding="utf-8"?>
<sst xmlns="http://schemas.openxmlformats.org/spreadsheetml/2006/main" count="232" uniqueCount="119">
  <si>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</si>
  <si>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</si>
  <si>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</si>
  <si>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</si>
  <si>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</si>
  <si>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</si>
  <si>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</si>
  <si>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</si>
  <si>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</si>
  <si>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</si>
  <si>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</si>
  <si>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</si>
  <si>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</si>
  <si>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</si>
  <si>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</si>
  <si>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</si>
  <si>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</si>
  <si>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</si>
  <si>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</si>
  <si>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</si>
  <si>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</si>
  <si>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</si>
  <si>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</si>
  <si>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</si>
  <si>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</si>
  <si>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</si>
  <si>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</si>
  <si>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</si>
  <si>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</si>
  <si>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</si>
  <si>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</si>
  <si>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</si>
  <si>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</si>
  <si>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</si>
  <si>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</si>
  <si>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</si>
  <si>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</si>
  <si>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</si>
  <si>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</si>
  <si>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</si>
  <si>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</si>
  <si>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</si>
  <si>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</si>
  <si>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</si>
  <si>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</si>
  <si>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</si>
  <si>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</si>
  <si>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</si>
  <si>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</si>
  <si>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</si>
  <si>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</si>
  <si>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</si>
  <si>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</si>
  <si>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</si>
  <si>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</si>
  <si>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</si>
  <si>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</si>
  <si>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</si>
  <si>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</si>
  <si>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</si>
  <si>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</si>
  <si>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</si>
  <si>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</si>
  <si>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</si>
  <si>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</si>
  <si>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</si>
  <si>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</si>
  <si>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</si>
  <si>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</si>
  <si>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</si>
  <si>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</si>
  <si>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</si>
  <si>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</si>
  <si>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</si>
  <si>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</si>
  <si>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</si>
  <si>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</si>
  <si>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</si>
  <si>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</si>
  <si>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</si>
  <si>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</si>
  <si>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</si>
  <si>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</si>
  <si>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</si>
  <si>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</si>
  <si>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</si>
  <si>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</si>
  <si>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</si>
  <si>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</si>
  <si>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</si>
  <si>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</si>
  <si>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</si>
  <si>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</si>
  <si>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</si>
  <si>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</si>
  <si>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</si>
  <si>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</si>
  <si>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</si>
  <si>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</si>
  <si>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</si>
  <si>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</si>
  <si>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</si>
  <si>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</si>
  <si>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</si>
  <si>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酒田市</t>
  </si>
  <si>
    <t>法適用</t>
  </si>
  <si>
    <t>水道事業</t>
  </si>
  <si>
    <t>末端給水事業</t>
  </si>
  <si>
    <t>A3</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</si>
  <si>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</si>
  <si>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</si>
  <si>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</si>
  <si>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</si>
  <si>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</si>
  <si>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</si>
  <si>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</si>
  <si>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有形固定資産減価償却率は、資産別の比較では機械及び装置の減価償却率が最も高い。中でも導水部門は減価償却が終了しているほか、取水部門についても高い減価償却率となっている。広域連携の検討の中で、主要施設である小牧浄水場のあり方について、検討する必要がある。
　管路経年化率は、類似団体と比較して低く、今後更に昭和50年代に整備された管路の経年化が進むことから、計画的な更新により管路更新率の向上を図る必要がある。現在、総延長1,050㎞に対して、年間5～6kmの更新を進めているが、アセットマネジメントによる検討結果を踏まえ、管路の長寿命化や更新の平準化を進めるとともに、老朽度、重要度に応じて計画的に更新、耐震化する必要がある。</t>
    <phoneticPr fontId="4"/>
  </si>
  <si>
    <t>　給水収益が減少する一方で、施設整備、更新に多くの費用が必要となることから、健全な事業運営に必要となる財源確保が厳しい状況が予想される。今後、徹底した経費削減を行うとともに、適正な原価と料金水準及び料金体系の検討が必要である。
　本市では、中長期的な視点に基づく計画的な経営に取り組むため、平成28年度に『新・酒田水道事業基本計画～新しい水道ビジョンと経営戦略～』を策定した。今後、広域連携の検討を踏まえながら計画の見直しを行い、持続可能な水道事業へ向けた取り組みを進めていく。</t>
    <phoneticPr fontId="4"/>
  </si>
  <si>
    <r>
      <rPr>
        <b/>
        <sz val="9"/>
        <rFont val="ＭＳ ゴシック"/>
        <family val="3"/>
        <charset val="128"/>
      </rPr>
      <t>「①経常収支比率」</t>
    </r>
    <r>
      <rPr>
        <sz val="9"/>
        <rFont val="ＭＳ ゴシック"/>
        <family val="3"/>
        <charset val="128"/>
      </rPr>
      <t xml:space="preserve">は、上昇傾向にあり類似団体と比較して高い。これまでも施設の統廃合や浄水場運転管理業務委託、窓口収納業務委託など民間委託に取り組んできたが、今後もさらなる経費削減が必要である。
</t>
    </r>
    <r>
      <rPr>
        <b/>
        <sz val="9"/>
        <rFont val="ＭＳ ゴシック"/>
        <family val="3"/>
        <charset val="128"/>
      </rPr>
      <t>「②累積欠損金比率」</t>
    </r>
    <r>
      <rPr>
        <sz val="9"/>
        <rFont val="ＭＳ ゴシック"/>
        <family val="3"/>
        <charset val="128"/>
      </rPr>
      <t xml:space="preserve">は、発生していないものの給水収益の減少が今後も予想されることから一層の経営の効率化が必要である。
</t>
    </r>
    <r>
      <rPr>
        <b/>
        <sz val="9"/>
        <rFont val="ＭＳ ゴシック"/>
        <family val="3"/>
        <charset val="128"/>
      </rPr>
      <t>「③流動比率」</t>
    </r>
    <r>
      <rPr>
        <sz val="9"/>
        <rFont val="ＭＳ ゴシック"/>
        <family val="3"/>
        <charset val="128"/>
      </rPr>
      <t xml:space="preserve">は、平成26年度に大きく低下しているが、会計制度改正により翌年度償還分企業債及び賞与引当金が流動負債に計上されたためである。現在は、企業債償還額等の減少により上昇傾向にあるが、将来的には、管路の更新に伴う現金・預金の減少が予想されるため、それを踏まえた経営を行うことが必要である。
</t>
    </r>
    <r>
      <rPr>
        <b/>
        <sz val="9"/>
        <rFont val="ＭＳ ゴシック"/>
        <family val="3"/>
        <charset val="128"/>
      </rPr>
      <t>「④企業債残高対給水収益比率」</t>
    </r>
    <r>
      <rPr>
        <sz val="9"/>
        <rFont val="ＭＳ ゴシック"/>
        <family val="3"/>
        <charset val="128"/>
      </rPr>
      <t xml:space="preserve">は、償還が進み低下してきている。今後、施設の設備更新に多くの経費が必要となることから、適正な投資規模と財源の確保の検討が必要である。
</t>
    </r>
    <r>
      <rPr>
        <b/>
        <sz val="9"/>
        <rFont val="ＭＳ ゴシック"/>
        <family val="3"/>
        <charset val="128"/>
      </rPr>
      <t>「⑤料金回収率」</t>
    </r>
    <r>
      <rPr>
        <sz val="9"/>
        <rFont val="ＭＳ ゴシック"/>
        <family val="3"/>
        <charset val="128"/>
      </rPr>
      <t xml:space="preserve">は、類似団体と比較して低いが、セグメント別では、酒田地区上水道の112.87％に対し、八幡簡易水道は23.94％、飛島簡易水道は10.41％と低く、地理的条件により不採算となる地区の影響により全体の数値が悪化している状況である。
</t>
    </r>
    <r>
      <rPr>
        <b/>
        <sz val="9"/>
        <rFont val="ＭＳ ゴシック"/>
        <family val="3"/>
        <charset val="128"/>
      </rPr>
      <t>「⑥給水原価」</t>
    </r>
    <r>
      <rPr>
        <sz val="9"/>
        <rFont val="ＭＳ ゴシック"/>
        <family val="3"/>
        <charset val="128"/>
      </rPr>
      <t xml:space="preserve">は、類似団体と比較して高いが、八幡簡易水道、飛島簡易水道の地理的条件により不採算となる地区の影響により全体の数値が悪化している状況である。
</t>
    </r>
    <r>
      <rPr>
        <b/>
        <sz val="9"/>
        <rFont val="ＭＳ ゴシック"/>
        <family val="3"/>
        <charset val="128"/>
      </rPr>
      <t>「⑦施設利用率」</t>
    </r>
    <r>
      <rPr>
        <sz val="9"/>
        <rFont val="ＭＳ ゴシック"/>
        <family val="3"/>
        <charset val="128"/>
      </rPr>
      <t xml:space="preserve">は、配水量の減少に伴い低下している。今後の水需要の動向を踏まえ、長期的な視点での施設の統廃合やダウンサイジング、さらには広域連携など、施設規模のあり方を検討していく必要がある。
</t>
    </r>
    <r>
      <rPr>
        <b/>
        <sz val="9"/>
        <rFont val="ＭＳ ゴシック"/>
        <family val="3"/>
        <charset val="128"/>
      </rPr>
      <t>「⑧有収率」</t>
    </r>
    <r>
      <rPr>
        <sz val="9"/>
        <rFont val="ＭＳ ゴシック"/>
        <family val="3"/>
        <charset val="128"/>
      </rPr>
      <t>は、類似団体と比較して高く推移している。今後も継続して不明水量の分析を行い漏水の早期発見に努めていく。</t>
    </r>
    <rPh sb="11" eb="13">
      <t>ジョウショウ</t>
    </rPh>
    <rPh sb="13" eb="15">
      <t>ケイコウ</t>
    </rPh>
    <rPh sb="18" eb="20">
      <t>ルイジ</t>
    </rPh>
    <rPh sb="20" eb="22">
      <t>ダンタイ</t>
    </rPh>
    <rPh sb="23" eb="25">
      <t>ヒカク</t>
    </rPh>
    <rPh sb="27" eb="28">
      <t>タカ</t>
    </rPh>
    <rPh sb="35" eb="37">
      <t>シセツ</t>
    </rPh>
    <rPh sb="38" eb="41">
      <t>トウハイゴウ</t>
    </rPh>
    <rPh sb="42" eb="45">
      <t>ジョウスイジョウ</t>
    </rPh>
    <rPh sb="45" eb="47">
      <t>ウンテン</t>
    </rPh>
    <rPh sb="47" eb="49">
      <t>カンリ</t>
    </rPh>
    <rPh sb="49" eb="51">
      <t>ギョウム</t>
    </rPh>
    <rPh sb="51" eb="53">
      <t>イタク</t>
    </rPh>
    <rPh sb="54" eb="55">
      <t>マド</t>
    </rPh>
    <rPh sb="55" eb="56">
      <t>クチ</t>
    </rPh>
    <rPh sb="56" eb="58">
      <t>シュウノウ</t>
    </rPh>
    <rPh sb="58" eb="60">
      <t>ギョウム</t>
    </rPh>
    <rPh sb="60" eb="62">
      <t>イタク</t>
    </rPh>
    <rPh sb="64" eb="66">
      <t>ミンカン</t>
    </rPh>
    <rPh sb="66" eb="68">
      <t>イタク</t>
    </rPh>
    <rPh sb="69" eb="70">
      <t>ト</t>
    </rPh>
    <rPh sb="71" eb="72">
      <t>ク</t>
    </rPh>
    <rPh sb="78" eb="80">
      <t>コンゴ</t>
    </rPh>
    <rPh sb="85" eb="87">
      <t>ケイヒ</t>
    </rPh>
    <rPh sb="87" eb="89">
      <t>サクゲン</t>
    </rPh>
    <rPh sb="90" eb="92">
      <t>ヒツヨウ</t>
    </rPh>
    <rPh sb="99" eb="101">
      <t>ルイセキ</t>
    </rPh>
    <rPh sb="101" eb="104">
      <t>ケッソンキン</t>
    </rPh>
    <rPh sb="104" eb="106">
      <t>ヒリツ</t>
    </rPh>
    <rPh sb="109" eb="111">
      <t>ハッセイ</t>
    </rPh>
    <rPh sb="119" eb="121">
      <t>キュウスイ</t>
    </rPh>
    <rPh sb="121" eb="123">
      <t>シュウエキ</t>
    </rPh>
    <rPh sb="124" eb="126">
      <t>ゲンショウ</t>
    </rPh>
    <rPh sb="127" eb="129">
      <t>コンゴ</t>
    </rPh>
    <rPh sb="130" eb="132">
      <t>ヨソウ</t>
    </rPh>
    <rPh sb="139" eb="141">
      <t>イッソウ</t>
    </rPh>
    <rPh sb="142" eb="144">
      <t>ケイエイ</t>
    </rPh>
    <rPh sb="145" eb="148">
      <t>コウリツカ</t>
    </rPh>
    <rPh sb="149" eb="151">
      <t>ヒツヨウ</t>
    </rPh>
    <rPh sb="165" eb="167">
      <t>ヘイセイ</t>
    </rPh>
    <rPh sb="169" eb="171">
      <t>ネンド</t>
    </rPh>
    <rPh sb="172" eb="173">
      <t>オオ</t>
    </rPh>
    <rPh sb="175" eb="177">
      <t>テイカ</t>
    </rPh>
    <rPh sb="183" eb="185">
      <t>カイケイ</t>
    </rPh>
    <rPh sb="185" eb="187">
      <t>セイド</t>
    </rPh>
    <rPh sb="187" eb="189">
      <t>カイセイ</t>
    </rPh>
    <rPh sb="192" eb="195">
      <t>ヨクネンド</t>
    </rPh>
    <rPh sb="195" eb="197">
      <t>ショウカン</t>
    </rPh>
    <rPh sb="197" eb="198">
      <t>ブン</t>
    </rPh>
    <rPh sb="198" eb="200">
      <t>キギョウ</t>
    </rPh>
    <rPh sb="200" eb="201">
      <t>サイ</t>
    </rPh>
    <rPh sb="201" eb="202">
      <t>オヨ</t>
    </rPh>
    <rPh sb="203" eb="205">
      <t>ショウヨ</t>
    </rPh>
    <rPh sb="205" eb="207">
      <t>ヒキアテ</t>
    </rPh>
    <rPh sb="207" eb="208">
      <t>キン</t>
    </rPh>
    <rPh sb="209" eb="211">
      <t>リュウドウ</t>
    </rPh>
    <rPh sb="211" eb="213">
      <t>フサイ</t>
    </rPh>
    <rPh sb="214" eb="216">
      <t>ケイジョウ</t>
    </rPh>
    <rPh sb="225" eb="227">
      <t>ゲンザイ</t>
    </rPh>
    <rPh sb="229" eb="231">
      <t>キギョウ</t>
    </rPh>
    <rPh sb="231" eb="232">
      <t>サイ</t>
    </rPh>
    <rPh sb="232" eb="234">
      <t>ショウカン</t>
    </rPh>
    <rPh sb="234" eb="235">
      <t>ガク</t>
    </rPh>
    <rPh sb="235" eb="236">
      <t>トウ</t>
    </rPh>
    <rPh sb="237" eb="239">
      <t>ゲンショウ</t>
    </rPh>
    <rPh sb="242" eb="244">
      <t>ジョウショウ</t>
    </rPh>
    <rPh sb="244" eb="246">
      <t>ケイコウ</t>
    </rPh>
    <rPh sb="251" eb="254">
      <t>ショウライテキ</t>
    </rPh>
    <rPh sb="257" eb="258">
      <t>カン</t>
    </rPh>
    <rPh sb="258" eb="259">
      <t>ロ</t>
    </rPh>
    <rPh sb="260" eb="262">
      <t>コウシン</t>
    </rPh>
    <rPh sb="263" eb="264">
      <t>トモナ</t>
    </rPh>
    <rPh sb="271" eb="273">
      <t>ゲンショウ</t>
    </rPh>
    <rPh sb="274" eb="276">
      <t>ヨソウ</t>
    </rPh>
    <rPh sb="285" eb="286">
      <t>フ</t>
    </rPh>
    <rPh sb="289" eb="291">
      <t>ケイエイ</t>
    </rPh>
    <rPh sb="292" eb="293">
      <t>オコナ</t>
    </rPh>
    <rPh sb="297" eb="299">
      <t>ヒツヨウ</t>
    </rPh>
    <rPh sb="396" eb="398">
      <t>ルイジ</t>
    </rPh>
    <rPh sb="405" eb="406">
      <t>ヒク</t>
    </rPh>
    <rPh sb="414" eb="415">
      <t>ベツ</t>
    </rPh>
    <rPh sb="418" eb="420">
      <t>サカタ</t>
    </rPh>
    <rPh sb="420" eb="422">
      <t>チク</t>
    </rPh>
    <rPh sb="422" eb="423">
      <t>ジョウ</t>
    </rPh>
    <rPh sb="423" eb="425">
      <t>スイドウ</t>
    </rPh>
    <rPh sb="434" eb="435">
      <t>タイ</t>
    </rPh>
    <rPh sb="437" eb="439">
      <t>ヤワタ</t>
    </rPh>
    <rPh sb="439" eb="441">
      <t>カンイ</t>
    </rPh>
    <rPh sb="441" eb="443">
      <t>スイドウ</t>
    </rPh>
    <rPh sb="451" eb="453">
      <t>トビシマ</t>
    </rPh>
    <rPh sb="453" eb="455">
      <t>カンイ</t>
    </rPh>
    <rPh sb="455" eb="457">
      <t>スイドウ</t>
    </rPh>
    <rPh sb="465" eb="466">
      <t>ヒク</t>
    </rPh>
    <rPh sb="468" eb="471">
      <t>チリテキ</t>
    </rPh>
    <rPh sb="471" eb="473">
      <t>ジョウケン</t>
    </rPh>
    <rPh sb="476" eb="479">
      <t>フサイサン</t>
    </rPh>
    <rPh sb="482" eb="484">
      <t>チク</t>
    </rPh>
    <rPh sb="485" eb="487">
      <t>エイキョウ</t>
    </rPh>
    <rPh sb="490" eb="492">
      <t>ゼンタイ</t>
    </rPh>
    <rPh sb="493" eb="495">
      <t>スウチ</t>
    </rPh>
    <rPh sb="496" eb="498">
      <t>アッカ</t>
    </rPh>
    <rPh sb="502" eb="504">
      <t>ジョウキョウ</t>
    </rPh>
    <rPh sb="527" eb="528">
      <t>タカ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</si>
</sst>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8"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9"/>
      <name val="ＭＳ ゴシック"/>
      <family val="3"/>
      <charset val="128"/>
    </font>
    <font>
      <b/>
      <sz val="9"/>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6"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0.26</c:v>
                </c:pt>
                <c:pt idx="1">
                  <c:v>0.24</c:v>
                </c:pt>
                <c:pt idx="2">
                  <c:v>0.38</c:v>
                </c:pt>
                <c:pt idx="3">
                  <c:v>0.47</c:v>
                </c:pt>
                <c:pt idx="4">
                  <c:v>0.68</c:v>
                </c:pt>
              </c:numCache>
            </c:numRef>
          </c:val>
          <c:extLst xmlns:c16r2="http://schemas.microsoft.com/office/drawing/2015/06/chart">
            <c:ext xmlns:c16="http://schemas.microsoft.com/office/drawing/2014/chart" uri="{C3380CC4-5D6E-409C-BE32-E72D297353CC}">
              <c16:uniqueId val="{00000000-5591-4E93-BDF5-5FAA1A22EED7}"/>
            </c:ext>
          </c:extLst>
        </c:ser>
        <c:dLbls>
          <c:showLegendKey val="0"/>
          <c:showVal val="0"/>
          <c:showCatName val="0"/>
          <c:showSerName val="0"/>
          <c:showPercent val="0"/>
          <c:showBubbleSize val="0"/>
        </c:dLbls>
        <c:gapWidth val="150"/>
        <c:axId val="50525696"/>
        <c:axId val="50527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0.85</c:v>
                </c:pt>
                <c:pt idx="1">
                  <c:v>0.75</c:v>
                </c:pt>
                <c:pt idx="2">
                  <c:v>0.95</c:v>
                </c:pt>
                <c:pt idx="3">
                  <c:v>0.74</c:v>
                </c:pt>
                <c:pt idx="4">
                  <c:v>0.74</c:v>
                </c:pt>
              </c:numCache>
            </c:numRef>
          </c:val>
          <c:smooth val="0"/>
          <c:extLst xmlns:c16r2="http://schemas.microsoft.com/office/drawing/2015/06/chart">
            <c:ext xmlns:c16="http://schemas.microsoft.com/office/drawing/2014/chart" uri="{C3380CC4-5D6E-409C-BE32-E72D297353CC}">
              <c16:uniqueId val="{00000001-5591-4E93-BDF5-5FAA1A22EED7}"/>
            </c:ext>
          </c:extLst>
        </c:ser>
        <c:dLbls>
          <c:showLegendKey val="0"/>
          <c:showVal val="0"/>
          <c:showCatName val="0"/>
          <c:showSerName val="0"/>
          <c:showPercent val="0"/>
          <c:showBubbleSize val="0"/>
        </c:dLbls>
        <c:marker val="1"/>
        <c:smooth val="0"/>
        <c:axId val="50525696"/>
        <c:axId val="50527616"/>
      </c:lineChart>
      <c:dateAx>
        <c:axId val="50525696"/>
        <c:scaling>
          <c:orientation val="minMax"/>
        </c:scaling>
        <c:delete val="1"/>
        <c:axPos val="b"/>
        <c:numFmt formatCode="ge" sourceLinked="1"/>
        <c:majorTickMark val="none"/>
        <c:minorTickMark val="none"/>
        <c:tickLblPos val="none"/>
        <c:crossAx val="50527616"/>
        <c:crosses val="autoZero"/>
        <c:auto val="1"/>
        <c:lblOffset val="100"/>
        <c:baseTimeUnit val="years"/>
      </c:dateAx>
      <c:valAx>
        <c:axId val="50527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525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107.01</c:v>
                </c:pt>
                <c:pt idx="1">
                  <c:v>107.86</c:v>
                </c:pt>
                <c:pt idx="2">
                  <c:v>112.24</c:v>
                </c:pt>
                <c:pt idx="3">
                  <c:v>112.9</c:v>
                </c:pt>
                <c:pt idx="4">
                  <c:v>117.08</c:v>
                </c:pt>
              </c:numCache>
            </c:numRef>
          </c:val>
          <c:extLst xmlns:c16r2="http://schemas.microsoft.com/office/drawing/2015/06/chart">
            <c:ext xmlns:c16="http://schemas.microsoft.com/office/drawing/2014/chart" uri="{C3380CC4-5D6E-409C-BE32-E72D297353CC}">
              <c16:uniqueId val="{00000000-F593-4242-AC60-78F16A2FB8FD}"/>
            </c:ext>
          </c:extLst>
        </c:ser>
        <c:dLbls>
          <c:showLegendKey val="0"/>
          <c:showVal val="0"/>
          <c:showCatName val="0"/>
          <c:showSerName val="0"/>
          <c:showPercent val="0"/>
          <c:showBubbleSize val="0"/>
        </c:dLbls>
        <c:gapWidth val="150"/>
        <c:axId val="85436288"/>
        <c:axId val="8544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108.44</c:v>
                </c:pt>
                <c:pt idx="1">
                  <c:v>113.11</c:v>
                </c:pt>
                <c:pt idx="2">
                  <c:v>114</c:v>
                </c:pt>
                <c:pt idx="3">
                  <c:v>114</c:v>
                </c:pt>
                <c:pt idx="4">
                  <c:v>113.68</c:v>
                </c:pt>
              </c:numCache>
            </c:numRef>
          </c:val>
          <c:smooth val="0"/>
          <c:extLst xmlns:c16r2="http://schemas.microsoft.com/office/drawing/2015/06/chart">
            <c:ext xmlns:c16="http://schemas.microsoft.com/office/drawing/2014/chart" uri="{C3380CC4-5D6E-409C-BE32-E72D297353CC}">
              <c16:uniqueId val="{00000001-F593-4242-AC60-78F16A2FB8FD}"/>
            </c:ext>
          </c:extLst>
        </c:ser>
        <c:dLbls>
          <c:showLegendKey val="0"/>
          <c:showVal val="0"/>
          <c:showCatName val="0"/>
          <c:showSerName val="0"/>
          <c:showPercent val="0"/>
          <c:showBubbleSize val="0"/>
        </c:dLbls>
        <c:marker val="1"/>
        <c:smooth val="0"/>
        <c:axId val="85436288"/>
        <c:axId val="85442560"/>
      </c:lineChart>
      <c:dateAx>
        <c:axId val="85436288"/>
        <c:scaling>
          <c:orientation val="minMax"/>
        </c:scaling>
        <c:delete val="1"/>
        <c:axPos val="b"/>
        <c:numFmt formatCode="ge" sourceLinked="1"/>
        <c:majorTickMark val="none"/>
        <c:minorTickMark val="none"/>
        <c:tickLblPos val="none"/>
        <c:crossAx val="85442560"/>
        <c:crosses val="autoZero"/>
        <c:auto val="1"/>
        <c:lblOffset val="100"/>
        <c:baseTimeUnit val="years"/>
      </c:dateAx>
      <c:valAx>
        <c:axId val="854425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5436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47.1</c:v>
                </c:pt>
                <c:pt idx="1">
                  <c:v>47.9</c:v>
                </c:pt>
                <c:pt idx="2">
                  <c:v>49.35</c:v>
                </c:pt>
                <c:pt idx="3">
                  <c:v>50.96</c:v>
                </c:pt>
                <c:pt idx="4">
                  <c:v>52.53</c:v>
                </c:pt>
              </c:numCache>
            </c:numRef>
          </c:val>
          <c:extLst xmlns:c16r2="http://schemas.microsoft.com/office/drawing/2015/06/chart">
            <c:ext xmlns:c16="http://schemas.microsoft.com/office/drawing/2014/chart" uri="{C3380CC4-5D6E-409C-BE32-E72D297353CC}">
              <c16:uniqueId val="{00000000-4776-4668-9012-C4A254EEF3BB}"/>
            </c:ext>
          </c:extLst>
        </c:ser>
        <c:dLbls>
          <c:showLegendKey val="0"/>
          <c:showVal val="0"/>
          <c:showCatName val="0"/>
          <c:showSerName val="0"/>
          <c:showPercent val="0"/>
          <c:showBubbleSize val="0"/>
        </c:dLbls>
        <c:gapWidth val="150"/>
        <c:axId val="87181568"/>
        <c:axId val="871878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41.12</c:v>
                </c:pt>
                <c:pt idx="1">
                  <c:v>44.91</c:v>
                </c:pt>
                <c:pt idx="2">
                  <c:v>45.89</c:v>
                </c:pt>
                <c:pt idx="3">
                  <c:v>46.58</c:v>
                </c:pt>
                <c:pt idx="4">
                  <c:v>46.99</c:v>
                </c:pt>
              </c:numCache>
            </c:numRef>
          </c:val>
          <c:smooth val="0"/>
          <c:extLst xmlns:c16r2="http://schemas.microsoft.com/office/drawing/2015/06/chart">
            <c:ext xmlns:c16="http://schemas.microsoft.com/office/drawing/2014/chart" uri="{C3380CC4-5D6E-409C-BE32-E72D297353CC}">
              <c16:uniqueId val="{00000001-4776-4668-9012-C4A254EEF3BB}"/>
            </c:ext>
          </c:extLst>
        </c:ser>
        <c:dLbls>
          <c:showLegendKey val="0"/>
          <c:showVal val="0"/>
          <c:showCatName val="0"/>
          <c:showSerName val="0"/>
          <c:showPercent val="0"/>
          <c:showBubbleSize val="0"/>
        </c:dLbls>
        <c:marker val="1"/>
        <c:smooth val="0"/>
        <c:axId val="87181568"/>
        <c:axId val="87187840"/>
      </c:lineChart>
      <c:dateAx>
        <c:axId val="87181568"/>
        <c:scaling>
          <c:orientation val="minMax"/>
        </c:scaling>
        <c:delete val="1"/>
        <c:axPos val="b"/>
        <c:numFmt formatCode="ge" sourceLinked="1"/>
        <c:majorTickMark val="none"/>
        <c:minorTickMark val="none"/>
        <c:tickLblPos val="none"/>
        <c:crossAx val="87187840"/>
        <c:crosses val="autoZero"/>
        <c:auto val="1"/>
        <c:lblOffset val="100"/>
        <c:baseTimeUnit val="years"/>
      </c:dateAx>
      <c:valAx>
        <c:axId val="87187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181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5.55</c:v>
                </c:pt>
                <c:pt idx="1">
                  <c:v>8.15</c:v>
                </c:pt>
                <c:pt idx="2">
                  <c:v>11.67</c:v>
                </c:pt>
                <c:pt idx="3">
                  <c:v>11.85</c:v>
                </c:pt>
                <c:pt idx="4">
                  <c:v>11.32</c:v>
                </c:pt>
              </c:numCache>
            </c:numRef>
          </c:val>
          <c:extLst xmlns:c16r2="http://schemas.microsoft.com/office/drawing/2015/06/chart">
            <c:ext xmlns:c16="http://schemas.microsoft.com/office/drawing/2014/chart" uri="{C3380CC4-5D6E-409C-BE32-E72D297353CC}">
              <c16:uniqueId val="{00000000-6463-4A39-9F2D-C91CF2A2F43B}"/>
            </c:ext>
          </c:extLst>
        </c:ser>
        <c:dLbls>
          <c:showLegendKey val="0"/>
          <c:showVal val="0"/>
          <c:showCatName val="0"/>
          <c:showSerName val="0"/>
          <c:showPercent val="0"/>
          <c:showBubbleSize val="0"/>
        </c:dLbls>
        <c:gapWidth val="150"/>
        <c:axId val="87218816"/>
        <c:axId val="875732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10.9</c:v>
                </c:pt>
                <c:pt idx="1">
                  <c:v>12.03</c:v>
                </c:pt>
                <c:pt idx="2">
                  <c:v>13.14</c:v>
                </c:pt>
                <c:pt idx="3">
                  <c:v>14.45</c:v>
                </c:pt>
                <c:pt idx="4">
                  <c:v>15.83</c:v>
                </c:pt>
              </c:numCache>
            </c:numRef>
          </c:val>
          <c:smooth val="0"/>
          <c:extLst xmlns:c16r2="http://schemas.microsoft.com/office/drawing/2015/06/chart">
            <c:ext xmlns:c16="http://schemas.microsoft.com/office/drawing/2014/chart" uri="{C3380CC4-5D6E-409C-BE32-E72D297353CC}">
              <c16:uniqueId val="{00000001-6463-4A39-9F2D-C91CF2A2F43B}"/>
            </c:ext>
          </c:extLst>
        </c:ser>
        <c:dLbls>
          <c:showLegendKey val="0"/>
          <c:showVal val="0"/>
          <c:showCatName val="0"/>
          <c:showSerName val="0"/>
          <c:showPercent val="0"/>
          <c:showBubbleSize val="0"/>
        </c:dLbls>
        <c:marker val="1"/>
        <c:smooth val="0"/>
        <c:axId val="87218816"/>
        <c:axId val="87573248"/>
      </c:lineChart>
      <c:dateAx>
        <c:axId val="87218816"/>
        <c:scaling>
          <c:orientation val="minMax"/>
        </c:scaling>
        <c:delete val="1"/>
        <c:axPos val="b"/>
        <c:numFmt formatCode="ge" sourceLinked="1"/>
        <c:majorTickMark val="none"/>
        <c:minorTickMark val="none"/>
        <c:tickLblPos val="none"/>
        <c:crossAx val="87573248"/>
        <c:crosses val="autoZero"/>
        <c:auto val="1"/>
        <c:lblOffset val="100"/>
        <c:baseTimeUnit val="years"/>
      </c:dateAx>
      <c:valAx>
        <c:axId val="87573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218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7EEB-401D-82A9-1C520FE9C82D}"/>
            </c:ext>
          </c:extLst>
        </c:ser>
        <c:dLbls>
          <c:showLegendKey val="0"/>
          <c:showVal val="0"/>
          <c:showCatName val="0"/>
          <c:showSerName val="0"/>
          <c:showPercent val="0"/>
          <c:showBubbleSize val="0"/>
        </c:dLbls>
        <c:gapWidth val="150"/>
        <c:axId val="87592320"/>
        <c:axId val="87606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formatCode="#,##0.00;&quot;△&quot;#,##0.00;&quot;-&quot;">
                  <c:v>0.81</c:v>
                </c:pt>
                <c:pt idx="1">
                  <c:v>0</c:v>
                </c:pt>
                <c:pt idx="2" formatCode="#,##0.00;&quot;△&quot;#,##0.00;&quot;-&quot;">
                  <c:v>0.03</c:v>
                </c:pt>
                <c:pt idx="3" formatCode="#,##0.00;&quot;△&quot;#,##0.00;&quot;-&quot;">
                  <c:v>0.23</c:v>
                </c:pt>
                <c:pt idx="4" formatCode="#,##0.00;&quot;△&quot;#,##0.00;&quot;-&quot;">
                  <c:v>0.03</c:v>
                </c:pt>
              </c:numCache>
            </c:numRef>
          </c:val>
          <c:smooth val="0"/>
          <c:extLst xmlns:c16r2="http://schemas.microsoft.com/office/drawing/2015/06/chart">
            <c:ext xmlns:c16="http://schemas.microsoft.com/office/drawing/2014/chart" uri="{C3380CC4-5D6E-409C-BE32-E72D297353CC}">
              <c16:uniqueId val="{00000001-7EEB-401D-82A9-1C520FE9C82D}"/>
            </c:ext>
          </c:extLst>
        </c:ser>
        <c:dLbls>
          <c:showLegendKey val="0"/>
          <c:showVal val="0"/>
          <c:showCatName val="0"/>
          <c:showSerName val="0"/>
          <c:showPercent val="0"/>
          <c:showBubbleSize val="0"/>
        </c:dLbls>
        <c:marker val="1"/>
        <c:smooth val="0"/>
        <c:axId val="87592320"/>
        <c:axId val="87606784"/>
      </c:lineChart>
      <c:dateAx>
        <c:axId val="87592320"/>
        <c:scaling>
          <c:orientation val="minMax"/>
        </c:scaling>
        <c:delete val="1"/>
        <c:axPos val="b"/>
        <c:numFmt formatCode="ge" sourceLinked="1"/>
        <c:majorTickMark val="none"/>
        <c:minorTickMark val="none"/>
        <c:tickLblPos val="none"/>
        <c:crossAx val="87606784"/>
        <c:crosses val="autoZero"/>
        <c:auto val="1"/>
        <c:lblOffset val="100"/>
        <c:baseTimeUnit val="years"/>
      </c:dateAx>
      <c:valAx>
        <c:axId val="876067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7592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1142.23</c:v>
                </c:pt>
                <c:pt idx="1">
                  <c:v>325</c:v>
                </c:pt>
                <c:pt idx="2">
                  <c:v>372.75</c:v>
                </c:pt>
                <c:pt idx="3">
                  <c:v>417.34</c:v>
                </c:pt>
                <c:pt idx="4">
                  <c:v>459.86</c:v>
                </c:pt>
              </c:numCache>
            </c:numRef>
          </c:val>
          <c:extLst xmlns:c16r2="http://schemas.microsoft.com/office/drawing/2015/06/chart">
            <c:ext xmlns:c16="http://schemas.microsoft.com/office/drawing/2014/chart" uri="{C3380CC4-5D6E-409C-BE32-E72D297353CC}">
              <c16:uniqueId val="{00000000-C78F-44E0-8325-F12A17E05138}"/>
            </c:ext>
          </c:extLst>
        </c:ser>
        <c:dLbls>
          <c:showLegendKey val="0"/>
          <c:showVal val="0"/>
          <c:showCatName val="0"/>
          <c:showSerName val="0"/>
          <c:showPercent val="0"/>
          <c:showBubbleSize val="0"/>
        </c:dLbls>
        <c:gapWidth val="150"/>
        <c:axId val="87634304"/>
        <c:axId val="87636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648.09</c:v>
                </c:pt>
                <c:pt idx="1">
                  <c:v>344.19</c:v>
                </c:pt>
                <c:pt idx="2">
                  <c:v>352.05</c:v>
                </c:pt>
                <c:pt idx="3">
                  <c:v>349.04</c:v>
                </c:pt>
                <c:pt idx="4">
                  <c:v>337.49</c:v>
                </c:pt>
              </c:numCache>
            </c:numRef>
          </c:val>
          <c:smooth val="0"/>
          <c:extLst xmlns:c16r2="http://schemas.microsoft.com/office/drawing/2015/06/chart">
            <c:ext xmlns:c16="http://schemas.microsoft.com/office/drawing/2014/chart" uri="{C3380CC4-5D6E-409C-BE32-E72D297353CC}">
              <c16:uniqueId val="{00000001-C78F-44E0-8325-F12A17E05138}"/>
            </c:ext>
          </c:extLst>
        </c:ser>
        <c:dLbls>
          <c:showLegendKey val="0"/>
          <c:showVal val="0"/>
          <c:showCatName val="0"/>
          <c:showSerName val="0"/>
          <c:showPercent val="0"/>
          <c:showBubbleSize val="0"/>
        </c:dLbls>
        <c:marker val="1"/>
        <c:smooth val="0"/>
        <c:axId val="87634304"/>
        <c:axId val="87636224"/>
      </c:lineChart>
      <c:dateAx>
        <c:axId val="87634304"/>
        <c:scaling>
          <c:orientation val="minMax"/>
        </c:scaling>
        <c:delete val="1"/>
        <c:axPos val="b"/>
        <c:numFmt formatCode="ge" sourceLinked="1"/>
        <c:majorTickMark val="none"/>
        <c:minorTickMark val="none"/>
        <c:tickLblPos val="none"/>
        <c:crossAx val="87636224"/>
        <c:crosses val="autoZero"/>
        <c:auto val="1"/>
        <c:lblOffset val="100"/>
        <c:baseTimeUnit val="years"/>
      </c:dateAx>
      <c:valAx>
        <c:axId val="876362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7634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287.62</c:v>
                </c:pt>
                <c:pt idx="1">
                  <c:v>269.83999999999997</c:v>
                </c:pt>
                <c:pt idx="2">
                  <c:v>254.08</c:v>
                </c:pt>
                <c:pt idx="3">
                  <c:v>228.86</c:v>
                </c:pt>
                <c:pt idx="4">
                  <c:v>204.05</c:v>
                </c:pt>
              </c:numCache>
            </c:numRef>
          </c:val>
          <c:extLst xmlns:c16r2="http://schemas.microsoft.com/office/drawing/2015/06/chart">
            <c:ext xmlns:c16="http://schemas.microsoft.com/office/drawing/2014/chart" uri="{C3380CC4-5D6E-409C-BE32-E72D297353CC}">
              <c16:uniqueId val="{00000000-7D14-48B1-9221-9BDA6D078E89}"/>
            </c:ext>
          </c:extLst>
        </c:ser>
        <c:dLbls>
          <c:showLegendKey val="0"/>
          <c:showVal val="0"/>
          <c:showCatName val="0"/>
          <c:showSerName val="0"/>
          <c:showPercent val="0"/>
          <c:showBubbleSize val="0"/>
        </c:dLbls>
        <c:gapWidth val="150"/>
        <c:axId val="87687552"/>
        <c:axId val="87689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253.86</c:v>
                </c:pt>
                <c:pt idx="1">
                  <c:v>252.09</c:v>
                </c:pt>
                <c:pt idx="2">
                  <c:v>250.76</c:v>
                </c:pt>
                <c:pt idx="3">
                  <c:v>254.54</c:v>
                </c:pt>
                <c:pt idx="4">
                  <c:v>265.92</c:v>
                </c:pt>
              </c:numCache>
            </c:numRef>
          </c:val>
          <c:smooth val="0"/>
          <c:extLst xmlns:c16r2="http://schemas.microsoft.com/office/drawing/2015/06/chart">
            <c:ext xmlns:c16="http://schemas.microsoft.com/office/drawing/2014/chart" uri="{C3380CC4-5D6E-409C-BE32-E72D297353CC}">
              <c16:uniqueId val="{00000001-7D14-48B1-9221-9BDA6D078E89}"/>
            </c:ext>
          </c:extLst>
        </c:ser>
        <c:dLbls>
          <c:showLegendKey val="0"/>
          <c:showVal val="0"/>
          <c:showCatName val="0"/>
          <c:showSerName val="0"/>
          <c:showPercent val="0"/>
          <c:showBubbleSize val="0"/>
        </c:dLbls>
        <c:marker val="1"/>
        <c:smooth val="0"/>
        <c:axId val="87687552"/>
        <c:axId val="87689472"/>
      </c:lineChart>
      <c:dateAx>
        <c:axId val="87687552"/>
        <c:scaling>
          <c:orientation val="minMax"/>
        </c:scaling>
        <c:delete val="1"/>
        <c:axPos val="b"/>
        <c:numFmt formatCode="ge" sourceLinked="1"/>
        <c:majorTickMark val="none"/>
        <c:minorTickMark val="none"/>
        <c:tickLblPos val="none"/>
        <c:crossAx val="87689472"/>
        <c:crosses val="autoZero"/>
        <c:auto val="1"/>
        <c:lblOffset val="100"/>
        <c:baseTimeUnit val="years"/>
      </c:dateAx>
      <c:valAx>
        <c:axId val="876894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7687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96.35</c:v>
                </c:pt>
                <c:pt idx="1">
                  <c:v>97.42</c:v>
                </c:pt>
                <c:pt idx="2">
                  <c:v>100.23</c:v>
                </c:pt>
                <c:pt idx="3">
                  <c:v>101.35</c:v>
                </c:pt>
                <c:pt idx="4">
                  <c:v>104.53</c:v>
                </c:pt>
              </c:numCache>
            </c:numRef>
          </c:val>
          <c:extLst xmlns:c16r2="http://schemas.microsoft.com/office/drawing/2015/06/chart">
            <c:ext xmlns:c16="http://schemas.microsoft.com/office/drawing/2014/chart" uri="{C3380CC4-5D6E-409C-BE32-E72D297353CC}">
              <c16:uniqueId val="{00000000-B919-4CA3-B119-59C1A3ED670D}"/>
            </c:ext>
          </c:extLst>
        </c:ser>
        <c:dLbls>
          <c:showLegendKey val="0"/>
          <c:showVal val="0"/>
          <c:showCatName val="0"/>
          <c:showSerName val="0"/>
          <c:showPercent val="0"/>
          <c:showBubbleSize val="0"/>
        </c:dLbls>
        <c:gapWidth val="150"/>
        <c:axId val="87728896"/>
        <c:axId val="877308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100.07</c:v>
                </c:pt>
                <c:pt idx="1">
                  <c:v>106.22</c:v>
                </c:pt>
                <c:pt idx="2">
                  <c:v>106.69</c:v>
                </c:pt>
                <c:pt idx="3">
                  <c:v>106.52</c:v>
                </c:pt>
                <c:pt idx="4">
                  <c:v>105.86</c:v>
                </c:pt>
              </c:numCache>
            </c:numRef>
          </c:val>
          <c:smooth val="0"/>
          <c:extLst xmlns:c16r2="http://schemas.microsoft.com/office/drawing/2015/06/chart">
            <c:ext xmlns:c16="http://schemas.microsoft.com/office/drawing/2014/chart" uri="{C3380CC4-5D6E-409C-BE32-E72D297353CC}">
              <c16:uniqueId val="{00000001-B919-4CA3-B119-59C1A3ED670D}"/>
            </c:ext>
          </c:extLst>
        </c:ser>
        <c:dLbls>
          <c:showLegendKey val="0"/>
          <c:showVal val="0"/>
          <c:showCatName val="0"/>
          <c:showSerName val="0"/>
          <c:showPercent val="0"/>
          <c:showBubbleSize val="0"/>
        </c:dLbls>
        <c:marker val="1"/>
        <c:smooth val="0"/>
        <c:axId val="87728896"/>
        <c:axId val="87730816"/>
      </c:lineChart>
      <c:dateAx>
        <c:axId val="87728896"/>
        <c:scaling>
          <c:orientation val="minMax"/>
        </c:scaling>
        <c:delete val="1"/>
        <c:axPos val="b"/>
        <c:numFmt formatCode="ge" sourceLinked="1"/>
        <c:majorTickMark val="none"/>
        <c:minorTickMark val="none"/>
        <c:tickLblPos val="none"/>
        <c:crossAx val="87730816"/>
        <c:crosses val="autoZero"/>
        <c:auto val="1"/>
        <c:lblOffset val="100"/>
        <c:baseTimeUnit val="years"/>
      </c:dateAx>
      <c:valAx>
        <c:axId val="87730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728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226.47</c:v>
                </c:pt>
                <c:pt idx="1">
                  <c:v>224.34</c:v>
                </c:pt>
                <c:pt idx="2">
                  <c:v>218.23</c:v>
                </c:pt>
                <c:pt idx="3">
                  <c:v>215.89</c:v>
                </c:pt>
                <c:pt idx="4">
                  <c:v>210.06</c:v>
                </c:pt>
              </c:numCache>
            </c:numRef>
          </c:val>
          <c:extLst xmlns:c16r2="http://schemas.microsoft.com/office/drawing/2015/06/chart">
            <c:ext xmlns:c16="http://schemas.microsoft.com/office/drawing/2014/chart" uri="{C3380CC4-5D6E-409C-BE32-E72D297353CC}">
              <c16:uniqueId val="{00000000-F08A-4FAA-B5A1-BA97844CB950}"/>
            </c:ext>
          </c:extLst>
        </c:ser>
        <c:dLbls>
          <c:showLegendKey val="0"/>
          <c:showVal val="0"/>
          <c:showCatName val="0"/>
          <c:showSerName val="0"/>
          <c:showPercent val="0"/>
          <c:showBubbleSize val="0"/>
        </c:dLbls>
        <c:gapWidth val="150"/>
        <c:axId val="87835392"/>
        <c:axId val="878373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164.93</c:v>
                </c:pt>
                <c:pt idx="1">
                  <c:v>155.22999999999999</c:v>
                </c:pt>
                <c:pt idx="2">
                  <c:v>154.91999999999999</c:v>
                </c:pt>
                <c:pt idx="3">
                  <c:v>155.80000000000001</c:v>
                </c:pt>
                <c:pt idx="4">
                  <c:v>158.58000000000001</c:v>
                </c:pt>
              </c:numCache>
            </c:numRef>
          </c:val>
          <c:smooth val="0"/>
          <c:extLst xmlns:c16r2="http://schemas.microsoft.com/office/drawing/2015/06/chart">
            <c:ext xmlns:c16="http://schemas.microsoft.com/office/drawing/2014/chart" uri="{C3380CC4-5D6E-409C-BE32-E72D297353CC}">
              <c16:uniqueId val="{00000001-F08A-4FAA-B5A1-BA97844CB950}"/>
            </c:ext>
          </c:extLst>
        </c:ser>
        <c:dLbls>
          <c:showLegendKey val="0"/>
          <c:showVal val="0"/>
          <c:showCatName val="0"/>
          <c:showSerName val="0"/>
          <c:showPercent val="0"/>
          <c:showBubbleSize val="0"/>
        </c:dLbls>
        <c:marker val="1"/>
        <c:smooth val="0"/>
        <c:axId val="87835392"/>
        <c:axId val="87837312"/>
      </c:lineChart>
      <c:dateAx>
        <c:axId val="87835392"/>
        <c:scaling>
          <c:orientation val="minMax"/>
        </c:scaling>
        <c:delete val="1"/>
        <c:axPos val="b"/>
        <c:numFmt formatCode="ge" sourceLinked="1"/>
        <c:majorTickMark val="none"/>
        <c:minorTickMark val="none"/>
        <c:tickLblPos val="none"/>
        <c:crossAx val="87837312"/>
        <c:crosses val="autoZero"/>
        <c:auto val="1"/>
        <c:lblOffset val="100"/>
        <c:baseTimeUnit val="years"/>
      </c:dateAx>
      <c:valAx>
        <c:axId val="87837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835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49.02</c:v>
                </c:pt>
                <c:pt idx="1">
                  <c:v>44.71</c:v>
                </c:pt>
                <c:pt idx="2">
                  <c:v>44.23</c:v>
                </c:pt>
                <c:pt idx="3">
                  <c:v>43.36</c:v>
                </c:pt>
                <c:pt idx="4">
                  <c:v>43.74</c:v>
                </c:pt>
              </c:numCache>
            </c:numRef>
          </c:val>
          <c:extLst xmlns:c16r2="http://schemas.microsoft.com/office/drawing/2015/06/chart">
            <c:ext xmlns:c16="http://schemas.microsoft.com/office/drawing/2014/chart" uri="{C3380CC4-5D6E-409C-BE32-E72D297353CC}">
              <c16:uniqueId val="{00000000-5147-40A8-BD2A-C0CA7E33812A}"/>
            </c:ext>
          </c:extLst>
        </c:ser>
        <c:dLbls>
          <c:showLegendKey val="0"/>
          <c:showVal val="0"/>
          <c:showCatName val="0"/>
          <c:showSerName val="0"/>
          <c:showPercent val="0"/>
          <c:showBubbleSize val="0"/>
        </c:dLbls>
        <c:gapWidth val="150"/>
        <c:axId val="87860352"/>
        <c:axId val="87862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62.45</c:v>
                </c:pt>
                <c:pt idx="1">
                  <c:v>62.12</c:v>
                </c:pt>
                <c:pt idx="2">
                  <c:v>62.26</c:v>
                </c:pt>
                <c:pt idx="3">
                  <c:v>62.1</c:v>
                </c:pt>
                <c:pt idx="4">
                  <c:v>62.38</c:v>
                </c:pt>
              </c:numCache>
            </c:numRef>
          </c:val>
          <c:smooth val="0"/>
          <c:extLst xmlns:c16r2="http://schemas.microsoft.com/office/drawing/2015/06/chart">
            <c:ext xmlns:c16="http://schemas.microsoft.com/office/drawing/2014/chart" uri="{C3380CC4-5D6E-409C-BE32-E72D297353CC}">
              <c16:uniqueId val="{00000001-5147-40A8-BD2A-C0CA7E33812A}"/>
            </c:ext>
          </c:extLst>
        </c:ser>
        <c:dLbls>
          <c:showLegendKey val="0"/>
          <c:showVal val="0"/>
          <c:showCatName val="0"/>
          <c:showSerName val="0"/>
          <c:showPercent val="0"/>
          <c:showBubbleSize val="0"/>
        </c:dLbls>
        <c:marker val="1"/>
        <c:smooth val="0"/>
        <c:axId val="87860352"/>
        <c:axId val="87862272"/>
      </c:lineChart>
      <c:dateAx>
        <c:axId val="87860352"/>
        <c:scaling>
          <c:orientation val="minMax"/>
        </c:scaling>
        <c:delete val="1"/>
        <c:axPos val="b"/>
        <c:numFmt formatCode="ge" sourceLinked="1"/>
        <c:majorTickMark val="none"/>
        <c:minorTickMark val="none"/>
        <c:tickLblPos val="none"/>
        <c:crossAx val="87862272"/>
        <c:crosses val="autoZero"/>
        <c:auto val="1"/>
        <c:lblOffset val="100"/>
        <c:baseTimeUnit val="years"/>
      </c:dateAx>
      <c:valAx>
        <c:axId val="87862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860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91.3</c:v>
                </c:pt>
                <c:pt idx="1">
                  <c:v>91.68</c:v>
                </c:pt>
                <c:pt idx="2">
                  <c:v>90.82</c:v>
                </c:pt>
                <c:pt idx="3">
                  <c:v>91.34</c:v>
                </c:pt>
                <c:pt idx="4">
                  <c:v>89.88</c:v>
                </c:pt>
              </c:numCache>
            </c:numRef>
          </c:val>
          <c:extLst xmlns:c16r2="http://schemas.microsoft.com/office/drawing/2015/06/chart">
            <c:ext xmlns:c16="http://schemas.microsoft.com/office/drawing/2014/chart" uri="{C3380CC4-5D6E-409C-BE32-E72D297353CC}">
              <c16:uniqueId val="{00000000-7112-4897-A56F-6B12EC9E09C8}"/>
            </c:ext>
          </c:extLst>
        </c:ser>
        <c:dLbls>
          <c:showLegendKey val="0"/>
          <c:showVal val="0"/>
          <c:showCatName val="0"/>
          <c:showSerName val="0"/>
          <c:showPercent val="0"/>
          <c:showBubbleSize val="0"/>
        </c:dLbls>
        <c:gapWidth val="150"/>
        <c:axId val="87909888"/>
        <c:axId val="87911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89.76</c:v>
                </c:pt>
                <c:pt idx="1">
                  <c:v>89.45</c:v>
                </c:pt>
                <c:pt idx="2">
                  <c:v>89.5</c:v>
                </c:pt>
                <c:pt idx="3">
                  <c:v>89.52</c:v>
                </c:pt>
                <c:pt idx="4">
                  <c:v>89.17</c:v>
                </c:pt>
              </c:numCache>
            </c:numRef>
          </c:val>
          <c:smooth val="0"/>
          <c:extLst xmlns:c16r2="http://schemas.microsoft.com/office/drawing/2015/06/chart">
            <c:ext xmlns:c16="http://schemas.microsoft.com/office/drawing/2014/chart" uri="{C3380CC4-5D6E-409C-BE32-E72D297353CC}">
              <c16:uniqueId val="{00000001-7112-4897-A56F-6B12EC9E09C8}"/>
            </c:ext>
          </c:extLst>
        </c:ser>
        <c:dLbls>
          <c:showLegendKey val="0"/>
          <c:showVal val="0"/>
          <c:showCatName val="0"/>
          <c:showSerName val="0"/>
          <c:showPercent val="0"/>
          <c:showBubbleSize val="0"/>
        </c:dLbls>
        <c:marker val="1"/>
        <c:smooth val="0"/>
        <c:axId val="87909888"/>
        <c:axId val="87911808"/>
      </c:lineChart>
      <c:dateAx>
        <c:axId val="87909888"/>
        <c:scaling>
          <c:orientation val="minMax"/>
        </c:scaling>
        <c:delete val="1"/>
        <c:axPos val="b"/>
        <c:numFmt formatCode="ge" sourceLinked="1"/>
        <c:majorTickMark val="none"/>
        <c:minorTickMark val="none"/>
        <c:tickLblPos val="none"/>
        <c:crossAx val="87911808"/>
        <c:crosses val="autoZero"/>
        <c:auto val="1"/>
        <c:lblOffset val="100"/>
        <c:baseTimeUnit val="years"/>
      </c:dateAx>
      <c:valAx>
        <c:axId val="87911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7909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7" sqref="B7:H7"/>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6" t="s">
        <v>0</v>
      </c>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row>
    <row r="3" spans="1:78" ht="9.75" customHeight="1" x14ac:dyDescent="0.15">
      <c r="A3" s="2"/>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row>
    <row r="4" spans="1:78" ht="9.75" customHeight="1" x14ac:dyDescent="0.15">
      <c r="A4" s="2"/>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c r="AS4" s="86"/>
      <c r="AT4" s="86"/>
      <c r="AU4" s="86"/>
      <c r="AV4" s="86"/>
      <c r="AW4" s="86"/>
      <c r="AX4" s="86"/>
      <c r="AY4" s="86"/>
      <c r="AZ4" s="86"/>
      <c r="BA4" s="86"/>
      <c r="BB4" s="86"/>
      <c r="BC4" s="86"/>
      <c r="BD4" s="86"/>
      <c r="BE4" s="86"/>
      <c r="BF4" s="86"/>
      <c r="BG4" s="86"/>
      <c r="BH4" s="86"/>
      <c r="BI4" s="86"/>
      <c r="BJ4" s="86"/>
      <c r="BK4" s="86"/>
      <c r="BL4" s="86"/>
      <c r="BM4" s="86"/>
      <c r="BN4" s="86"/>
      <c r="BO4" s="86"/>
      <c r="BP4" s="86"/>
      <c r="BQ4" s="86"/>
      <c r="BR4" s="86"/>
      <c r="BS4" s="86"/>
      <c r="BT4" s="86"/>
      <c r="BU4" s="86"/>
      <c r="BV4" s="86"/>
      <c r="BW4" s="86"/>
      <c r="BX4" s="86"/>
      <c r="BY4" s="86"/>
      <c r="BZ4" s="8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7" t="str">
        <f>データ!H6</f>
        <v>山形県　酒田市</v>
      </c>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8"/>
      <c r="AE6" s="88"/>
      <c r="AF6" s="88"/>
      <c r="AG6" s="88"/>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8" t="s">
        <v>1</v>
      </c>
      <c r="C7" s="79"/>
      <c r="D7" s="79"/>
      <c r="E7" s="79"/>
      <c r="F7" s="79"/>
      <c r="G7" s="79"/>
      <c r="H7" s="79"/>
      <c r="I7" s="78" t="s">
        <v>2</v>
      </c>
      <c r="J7" s="79"/>
      <c r="K7" s="79"/>
      <c r="L7" s="79"/>
      <c r="M7" s="79"/>
      <c r="N7" s="79"/>
      <c r="O7" s="80"/>
      <c r="P7" s="81" t="s">
        <v>3</v>
      </c>
      <c r="Q7" s="81"/>
      <c r="R7" s="81"/>
      <c r="S7" s="81"/>
      <c r="T7" s="81"/>
      <c r="U7" s="81"/>
      <c r="V7" s="81"/>
      <c r="W7" s="81" t="s">
        <v>4</v>
      </c>
      <c r="X7" s="81"/>
      <c r="Y7" s="81"/>
      <c r="Z7" s="81"/>
      <c r="AA7" s="81"/>
      <c r="AB7" s="81"/>
      <c r="AC7" s="81"/>
      <c r="AD7" s="81" t="s">
        <v>5</v>
      </c>
      <c r="AE7" s="81"/>
      <c r="AF7" s="81"/>
      <c r="AG7" s="81"/>
      <c r="AH7" s="81"/>
      <c r="AI7" s="81"/>
      <c r="AJ7" s="81"/>
      <c r="AK7" s="4"/>
      <c r="AL7" s="81" t="s">
        <v>6</v>
      </c>
      <c r="AM7" s="81"/>
      <c r="AN7" s="81"/>
      <c r="AO7" s="81"/>
      <c r="AP7" s="81"/>
      <c r="AQ7" s="81"/>
      <c r="AR7" s="81"/>
      <c r="AS7" s="81"/>
      <c r="AT7" s="78" t="s">
        <v>7</v>
      </c>
      <c r="AU7" s="79"/>
      <c r="AV7" s="79"/>
      <c r="AW7" s="79"/>
      <c r="AX7" s="79"/>
      <c r="AY7" s="79"/>
      <c r="AZ7" s="79"/>
      <c r="BA7" s="79"/>
      <c r="BB7" s="81" t="s">
        <v>8</v>
      </c>
      <c r="BC7" s="81"/>
      <c r="BD7" s="81"/>
      <c r="BE7" s="81"/>
      <c r="BF7" s="81"/>
      <c r="BG7" s="81"/>
      <c r="BH7" s="81"/>
      <c r="BI7" s="81"/>
      <c r="BJ7" s="3"/>
      <c r="BK7" s="3"/>
      <c r="BL7" s="5" t="s">
        <v>9</v>
      </c>
      <c r="BM7" s="6"/>
      <c r="BN7" s="6"/>
      <c r="BO7" s="6"/>
      <c r="BP7" s="6"/>
      <c r="BQ7" s="6"/>
      <c r="BR7" s="6"/>
      <c r="BS7" s="6"/>
      <c r="BT7" s="6"/>
      <c r="BU7" s="6"/>
      <c r="BV7" s="6"/>
      <c r="BW7" s="6"/>
      <c r="BX7" s="6"/>
      <c r="BY7" s="7"/>
    </row>
    <row r="8" spans="1:78" ht="18.75" customHeight="1" x14ac:dyDescent="0.15">
      <c r="A8" s="2"/>
      <c r="B8" s="82" t="str">
        <f>データ!$I$6</f>
        <v>法適用</v>
      </c>
      <c r="C8" s="83"/>
      <c r="D8" s="83"/>
      <c r="E8" s="83"/>
      <c r="F8" s="83"/>
      <c r="G8" s="83"/>
      <c r="H8" s="83"/>
      <c r="I8" s="82" t="str">
        <f>データ!$J$6</f>
        <v>水道事業</v>
      </c>
      <c r="J8" s="83"/>
      <c r="K8" s="83"/>
      <c r="L8" s="83"/>
      <c r="M8" s="83"/>
      <c r="N8" s="83"/>
      <c r="O8" s="84"/>
      <c r="P8" s="85" t="str">
        <f>データ!$K$6</f>
        <v>末端給水事業</v>
      </c>
      <c r="Q8" s="85"/>
      <c r="R8" s="85"/>
      <c r="S8" s="85"/>
      <c r="T8" s="85"/>
      <c r="U8" s="85"/>
      <c r="V8" s="85"/>
      <c r="W8" s="85" t="str">
        <f>データ!$L$6</f>
        <v>A3</v>
      </c>
      <c r="X8" s="85"/>
      <c r="Y8" s="85"/>
      <c r="Z8" s="85"/>
      <c r="AA8" s="85"/>
      <c r="AB8" s="85"/>
      <c r="AC8" s="85"/>
      <c r="AD8" s="85" t="str">
        <f>データ!$M$6</f>
        <v>自治体職員</v>
      </c>
      <c r="AE8" s="85"/>
      <c r="AF8" s="85"/>
      <c r="AG8" s="85"/>
      <c r="AH8" s="85"/>
      <c r="AI8" s="85"/>
      <c r="AJ8" s="85"/>
      <c r="AK8" s="4"/>
      <c r="AL8" s="73">
        <f>データ!$R$6</f>
        <v>104317</v>
      </c>
      <c r="AM8" s="73"/>
      <c r="AN8" s="73"/>
      <c r="AO8" s="73"/>
      <c r="AP8" s="73"/>
      <c r="AQ8" s="73"/>
      <c r="AR8" s="73"/>
      <c r="AS8" s="73"/>
      <c r="AT8" s="69">
        <f>データ!$S$6</f>
        <v>602.97</v>
      </c>
      <c r="AU8" s="70"/>
      <c r="AV8" s="70"/>
      <c r="AW8" s="70"/>
      <c r="AX8" s="70"/>
      <c r="AY8" s="70"/>
      <c r="AZ8" s="70"/>
      <c r="BA8" s="70"/>
      <c r="BB8" s="72">
        <f>データ!$T$6</f>
        <v>173.01</v>
      </c>
      <c r="BC8" s="72"/>
      <c r="BD8" s="72"/>
      <c r="BE8" s="72"/>
      <c r="BF8" s="72"/>
      <c r="BG8" s="72"/>
      <c r="BH8" s="72"/>
      <c r="BI8" s="72"/>
      <c r="BJ8" s="3"/>
      <c r="BK8" s="3"/>
      <c r="BL8" s="76" t="s">
        <v>10</v>
      </c>
      <c r="BM8" s="77"/>
      <c r="BN8" s="8" t="s">
        <v>11</v>
      </c>
      <c r="BO8" s="9"/>
      <c r="BP8" s="9"/>
      <c r="BQ8" s="9"/>
      <c r="BR8" s="9"/>
      <c r="BS8" s="9"/>
      <c r="BT8" s="9"/>
      <c r="BU8" s="9"/>
      <c r="BV8" s="9"/>
      <c r="BW8" s="9"/>
      <c r="BX8" s="9"/>
      <c r="BY8" s="10"/>
    </row>
    <row r="9" spans="1:78" ht="18.75" customHeight="1" x14ac:dyDescent="0.15">
      <c r="A9" s="2"/>
      <c r="B9" s="78" t="s">
        <v>12</v>
      </c>
      <c r="C9" s="79"/>
      <c r="D9" s="79"/>
      <c r="E9" s="79"/>
      <c r="F9" s="79"/>
      <c r="G9" s="79"/>
      <c r="H9" s="79"/>
      <c r="I9" s="78" t="s">
        <v>13</v>
      </c>
      <c r="J9" s="79"/>
      <c r="K9" s="79"/>
      <c r="L9" s="79"/>
      <c r="M9" s="79"/>
      <c r="N9" s="79"/>
      <c r="O9" s="80"/>
      <c r="P9" s="81" t="s">
        <v>14</v>
      </c>
      <c r="Q9" s="81"/>
      <c r="R9" s="81"/>
      <c r="S9" s="81"/>
      <c r="T9" s="81"/>
      <c r="U9" s="81"/>
      <c r="V9" s="81"/>
      <c r="W9" s="81" t="s">
        <v>15</v>
      </c>
      <c r="X9" s="81"/>
      <c r="Y9" s="81"/>
      <c r="Z9" s="81"/>
      <c r="AA9" s="81"/>
      <c r="AB9" s="81"/>
      <c r="AC9" s="81"/>
      <c r="AD9" s="2"/>
      <c r="AE9" s="2"/>
      <c r="AF9" s="2"/>
      <c r="AG9" s="2"/>
      <c r="AH9" s="4"/>
      <c r="AI9" s="4"/>
      <c r="AJ9" s="4"/>
      <c r="AK9" s="4"/>
      <c r="AL9" s="81" t="s">
        <v>16</v>
      </c>
      <c r="AM9" s="81"/>
      <c r="AN9" s="81"/>
      <c r="AO9" s="81"/>
      <c r="AP9" s="81"/>
      <c r="AQ9" s="81"/>
      <c r="AR9" s="81"/>
      <c r="AS9" s="81"/>
      <c r="AT9" s="78" t="s">
        <v>17</v>
      </c>
      <c r="AU9" s="79"/>
      <c r="AV9" s="79"/>
      <c r="AW9" s="79"/>
      <c r="AX9" s="79"/>
      <c r="AY9" s="79"/>
      <c r="AZ9" s="79"/>
      <c r="BA9" s="79"/>
      <c r="BB9" s="81" t="s">
        <v>18</v>
      </c>
      <c r="BC9" s="81"/>
      <c r="BD9" s="81"/>
      <c r="BE9" s="81"/>
      <c r="BF9" s="81"/>
      <c r="BG9" s="81"/>
      <c r="BH9" s="81"/>
      <c r="BI9" s="81"/>
      <c r="BJ9" s="3"/>
      <c r="BK9" s="3"/>
      <c r="BL9" s="67" t="s">
        <v>19</v>
      </c>
      <c r="BM9" s="68"/>
      <c r="BN9" s="11" t="s">
        <v>20</v>
      </c>
      <c r="BO9" s="12"/>
      <c r="BP9" s="12"/>
      <c r="BQ9" s="12"/>
      <c r="BR9" s="12"/>
      <c r="BS9" s="12"/>
      <c r="BT9" s="12"/>
      <c r="BU9" s="12"/>
      <c r="BV9" s="12"/>
      <c r="BW9" s="12"/>
      <c r="BX9" s="12"/>
      <c r="BY9" s="13"/>
    </row>
    <row r="10" spans="1:78" ht="18.75" customHeight="1" x14ac:dyDescent="0.15">
      <c r="A10" s="2"/>
      <c r="B10" s="69" t="str">
        <f>データ!$N$6</f>
        <v>-</v>
      </c>
      <c r="C10" s="70"/>
      <c r="D10" s="70"/>
      <c r="E10" s="70"/>
      <c r="F10" s="70"/>
      <c r="G10" s="70"/>
      <c r="H10" s="70"/>
      <c r="I10" s="69">
        <f>データ!$O$6</f>
        <v>72.44</v>
      </c>
      <c r="J10" s="70"/>
      <c r="K10" s="70"/>
      <c r="L10" s="70"/>
      <c r="M10" s="70"/>
      <c r="N10" s="70"/>
      <c r="O10" s="71"/>
      <c r="P10" s="72">
        <f>データ!$P$6</f>
        <v>99.66</v>
      </c>
      <c r="Q10" s="72"/>
      <c r="R10" s="72"/>
      <c r="S10" s="72"/>
      <c r="T10" s="72"/>
      <c r="U10" s="72"/>
      <c r="V10" s="72"/>
      <c r="W10" s="73">
        <f>データ!$Q$6</f>
        <v>3499</v>
      </c>
      <c r="X10" s="73"/>
      <c r="Y10" s="73"/>
      <c r="Z10" s="73"/>
      <c r="AA10" s="73"/>
      <c r="AB10" s="73"/>
      <c r="AC10" s="73"/>
      <c r="AD10" s="2"/>
      <c r="AE10" s="2"/>
      <c r="AF10" s="2"/>
      <c r="AG10" s="2"/>
      <c r="AH10" s="4"/>
      <c r="AI10" s="4"/>
      <c r="AJ10" s="4"/>
      <c r="AK10" s="4"/>
      <c r="AL10" s="73">
        <f>データ!$U$6</f>
        <v>103270</v>
      </c>
      <c r="AM10" s="73"/>
      <c r="AN10" s="73"/>
      <c r="AO10" s="73"/>
      <c r="AP10" s="73"/>
      <c r="AQ10" s="73"/>
      <c r="AR10" s="73"/>
      <c r="AS10" s="73"/>
      <c r="AT10" s="69">
        <f>データ!$V$6</f>
        <v>276.5</v>
      </c>
      <c r="AU10" s="70"/>
      <c r="AV10" s="70"/>
      <c r="AW10" s="70"/>
      <c r="AX10" s="70"/>
      <c r="AY10" s="70"/>
      <c r="AZ10" s="70"/>
      <c r="BA10" s="70"/>
      <c r="BB10" s="72">
        <f>データ!$W$6</f>
        <v>373.49</v>
      </c>
      <c r="BC10" s="72"/>
      <c r="BD10" s="72"/>
      <c r="BE10" s="72"/>
      <c r="BF10" s="72"/>
      <c r="BG10" s="72"/>
      <c r="BH10" s="72"/>
      <c r="BI10" s="72"/>
      <c r="BJ10" s="2"/>
      <c r="BK10" s="2"/>
      <c r="BL10" s="74" t="s">
        <v>21</v>
      </c>
      <c r="BM10" s="7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64" t="s">
        <v>118</v>
      </c>
      <c r="BM16" s="65"/>
      <c r="BN16" s="65"/>
      <c r="BO16" s="65"/>
      <c r="BP16" s="65"/>
      <c r="BQ16" s="65"/>
      <c r="BR16" s="65"/>
      <c r="BS16" s="65"/>
      <c r="BT16" s="65"/>
      <c r="BU16" s="65"/>
      <c r="BV16" s="65"/>
      <c r="BW16" s="65"/>
      <c r="BX16" s="65"/>
      <c r="BY16" s="65"/>
      <c r="BZ16" s="66"/>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64"/>
      <c r="BM17" s="65"/>
      <c r="BN17" s="65"/>
      <c r="BO17" s="65"/>
      <c r="BP17" s="65"/>
      <c r="BQ17" s="65"/>
      <c r="BR17" s="65"/>
      <c r="BS17" s="65"/>
      <c r="BT17" s="65"/>
      <c r="BU17" s="65"/>
      <c r="BV17" s="65"/>
      <c r="BW17" s="65"/>
      <c r="BX17" s="65"/>
      <c r="BY17" s="65"/>
      <c r="BZ17" s="66"/>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64"/>
      <c r="BM18" s="65"/>
      <c r="BN18" s="65"/>
      <c r="BO18" s="65"/>
      <c r="BP18" s="65"/>
      <c r="BQ18" s="65"/>
      <c r="BR18" s="65"/>
      <c r="BS18" s="65"/>
      <c r="BT18" s="65"/>
      <c r="BU18" s="65"/>
      <c r="BV18" s="65"/>
      <c r="BW18" s="65"/>
      <c r="BX18" s="65"/>
      <c r="BY18" s="65"/>
      <c r="BZ18" s="66"/>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64"/>
      <c r="BM19" s="65"/>
      <c r="BN19" s="65"/>
      <c r="BO19" s="65"/>
      <c r="BP19" s="65"/>
      <c r="BQ19" s="65"/>
      <c r="BR19" s="65"/>
      <c r="BS19" s="65"/>
      <c r="BT19" s="65"/>
      <c r="BU19" s="65"/>
      <c r="BV19" s="65"/>
      <c r="BW19" s="65"/>
      <c r="BX19" s="65"/>
      <c r="BY19" s="65"/>
      <c r="BZ19" s="66"/>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64"/>
      <c r="BM20" s="65"/>
      <c r="BN20" s="65"/>
      <c r="BO20" s="65"/>
      <c r="BP20" s="65"/>
      <c r="BQ20" s="65"/>
      <c r="BR20" s="65"/>
      <c r="BS20" s="65"/>
      <c r="BT20" s="65"/>
      <c r="BU20" s="65"/>
      <c r="BV20" s="65"/>
      <c r="BW20" s="65"/>
      <c r="BX20" s="65"/>
      <c r="BY20" s="65"/>
      <c r="BZ20" s="66"/>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64"/>
      <c r="BM21" s="65"/>
      <c r="BN21" s="65"/>
      <c r="BO21" s="65"/>
      <c r="BP21" s="65"/>
      <c r="BQ21" s="65"/>
      <c r="BR21" s="65"/>
      <c r="BS21" s="65"/>
      <c r="BT21" s="65"/>
      <c r="BU21" s="65"/>
      <c r="BV21" s="65"/>
      <c r="BW21" s="65"/>
      <c r="BX21" s="65"/>
      <c r="BY21" s="65"/>
      <c r="BZ21" s="66"/>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64"/>
      <c r="BM22" s="65"/>
      <c r="BN22" s="65"/>
      <c r="BO22" s="65"/>
      <c r="BP22" s="65"/>
      <c r="BQ22" s="65"/>
      <c r="BR22" s="65"/>
      <c r="BS22" s="65"/>
      <c r="BT22" s="65"/>
      <c r="BU22" s="65"/>
      <c r="BV22" s="65"/>
      <c r="BW22" s="65"/>
      <c r="BX22" s="65"/>
      <c r="BY22" s="65"/>
      <c r="BZ22" s="66"/>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64"/>
      <c r="BM23" s="65"/>
      <c r="BN23" s="65"/>
      <c r="BO23" s="65"/>
      <c r="BP23" s="65"/>
      <c r="BQ23" s="65"/>
      <c r="BR23" s="65"/>
      <c r="BS23" s="65"/>
      <c r="BT23" s="65"/>
      <c r="BU23" s="65"/>
      <c r="BV23" s="65"/>
      <c r="BW23" s="65"/>
      <c r="BX23" s="65"/>
      <c r="BY23" s="65"/>
      <c r="BZ23" s="66"/>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64"/>
      <c r="BM24" s="65"/>
      <c r="BN24" s="65"/>
      <c r="BO24" s="65"/>
      <c r="BP24" s="65"/>
      <c r="BQ24" s="65"/>
      <c r="BR24" s="65"/>
      <c r="BS24" s="65"/>
      <c r="BT24" s="65"/>
      <c r="BU24" s="65"/>
      <c r="BV24" s="65"/>
      <c r="BW24" s="65"/>
      <c r="BX24" s="65"/>
      <c r="BY24" s="65"/>
      <c r="BZ24" s="66"/>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64"/>
      <c r="BM25" s="65"/>
      <c r="BN25" s="65"/>
      <c r="BO25" s="65"/>
      <c r="BP25" s="65"/>
      <c r="BQ25" s="65"/>
      <c r="BR25" s="65"/>
      <c r="BS25" s="65"/>
      <c r="BT25" s="65"/>
      <c r="BU25" s="65"/>
      <c r="BV25" s="65"/>
      <c r="BW25" s="65"/>
      <c r="BX25" s="65"/>
      <c r="BY25" s="65"/>
      <c r="BZ25" s="66"/>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64"/>
      <c r="BM26" s="65"/>
      <c r="BN26" s="65"/>
      <c r="BO26" s="65"/>
      <c r="BP26" s="65"/>
      <c r="BQ26" s="65"/>
      <c r="BR26" s="65"/>
      <c r="BS26" s="65"/>
      <c r="BT26" s="65"/>
      <c r="BU26" s="65"/>
      <c r="BV26" s="65"/>
      <c r="BW26" s="65"/>
      <c r="BX26" s="65"/>
      <c r="BY26" s="65"/>
      <c r="BZ26" s="66"/>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64"/>
      <c r="BM27" s="65"/>
      <c r="BN27" s="65"/>
      <c r="BO27" s="65"/>
      <c r="BP27" s="65"/>
      <c r="BQ27" s="65"/>
      <c r="BR27" s="65"/>
      <c r="BS27" s="65"/>
      <c r="BT27" s="65"/>
      <c r="BU27" s="65"/>
      <c r="BV27" s="65"/>
      <c r="BW27" s="65"/>
      <c r="BX27" s="65"/>
      <c r="BY27" s="65"/>
      <c r="BZ27" s="66"/>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64"/>
      <c r="BM28" s="65"/>
      <c r="BN28" s="65"/>
      <c r="BO28" s="65"/>
      <c r="BP28" s="65"/>
      <c r="BQ28" s="65"/>
      <c r="BR28" s="65"/>
      <c r="BS28" s="65"/>
      <c r="BT28" s="65"/>
      <c r="BU28" s="65"/>
      <c r="BV28" s="65"/>
      <c r="BW28" s="65"/>
      <c r="BX28" s="65"/>
      <c r="BY28" s="65"/>
      <c r="BZ28" s="66"/>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64"/>
      <c r="BM29" s="65"/>
      <c r="BN29" s="65"/>
      <c r="BO29" s="65"/>
      <c r="BP29" s="65"/>
      <c r="BQ29" s="65"/>
      <c r="BR29" s="65"/>
      <c r="BS29" s="65"/>
      <c r="BT29" s="65"/>
      <c r="BU29" s="65"/>
      <c r="BV29" s="65"/>
      <c r="BW29" s="65"/>
      <c r="BX29" s="65"/>
      <c r="BY29" s="65"/>
      <c r="BZ29" s="66"/>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64"/>
      <c r="BM30" s="65"/>
      <c r="BN30" s="65"/>
      <c r="BO30" s="65"/>
      <c r="BP30" s="65"/>
      <c r="BQ30" s="65"/>
      <c r="BR30" s="65"/>
      <c r="BS30" s="65"/>
      <c r="BT30" s="65"/>
      <c r="BU30" s="65"/>
      <c r="BV30" s="65"/>
      <c r="BW30" s="65"/>
      <c r="BX30" s="65"/>
      <c r="BY30" s="65"/>
      <c r="BZ30" s="66"/>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64"/>
      <c r="BM31" s="65"/>
      <c r="BN31" s="65"/>
      <c r="BO31" s="65"/>
      <c r="BP31" s="65"/>
      <c r="BQ31" s="65"/>
      <c r="BR31" s="65"/>
      <c r="BS31" s="65"/>
      <c r="BT31" s="65"/>
      <c r="BU31" s="65"/>
      <c r="BV31" s="65"/>
      <c r="BW31" s="65"/>
      <c r="BX31" s="65"/>
      <c r="BY31" s="65"/>
      <c r="BZ31" s="66"/>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64"/>
      <c r="BM32" s="65"/>
      <c r="BN32" s="65"/>
      <c r="BO32" s="65"/>
      <c r="BP32" s="65"/>
      <c r="BQ32" s="65"/>
      <c r="BR32" s="65"/>
      <c r="BS32" s="65"/>
      <c r="BT32" s="65"/>
      <c r="BU32" s="65"/>
      <c r="BV32" s="65"/>
      <c r="BW32" s="65"/>
      <c r="BX32" s="65"/>
      <c r="BY32" s="65"/>
      <c r="BZ32" s="66"/>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64"/>
      <c r="BM33" s="65"/>
      <c r="BN33" s="65"/>
      <c r="BO33" s="65"/>
      <c r="BP33" s="65"/>
      <c r="BQ33" s="65"/>
      <c r="BR33" s="65"/>
      <c r="BS33" s="65"/>
      <c r="BT33" s="65"/>
      <c r="BU33" s="65"/>
      <c r="BV33" s="65"/>
      <c r="BW33" s="65"/>
      <c r="BX33" s="65"/>
      <c r="BY33" s="65"/>
      <c r="BZ33" s="66"/>
    </row>
    <row r="34" spans="1:78" ht="13.5" customHeight="1" x14ac:dyDescent="0.15">
      <c r="A34" s="2"/>
      <c r="B34" s="17"/>
      <c r="C34" s="55" t="s">
        <v>26</v>
      </c>
      <c r="D34" s="55"/>
      <c r="E34" s="55"/>
      <c r="F34" s="55"/>
      <c r="G34" s="55"/>
      <c r="H34" s="55"/>
      <c r="I34" s="55"/>
      <c r="J34" s="55"/>
      <c r="K34" s="55"/>
      <c r="L34" s="55"/>
      <c r="M34" s="55"/>
      <c r="N34" s="55"/>
      <c r="O34" s="55"/>
      <c r="P34" s="55"/>
      <c r="Q34" s="19"/>
      <c r="R34" s="55" t="s">
        <v>27</v>
      </c>
      <c r="S34" s="55"/>
      <c r="T34" s="55"/>
      <c r="U34" s="55"/>
      <c r="V34" s="55"/>
      <c r="W34" s="55"/>
      <c r="X34" s="55"/>
      <c r="Y34" s="55"/>
      <c r="Z34" s="55"/>
      <c r="AA34" s="55"/>
      <c r="AB34" s="55"/>
      <c r="AC34" s="55"/>
      <c r="AD34" s="55"/>
      <c r="AE34" s="55"/>
      <c r="AF34" s="19"/>
      <c r="AG34" s="55" t="s">
        <v>28</v>
      </c>
      <c r="AH34" s="55"/>
      <c r="AI34" s="55"/>
      <c r="AJ34" s="55"/>
      <c r="AK34" s="55"/>
      <c r="AL34" s="55"/>
      <c r="AM34" s="55"/>
      <c r="AN34" s="55"/>
      <c r="AO34" s="55"/>
      <c r="AP34" s="55"/>
      <c r="AQ34" s="55"/>
      <c r="AR34" s="55"/>
      <c r="AS34" s="55"/>
      <c r="AT34" s="55"/>
      <c r="AU34" s="19"/>
      <c r="AV34" s="55" t="s">
        <v>29</v>
      </c>
      <c r="AW34" s="55"/>
      <c r="AX34" s="55"/>
      <c r="AY34" s="55"/>
      <c r="AZ34" s="55"/>
      <c r="BA34" s="55"/>
      <c r="BB34" s="55"/>
      <c r="BC34" s="55"/>
      <c r="BD34" s="55"/>
      <c r="BE34" s="55"/>
      <c r="BF34" s="55"/>
      <c r="BG34" s="55"/>
      <c r="BH34" s="55"/>
      <c r="BI34" s="55"/>
      <c r="BJ34" s="18"/>
      <c r="BK34" s="2"/>
      <c r="BL34" s="64"/>
      <c r="BM34" s="65"/>
      <c r="BN34" s="65"/>
      <c r="BO34" s="65"/>
      <c r="BP34" s="65"/>
      <c r="BQ34" s="65"/>
      <c r="BR34" s="65"/>
      <c r="BS34" s="65"/>
      <c r="BT34" s="65"/>
      <c r="BU34" s="65"/>
      <c r="BV34" s="65"/>
      <c r="BW34" s="65"/>
      <c r="BX34" s="65"/>
      <c r="BY34" s="65"/>
      <c r="BZ34" s="66"/>
    </row>
    <row r="35" spans="1:78" ht="13.5" customHeight="1" x14ac:dyDescent="0.15">
      <c r="A35" s="2"/>
      <c r="B35" s="17"/>
      <c r="C35" s="55"/>
      <c r="D35" s="55"/>
      <c r="E35" s="55"/>
      <c r="F35" s="55"/>
      <c r="G35" s="55"/>
      <c r="H35" s="55"/>
      <c r="I35" s="55"/>
      <c r="J35" s="55"/>
      <c r="K35" s="55"/>
      <c r="L35" s="55"/>
      <c r="M35" s="55"/>
      <c r="N35" s="55"/>
      <c r="O35" s="55"/>
      <c r="P35" s="55"/>
      <c r="Q35" s="19"/>
      <c r="R35" s="55"/>
      <c r="S35" s="55"/>
      <c r="T35" s="55"/>
      <c r="U35" s="55"/>
      <c r="V35" s="55"/>
      <c r="W35" s="55"/>
      <c r="X35" s="55"/>
      <c r="Y35" s="55"/>
      <c r="Z35" s="55"/>
      <c r="AA35" s="55"/>
      <c r="AB35" s="55"/>
      <c r="AC35" s="55"/>
      <c r="AD35" s="55"/>
      <c r="AE35" s="55"/>
      <c r="AF35" s="19"/>
      <c r="AG35" s="55"/>
      <c r="AH35" s="55"/>
      <c r="AI35" s="55"/>
      <c r="AJ35" s="55"/>
      <c r="AK35" s="55"/>
      <c r="AL35" s="55"/>
      <c r="AM35" s="55"/>
      <c r="AN35" s="55"/>
      <c r="AO35" s="55"/>
      <c r="AP35" s="55"/>
      <c r="AQ35" s="55"/>
      <c r="AR35" s="55"/>
      <c r="AS35" s="55"/>
      <c r="AT35" s="55"/>
      <c r="AU35" s="19"/>
      <c r="AV35" s="55"/>
      <c r="AW35" s="55"/>
      <c r="AX35" s="55"/>
      <c r="AY35" s="55"/>
      <c r="AZ35" s="55"/>
      <c r="BA35" s="55"/>
      <c r="BB35" s="55"/>
      <c r="BC35" s="55"/>
      <c r="BD35" s="55"/>
      <c r="BE35" s="55"/>
      <c r="BF35" s="55"/>
      <c r="BG35" s="55"/>
      <c r="BH35" s="55"/>
      <c r="BI35" s="55"/>
      <c r="BJ35" s="18"/>
      <c r="BK35" s="2"/>
      <c r="BL35" s="64"/>
      <c r="BM35" s="65"/>
      <c r="BN35" s="65"/>
      <c r="BO35" s="65"/>
      <c r="BP35" s="65"/>
      <c r="BQ35" s="65"/>
      <c r="BR35" s="65"/>
      <c r="BS35" s="65"/>
      <c r="BT35" s="65"/>
      <c r="BU35" s="65"/>
      <c r="BV35" s="65"/>
      <c r="BW35" s="65"/>
      <c r="BX35" s="65"/>
      <c r="BY35" s="65"/>
      <c r="BZ35" s="66"/>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64"/>
      <c r="BM36" s="65"/>
      <c r="BN36" s="65"/>
      <c r="BO36" s="65"/>
      <c r="BP36" s="65"/>
      <c r="BQ36" s="65"/>
      <c r="BR36" s="65"/>
      <c r="BS36" s="65"/>
      <c r="BT36" s="65"/>
      <c r="BU36" s="65"/>
      <c r="BV36" s="65"/>
      <c r="BW36" s="65"/>
      <c r="BX36" s="65"/>
      <c r="BY36" s="65"/>
      <c r="BZ36" s="66"/>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64"/>
      <c r="BM37" s="65"/>
      <c r="BN37" s="65"/>
      <c r="BO37" s="65"/>
      <c r="BP37" s="65"/>
      <c r="BQ37" s="65"/>
      <c r="BR37" s="65"/>
      <c r="BS37" s="65"/>
      <c r="BT37" s="65"/>
      <c r="BU37" s="65"/>
      <c r="BV37" s="65"/>
      <c r="BW37" s="65"/>
      <c r="BX37" s="65"/>
      <c r="BY37" s="65"/>
      <c r="BZ37" s="66"/>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64"/>
      <c r="BM38" s="65"/>
      <c r="BN38" s="65"/>
      <c r="BO38" s="65"/>
      <c r="BP38" s="65"/>
      <c r="BQ38" s="65"/>
      <c r="BR38" s="65"/>
      <c r="BS38" s="65"/>
      <c r="BT38" s="65"/>
      <c r="BU38" s="65"/>
      <c r="BV38" s="65"/>
      <c r="BW38" s="65"/>
      <c r="BX38" s="65"/>
      <c r="BY38" s="65"/>
      <c r="BZ38" s="66"/>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64"/>
      <c r="BM39" s="65"/>
      <c r="BN39" s="65"/>
      <c r="BO39" s="65"/>
      <c r="BP39" s="65"/>
      <c r="BQ39" s="65"/>
      <c r="BR39" s="65"/>
      <c r="BS39" s="65"/>
      <c r="BT39" s="65"/>
      <c r="BU39" s="65"/>
      <c r="BV39" s="65"/>
      <c r="BW39" s="65"/>
      <c r="BX39" s="65"/>
      <c r="BY39" s="65"/>
      <c r="BZ39" s="66"/>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64"/>
      <c r="BM40" s="65"/>
      <c r="BN40" s="65"/>
      <c r="BO40" s="65"/>
      <c r="BP40" s="65"/>
      <c r="BQ40" s="65"/>
      <c r="BR40" s="65"/>
      <c r="BS40" s="65"/>
      <c r="BT40" s="65"/>
      <c r="BU40" s="65"/>
      <c r="BV40" s="65"/>
      <c r="BW40" s="65"/>
      <c r="BX40" s="65"/>
      <c r="BY40" s="65"/>
      <c r="BZ40" s="66"/>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64"/>
      <c r="BM41" s="65"/>
      <c r="BN41" s="65"/>
      <c r="BO41" s="65"/>
      <c r="BP41" s="65"/>
      <c r="BQ41" s="65"/>
      <c r="BR41" s="65"/>
      <c r="BS41" s="65"/>
      <c r="BT41" s="65"/>
      <c r="BU41" s="65"/>
      <c r="BV41" s="65"/>
      <c r="BW41" s="65"/>
      <c r="BX41" s="65"/>
      <c r="BY41" s="65"/>
      <c r="BZ41" s="66"/>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64"/>
      <c r="BM42" s="65"/>
      <c r="BN42" s="65"/>
      <c r="BO42" s="65"/>
      <c r="BP42" s="65"/>
      <c r="BQ42" s="65"/>
      <c r="BR42" s="65"/>
      <c r="BS42" s="65"/>
      <c r="BT42" s="65"/>
      <c r="BU42" s="65"/>
      <c r="BV42" s="65"/>
      <c r="BW42" s="65"/>
      <c r="BX42" s="65"/>
      <c r="BY42" s="65"/>
      <c r="BZ42" s="66"/>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64"/>
      <c r="BM43" s="65"/>
      <c r="BN43" s="65"/>
      <c r="BO43" s="65"/>
      <c r="BP43" s="65"/>
      <c r="BQ43" s="65"/>
      <c r="BR43" s="65"/>
      <c r="BS43" s="65"/>
      <c r="BT43" s="65"/>
      <c r="BU43" s="65"/>
      <c r="BV43" s="65"/>
      <c r="BW43" s="65"/>
      <c r="BX43" s="65"/>
      <c r="BY43" s="65"/>
      <c r="BZ43" s="66"/>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64"/>
      <c r="BM44" s="65"/>
      <c r="BN44" s="65"/>
      <c r="BO44" s="65"/>
      <c r="BP44" s="65"/>
      <c r="BQ44" s="65"/>
      <c r="BR44" s="65"/>
      <c r="BS44" s="65"/>
      <c r="BT44" s="65"/>
      <c r="BU44" s="65"/>
      <c r="BV44" s="65"/>
      <c r="BW44" s="65"/>
      <c r="BX44" s="65"/>
      <c r="BY44" s="65"/>
      <c r="BZ44" s="66"/>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3" t="s">
        <v>30</v>
      </c>
      <c r="BM45" s="44"/>
      <c r="BN45" s="44"/>
      <c r="BO45" s="44"/>
      <c r="BP45" s="44"/>
      <c r="BQ45" s="44"/>
      <c r="BR45" s="44"/>
      <c r="BS45" s="44"/>
      <c r="BT45" s="44"/>
      <c r="BU45" s="44"/>
      <c r="BV45" s="44"/>
      <c r="BW45" s="44"/>
      <c r="BX45" s="44"/>
      <c r="BY45" s="44"/>
      <c r="BZ45" s="4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6"/>
      <c r="BM46" s="47"/>
      <c r="BN46" s="47"/>
      <c r="BO46" s="47"/>
      <c r="BP46" s="47"/>
      <c r="BQ46" s="47"/>
      <c r="BR46" s="47"/>
      <c r="BS46" s="47"/>
      <c r="BT46" s="47"/>
      <c r="BU46" s="47"/>
      <c r="BV46" s="47"/>
      <c r="BW46" s="47"/>
      <c r="BX46" s="47"/>
      <c r="BY46" s="47"/>
      <c r="BZ46" s="4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49" t="s">
        <v>116</v>
      </c>
      <c r="BM47" s="50"/>
      <c r="BN47" s="50"/>
      <c r="BO47" s="50"/>
      <c r="BP47" s="50"/>
      <c r="BQ47" s="50"/>
      <c r="BR47" s="50"/>
      <c r="BS47" s="50"/>
      <c r="BT47" s="50"/>
      <c r="BU47" s="50"/>
      <c r="BV47" s="50"/>
      <c r="BW47" s="50"/>
      <c r="BX47" s="50"/>
      <c r="BY47" s="50"/>
      <c r="BZ47" s="5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49"/>
      <c r="BM48" s="50"/>
      <c r="BN48" s="50"/>
      <c r="BO48" s="50"/>
      <c r="BP48" s="50"/>
      <c r="BQ48" s="50"/>
      <c r="BR48" s="50"/>
      <c r="BS48" s="50"/>
      <c r="BT48" s="50"/>
      <c r="BU48" s="50"/>
      <c r="BV48" s="50"/>
      <c r="BW48" s="50"/>
      <c r="BX48" s="50"/>
      <c r="BY48" s="50"/>
      <c r="BZ48" s="5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49"/>
      <c r="BM49" s="50"/>
      <c r="BN49" s="50"/>
      <c r="BO49" s="50"/>
      <c r="BP49" s="50"/>
      <c r="BQ49" s="50"/>
      <c r="BR49" s="50"/>
      <c r="BS49" s="50"/>
      <c r="BT49" s="50"/>
      <c r="BU49" s="50"/>
      <c r="BV49" s="50"/>
      <c r="BW49" s="50"/>
      <c r="BX49" s="50"/>
      <c r="BY49" s="50"/>
      <c r="BZ49" s="5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49"/>
      <c r="BM50" s="50"/>
      <c r="BN50" s="50"/>
      <c r="BO50" s="50"/>
      <c r="BP50" s="50"/>
      <c r="BQ50" s="50"/>
      <c r="BR50" s="50"/>
      <c r="BS50" s="50"/>
      <c r="BT50" s="50"/>
      <c r="BU50" s="50"/>
      <c r="BV50" s="50"/>
      <c r="BW50" s="50"/>
      <c r="BX50" s="50"/>
      <c r="BY50" s="50"/>
      <c r="BZ50" s="5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49"/>
      <c r="BM51" s="50"/>
      <c r="BN51" s="50"/>
      <c r="BO51" s="50"/>
      <c r="BP51" s="50"/>
      <c r="BQ51" s="50"/>
      <c r="BR51" s="50"/>
      <c r="BS51" s="50"/>
      <c r="BT51" s="50"/>
      <c r="BU51" s="50"/>
      <c r="BV51" s="50"/>
      <c r="BW51" s="50"/>
      <c r="BX51" s="50"/>
      <c r="BY51" s="50"/>
      <c r="BZ51" s="5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49"/>
      <c r="BM52" s="50"/>
      <c r="BN52" s="50"/>
      <c r="BO52" s="50"/>
      <c r="BP52" s="50"/>
      <c r="BQ52" s="50"/>
      <c r="BR52" s="50"/>
      <c r="BS52" s="50"/>
      <c r="BT52" s="50"/>
      <c r="BU52" s="50"/>
      <c r="BV52" s="50"/>
      <c r="BW52" s="50"/>
      <c r="BX52" s="50"/>
      <c r="BY52" s="50"/>
      <c r="BZ52" s="5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49"/>
      <c r="BM53" s="50"/>
      <c r="BN53" s="50"/>
      <c r="BO53" s="50"/>
      <c r="BP53" s="50"/>
      <c r="BQ53" s="50"/>
      <c r="BR53" s="50"/>
      <c r="BS53" s="50"/>
      <c r="BT53" s="50"/>
      <c r="BU53" s="50"/>
      <c r="BV53" s="50"/>
      <c r="BW53" s="50"/>
      <c r="BX53" s="50"/>
      <c r="BY53" s="50"/>
      <c r="BZ53" s="5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49"/>
      <c r="BM54" s="50"/>
      <c r="BN54" s="50"/>
      <c r="BO54" s="50"/>
      <c r="BP54" s="50"/>
      <c r="BQ54" s="50"/>
      <c r="BR54" s="50"/>
      <c r="BS54" s="50"/>
      <c r="BT54" s="50"/>
      <c r="BU54" s="50"/>
      <c r="BV54" s="50"/>
      <c r="BW54" s="50"/>
      <c r="BX54" s="50"/>
      <c r="BY54" s="50"/>
      <c r="BZ54" s="5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49"/>
      <c r="BM55" s="50"/>
      <c r="BN55" s="50"/>
      <c r="BO55" s="50"/>
      <c r="BP55" s="50"/>
      <c r="BQ55" s="50"/>
      <c r="BR55" s="50"/>
      <c r="BS55" s="50"/>
      <c r="BT55" s="50"/>
      <c r="BU55" s="50"/>
      <c r="BV55" s="50"/>
      <c r="BW55" s="50"/>
      <c r="BX55" s="50"/>
      <c r="BY55" s="50"/>
      <c r="BZ55" s="51"/>
    </row>
    <row r="56" spans="1:78" ht="13.5" customHeight="1" x14ac:dyDescent="0.15">
      <c r="A56" s="2"/>
      <c r="B56" s="17"/>
      <c r="C56" s="55" t="s">
        <v>31</v>
      </c>
      <c r="D56" s="55"/>
      <c r="E56" s="55"/>
      <c r="F56" s="55"/>
      <c r="G56" s="55"/>
      <c r="H56" s="55"/>
      <c r="I56" s="55"/>
      <c r="J56" s="55"/>
      <c r="K56" s="55"/>
      <c r="L56" s="55"/>
      <c r="M56" s="55"/>
      <c r="N56" s="55"/>
      <c r="O56" s="55"/>
      <c r="P56" s="55"/>
      <c r="Q56" s="19"/>
      <c r="R56" s="55" t="s">
        <v>32</v>
      </c>
      <c r="S56" s="55"/>
      <c r="T56" s="55"/>
      <c r="U56" s="55"/>
      <c r="V56" s="55"/>
      <c r="W56" s="55"/>
      <c r="X56" s="55"/>
      <c r="Y56" s="55"/>
      <c r="Z56" s="55"/>
      <c r="AA56" s="55"/>
      <c r="AB56" s="55"/>
      <c r="AC56" s="55"/>
      <c r="AD56" s="55"/>
      <c r="AE56" s="55"/>
      <c r="AF56" s="19"/>
      <c r="AG56" s="55" t="s">
        <v>33</v>
      </c>
      <c r="AH56" s="55"/>
      <c r="AI56" s="55"/>
      <c r="AJ56" s="55"/>
      <c r="AK56" s="55"/>
      <c r="AL56" s="55"/>
      <c r="AM56" s="55"/>
      <c r="AN56" s="55"/>
      <c r="AO56" s="55"/>
      <c r="AP56" s="55"/>
      <c r="AQ56" s="55"/>
      <c r="AR56" s="55"/>
      <c r="AS56" s="55"/>
      <c r="AT56" s="55"/>
      <c r="AU56" s="19"/>
      <c r="AV56" s="55" t="s">
        <v>34</v>
      </c>
      <c r="AW56" s="55"/>
      <c r="AX56" s="55"/>
      <c r="AY56" s="55"/>
      <c r="AZ56" s="55"/>
      <c r="BA56" s="55"/>
      <c r="BB56" s="55"/>
      <c r="BC56" s="55"/>
      <c r="BD56" s="55"/>
      <c r="BE56" s="55"/>
      <c r="BF56" s="55"/>
      <c r="BG56" s="55"/>
      <c r="BH56" s="55"/>
      <c r="BI56" s="55"/>
      <c r="BJ56" s="18"/>
      <c r="BK56" s="2"/>
      <c r="BL56" s="49"/>
      <c r="BM56" s="50"/>
      <c r="BN56" s="50"/>
      <c r="BO56" s="50"/>
      <c r="BP56" s="50"/>
      <c r="BQ56" s="50"/>
      <c r="BR56" s="50"/>
      <c r="BS56" s="50"/>
      <c r="BT56" s="50"/>
      <c r="BU56" s="50"/>
      <c r="BV56" s="50"/>
      <c r="BW56" s="50"/>
      <c r="BX56" s="50"/>
      <c r="BY56" s="50"/>
      <c r="BZ56" s="51"/>
    </row>
    <row r="57" spans="1:78" ht="13.5" customHeight="1" x14ac:dyDescent="0.15">
      <c r="A57" s="2"/>
      <c r="B57" s="17"/>
      <c r="C57" s="55"/>
      <c r="D57" s="55"/>
      <c r="E57" s="55"/>
      <c r="F57" s="55"/>
      <c r="G57" s="55"/>
      <c r="H57" s="55"/>
      <c r="I57" s="55"/>
      <c r="J57" s="55"/>
      <c r="K57" s="55"/>
      <c r="L57" s="55"/>
      <c r="M57" s="55"/>
      <c r="N57" s="55"/>
      <c r="O57" s="55"/>
      <c r="P57" s="55"/>
      <c r="Q57" s="19"/>
      <c r="R57" s="55"/>
      <c r="S57" s="55"/>
      <c r="T57" s="55"/>
      <c r="U57" s="55"/>
      <c r="V57" s="55"/>
      <c r="W57" s="55"/>
      <c r="X57" s="55"/>
      <c r="Y57" s="55"/>
      <c r="Z57" s="55"/>
      <c r="AA57" s="55"/>
      <c r="AB57" s="55"/>
      <c r="AC57" s="55"/>
      <c r="AD57" s="55"/>
      <c r="AE57" s="55"/>
      <c r="AF57" s="19"/>
      <c r="AG57" s="55"/>
      <c r="AH57" s="55"/>
      <c r="AI57" s="55"/>
      <c r="AJ57" s="55"/>
      <c r="AK57" s="55"/>
      <c r="AL57" s="55"/>
      <c r="AM57" s="55"/>
      <c r="AN57" s="55"/>
      <c r="AO57" s="55"/>
      <c r="AP57" s="55"/>
      <c r="AQ57" s="55"/>
      <c r="AR57" s="55"/>
      <c r="AS57" s="55"/>
      <c r="AT57" s="55"/>
      <c r="AU57" s="19"/>
      <c r="AV57" s="55"/>
      <c r="AW57" s="55"/>
      <c r="AX57" s="55"/>
      <c r="AY57" s="55"/>
      <c r="AZ57" s="55"/>
      <c r="BA57" s="55"/>
      <c r="BB57" s="55"/>
      <c r="BC57" s="55"/>
      <c r="BD57" s="55"/>
      <c r="BE57" s="55"/>
      <c r="BF57" s="55"/>
      <c r="BG57" s="55"/>
      <c r="BH57" s="55"/>
      <c r="BI57" s="55"/>
      <c r="BJ57" s="18"/>
      <c r="BK57" s="2"/>
      <c r="BL57" s="49"/>
      <c r="BM57" s="50"/>
      <c r="BN57" s="50"/>
      <c r="BO57" s="50"/>
      <c r="BP57" s="50"/>
      <c r="BQ57" s="50"/>
      <c r="BR57" s="50"/>
      <c r="BS57" s="50"/>
      <c r="BT57" s="50"/>
      <c r="BU57" s="50"/>
      <c r="BV57" s="50"/>
      <c r="BW57" s="50"/>
      <c r="BX57" s="50"/>
      <c r="BY57" s="50"/>
      <c r="BZ57" s="5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9"/>
      <c r="BM58" s="50"/>
      <c r="BN58" s="50"/>
      <c r="BO58" s="50"/>
      <c r="BP58" s="50"/>
      <c r="BQ58" s="50"/>
      <c r="BR58" s="50"/>
      <c r="BS58" s="50"/>
      <c r="BT58" s="50"/>
      <c r="BU58" s="50"/>
      <c r="BV58" s="50"/>
      <c r="BW58" s="50"/>
      <c r="BX58" s="50"/>
      <c r="BY58" s="50"/>
      <c r="BZ58" s="5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9"/>
      <c r="BM59" s="50"/>
      <c r="BN59" s="50"/>
      <c r="BO59" s="50"/>
      <c r="BP59" s="50"/>
      <c r="BQ59" s="50"/>
      <c r="BR59" s="50"/>
      <c r="BS59" s="50"/>
      <c r="BT59" s="50"/>
      <c r="BU59" s="50"/>
      <c r="BV59" s="50"/>
      <c r="BW59" s="50"/>
      <c r="BX59" s="50"/>
      <c r="BY59" s="50"/>
      <c r="BZ59" s="51"/>
    </row>
    <row r="60" spans="1:78" ht="13.5" customHeight="1" x14ac:dyDescent="0.15">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49"/>
      <c r="BM62" s="50"/>
      <c r="BN62" s="50"/>
      <c r="BO62" s="50"/>
      <c r="BP62" s="50"/>
      <c r="BQ62" s="50"/>
      <c r="BR62" s="50"/>
      <c r="BS62" s="50"/>
      <c r="BT62" s="50"/>
      <c r="BU62" s="50"/>
      <c r="BV62" s="50"/>
      <c r="BW62" s="50"/>
      <c r="BX62" s="50"/>
      <c r="BY62" s="50"/>
      <c r="BZ62" s="5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49"/>
      <c r="BM63" s="50"/>
      <c r="BN63" s="50"/>
      <c r="BO63" s="50"/>
      <c r="BP63" s="50"/>
      <c r="BQ63" s="50"/>
      <c r="BR63" s="50"/>
      <c r="BS63" s="50"/>
      <c r="BT63" s="50"/>
      <c r="BU63" s="50"/>
      <c r="BV63" s="50"/>
      <c r="BW63" s="50"/>
      <c r="BX63" s="50"/>
      <c r="BY63" s="50"/>
      <c r="BZ63" s="5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3" t="s">
        <v>36</v>
      </c>
      <c r="BM64" s="44"/>
      <c r="BN64" s="44"/>
      <c r="BO64" s="44"/>
      <c r="BP64" s="44"/>
      <c r="BQ64" s="44"/>
      <c r="BR64" s="44"/>
      <c r="BS64" s="44"/>
      <c r="BT64" s="44"/>
      <c r="BU64" s="44"/>
      <c r="BV64" s="44"/>
      <c r="BW64" s="44"/>
      <c r="BX64" s="44"/>
      <c r="BY64" s="44"/>
      <c r="BZ64" s="4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6"/>
      <c r="BM65" s="47"/>
      <c r="BN65" s="47"/>
      <c r="BO65" s="47"/>
      <c r="BP65" s="47"/>
      <c r="BQ65" s="47"/>
      <c r="BR65" s="47"/>
      <c r="BS65" s="47"/>
      <c r="BT65" s="47"/>
      <c r="BU65" s="47"/>
      <c r="BV65" s="47"/>
      <c r="BW65" s="47"/>
      <c r="BX65" s="47"/>
      <c r="BY65" s="47"/>
      <c r="BZ65" s="4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49" t="s">
        <v>117</v>
      </c>
      <c r="BM66" s="50"/>
      <c r="BN66" s="50"/>
      <c r="BO66" s="50"/>
      <c r="BP66" s="50"/>
      <c r="BQ66" s="50"/>
      <c r="BR66" s="50"/>
      <c r="BS66" s="50"/>
      <c r="BT66" s="50"/>
      <c r="BU66" s="50"/>
      <c r="BV66" s="50"/>
      <c r="BW66" s="50"/>
      <c r="BX66" s="50"/>
      <c r="BY66" s="50"/>
      <c r="BZ66" s="5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49"/>
      <c r="BM67" s="50"/>
      <c r="BN67" s="50"/>
      <c r="BO67" s="50"/>
      <c r="BP67" s="50"/>
      <c r="BQ67" s="50"/>
      <c r="BR67" s="50"/>
      <c r="BS67" s="50"/>
      <c r="BT67" s="50"/>
      <c r="BU67" s="50"/>
      <c r="BV67" s="50"/>
      <c r="BW67" s="50"/>
      <c r="BX67" s="50"/>
      <c r="BY67" s="50"/>
      <c r="BZ67" s="5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49"/>
      <c r="BM68" s="50"/>
      <c r="BN68" s="50"/>
      <c r="BO68" s="50"/>
      <c r="BP68" s="50"/>
      <c r="BQ68" s="50"/>
      <c r="BR68" s="50"/>
      <c r="BS68" s="50"/>
      <c r="BT68" s="50"/>
      <c r="BU68" s="50"/>
      <c r="BV68" s="50"/>
      <c r="BW68" s="50"/>
      <c r="BX68" s="50"/>
      <c r="BY68" s="50"/>
      <c r="BZ68" s="5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49"/>
      <c r="BM69" s="50"/>
      <c r="BN69" s="50"/>
      <c r="BO69" s="50"/>
      <c r="BP69" s="50"/>
      <c r="BQ69" s="50"/>
      <c r="BR69" s="50"/>
      <c r="BS69" s="50"/>
      <c r="BT69" s="50"/>
      <c r="BU69" s="50"/>
      <c r="BV69" s="50"/>
      <c r="BW69" s="50"/>
      <c r="BX69" s="50"/>
      <c r="BY69" s="50"/>
      <c r="BZ69" s="5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49"/>
      <c r="BM70" s="50"/>
      <c r="BN70" s="50"/>
      <c r="BO70" s="50"/>
      <c r="BP70" s="50"/>
      <c r="BQ70" s="50"/>
      <c r="BR70" s="50"/>
      <c r="BS70" s="50"/>
      <c r="BT70" s="50"/>
      <c r="BU70" s="50"/>
      <c r="BV70" s="50"/>
      <c r="BW70" s="50"/>
      <c r="BX70" s="50"/>
      <c r="BY70" s="50"/>
      <c r="BZ70" s="5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49"/>
      <c r="BM71" s="50"/>
      <c r="BN71" s="50"/>
      <c r="BO71" s="50"/>
      <c r="BP71" s="50"/>
      <c r="BQ71" s="50"/>
      <c r="BR71" s="50"/>
      <c r="BS71" s="50"/>
      <c r="BT71" s="50"/>
      <c r="BU71" s="50"/>
      <c r="BV71" s="50"/>
      <c r="BW71" s="50"/>
      <c r="BX71" s="50"/>
      <c r="BY71" s="50"/>
      <c r="BZ71" s="5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49"/>
      <c r="BM72" s="50"/>
      <c r="BN72" s="50"/>
      <c r="BO72" s="50"/>
      <c r="BP72" s="50"/>
      <c r="BQ72" s="50"/>
      <c r="BR72" s="50"/>
      <c r="BS72" s="50"/>
      <c r="BT72" s="50"/>
      <c r="BU72" s="50"/>
      <c r="BV72" s="50"/>
      <c r="BW72" s="50"/>
      <c r="BX72" s="50"/>
      <c r="BY72" s="50"/>
      <c r="BZ72" s="5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49"/>
      <c r="BM73" s="50"/>
      <c r="BN73" s="50"/>
      <c r="BO73" s="50"/>
      <c r="BP73" s="50"/>
      <c r="BQ73" s="50"/>
      <c r="BR73" s="50"/>
      <c r="BS73" s="50"/>
      <c r="BT73" s="50"/>
      <c r="BU73" s="50"/>
      <c r="BV73" s="50"/>
      <c r="BW73" s="50"/>
      <c r="BX73" s="50"/>
      <c r="BY73" s="50"/>
      <c r="BZ73" s="5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49"/>
      <c r="BM74" s="50"/>
      <c r="BN74" s="50"/>
      <c r="BO74" s="50"/>
      <c r="BP74" s="50"/>
      <c r="BQ74" s="50"/>
      <c r="BR74" s="50"/>
      <c r="BS74" s="50"/>
      <c r="BT74" s="50"/>
      <c r="BU74" s="50"/>
      <c r="BV74" s="50"/>
      <c r="BW74" s="50"/>
      <c r="BX74" s="50"/>
      <c r="BY74" s="50"/>
      <c r="BZ74" s="5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49"/>
      <c r="BM75" s="50"/>
      <c r="BN75" s="50"/>
      <c r="BO75" s="50"/>
      <c r="BP75" s="50"/>
      <c r="BQ75" s="50"/>
      <c r="BR75" s="50"/>
      <c r="BS75" s="50"/>
      <c r="BT75" s="50"/>
      <c r="BU75" s="50"/>
      <c r="BV75" s="50"/>
      <c r="BW75" s="50"/>
      <c r="BX75" s="50"/>
      <c r="BY75" s="50"/>
      <c r="BZ75" s="5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49"/>
      <c r="BM76" s="50"/>
      <c r="BN76" s="50"/>
      <c r="BO76" s="50"/>
      <c r="BP76" s="50"/>
      <c r="BQ76" s="50"/>
      <c r="BR76" s="50"/>
      <c r="BS76" s="50"/>
      <c r="BT76" s="50"/>
      <c r="BU76" s="50"/>
      <c r="BV76" s="50"/>
      <c r="BW76" s="50"/>
      <c r="BX76" s="50"/>
      <c r="BY76" s="50"/>
      <c r="BZ76" s="5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49"/>
      <c r="BM77" s="50"/>
      <c r="BN77" s="50"/>
      <c r="BO77" s="50"/>
      <c r="BP77" s="50"/>
      <c r="BQ77" s="50"/>
      <c r="BR77" s="50"/>
      <c r="BS77" s="50"/>
      <c r="BT77" s="50"/>
      <c r="BU77" s="50"/>
      <c r="BV77" s="50"/>
      <c r="BW77" s="50"/>
      <c r="BX77" s="50"/>
      <c r="BY77" s="50"/>
      <c r="BZ77" s="5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49"/>
      <c r="BM78" s="50"/>
      <c r="BN78" s="50"/>
      <c r="BO78" s="50"/>
      <c r="BP78" s="50"/>
      <c r="BQ78" s="50"/>
      <c r="BR78" s="50"/>
      <c r="BS78" s="50"/>
      <c r="BT78" s="50"/>
      <c r="BU78" s="50"/>
      <c r="BV78" s="50"/>
      <c r="BW78" s="50"/>
      <c r="BX78" s="50"/>
      <c r="BY78" s="50"/>
      <c r="BZ78" s="51"/>
    </row>
    <row r="79" spans="1:78" ht="13.5" customHeight="1" x14ac:dyDescent="0.15">
      <c r="A79" s="2"/>
      <c r="B79" s="17"/>
      <c r="C79" s="55" t="s">
        <v>37</v>
      </c>
      <c r="D79" s="55"/>
      <c r="E79" s="55"/>
      <c r="F79" s="55"/>
      <c r="G79" s="55"/>
      <c r="H79" s="55"/>
      <c r="I79" s="55"/>
      <c r="J79" s="55"/>
      <c r="K79" s="55"/>
      <c r="L79" s="55"/>
      <c r="M79" s="55"/>
      <c r="N79" s="55"/>
      <c r="O79" s="55"/>
      <c r="P79" s="55"/>
      <c r="Q79" s="55"/>
      <c r="R79" s="55"/>
      <c r="S79" s="55"/>
      <c r="T79" s="55"/>
      <c r="U79" s="19"/>
      <c r="V79" s="19"/>
      <c r="W79" s="55" t="s">
        <v>38</v>
      </c>
      <c r="X79" s="55"/>
      <c r="Y79" s="55"/>
      <c r="Z79" s="55"/>
      <c r="AA79" s="55"/>
      <c r="AB79" s="55"/>
      <c r="AC79" s="55"/>
      <c r="AD79" s="55"/>
      <c r="AE79" s="55"/>
      <c r="AF79" s="55"/>
      <c r="AG79" s="55"/>
      <c r="AH79" s="55"/>
      <c r="AI79" s="55"/>
      <c r="AJ79" s="55"/>
      <c r="AK79" s="55"/>
      <c r="AL79" s="55"/>
      <c r="AM79" s="55"/>
      <c r="AN79" s="55"/>
      <c r="AO79" s="19"/>
      <c r="AP79" s="19"/>
      <c r="AQ79" s="55" t="s">
        <v>39</v>
      </c>
      <c r="AR79" s="55"/>
      <c r="AS79" s="55"/>
      <c r="AT79" s="55"/>
      <c r="AU79" s="55"/>
      <c r="AV79" s="55"/>
      <c r="AW79" s="55"/>
      <c r="AX79" s="55"/>
      <c r="AY79" s="55"/>
      <c r="AZ79" s="55"/>
      <c r="BA79" s="55"/>
      <c r="BB79" s="55"/>
      <c r="BC79" s="55"/>
      <c r="BD79" s="55"/>
      <c r="BE79" s="55"/>
      <c r="BF79" s="55"/>
      <c r="BG79" s="55"/>
      <c r="BH79" s="55"/>
      <c r="BI79" s="4"/>
      <c r="BJ79" s="18"/>
      <c r="BK79" s="2"/>
      <c r="BL79" s="49"/>
      <c r="BM79" s="50"/>
      <c r="BN79" s="50"/>
      <c r="BO79" s="50"/>
      <c r="BP79" s="50"/>
      <c r="BQ79" s="50"/>
      <c r="BR79" s="50"/>
      <c r="BS79" s="50"/>
      <c r="BT79" s="50"/>
      <c r="BU79" s="50"/>
      <c r="BV79" s="50"/>
      <c r="BW79" s="50"/>
      <c r="BX79" s="50"/>
      <c r="BY79" s="50"/>
      <c r="BZ79" s="51"/>
    </row>
    <row r="80" spans="1:78" ht="13.5" customHeight="1" x14ac:dyDescent="0.15">
      <c r="A80" s="2"/>
      <c r="B80" s="17"/>
      <c r="C80" s="55"/>
      <c r="D80" s="55"/>
      <c r="E80" s="55"/>
      <c r="F80" s="55"/>
      <c r="G80" s="55"/>
      <c r="H80" s="55"/>
      <c r="I80" s="55"/>
      <c r="J80" s="55"/>
      <c r="K80" s="55"/>
      <c r="L80" s="55"/>
      <c r="M80" s="55"/>
      <c r="N80" s="55"/>
      <c r="O80" s="55"/>
      <c r="P80" s="55"/>
      <c r="Q80" s="55"/>
      <c r="R80" s="55"/>
      <c r="S80" s="55"/>
      <c r="T80" s="55"/>
      <c r="U80" s="19"/>
      <c r="V80" s="19"/>
      <c r="W80" s="55"/>
      <c r="X80" s="55"/>
      <c r="Y80" s="55"/>
      <c r="Z80" s="55"/>
      <c r="AA80" s="55"/>
      <c r="AB80" s="55"/>
      <c r="AC80" s="55"/>
      <c r="AD80" s="55"/>
      <c r="AE80" s="55"/>
      <c r="AF80" s="55"/>
      <c r="AG80" s="55"/>
      <c r="AH80" s="55"/>
      <c r="AI80" s="55"/>
      <c r="AJ80" s="55"/>
      <c r="AK80" s="55"/>
      <c r="AL80" s="55"/>
      <c r="AM80" s="55"/>
      <c r="AN80" s="55"/>
      <c r="AO80" s="19"/>
      <c r="AP80" s="19"/>
      <c r="AQ80" s="55"/>
      <c r="AR80" s="55"/>
      <c r="AS80" s="55"/>
      <c r="AT80" s="55"/>
      <c r="AU80" s="55"/>
      <c r="AV80" s="55"/>
      <c r="AW80" s="55"/>
      <c r="AX80" s="55"/>
      <c r="AY80" s="55"/>
      <c r="AZ80" s="55"/>
      <c r="BA80" s="55"/>
      <c r="BB80" s="55"/>
      <c r="BC80" s="55"/>
      <c r="BD80" s="55"/>
      <c r="BE80" s="55"/>
      <c r="BF80" s="55"/>
      <c r="BG80" s="55"/>
      <c r="BH80" s="55"/>
      <c r="BI80" s="4"/>
      <c r="BJ80" s="18"/>
      <c r="BK80" s="2"/>
      <c r="BL80" s="49"/>
      <c r="BM80" s="50"/>
      <c r="BN80" s="50"/>
      <c r="BO80" s="50"/>
      <c r="BP80" s="50"/>
      <c r="BQ80" s="50"/>
      <c r="BR80" s="50"/>
      <c r="BS80" s="50"/>
      <c r="BT80" s="50"/>
      <c r="BU80" s="50"/>
      <c r="BV80" s="50"/>
      <c r="BW80" s="50"/>
      <c r="BX80" s="50"/>
      <c r="BY80" s="50"/>
      <c r="BZ80" s="5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49"/>
      <c r="BM81" s="50"/>
      <c r="BN81" s="50"/>
      <c r="BO81" s="50"/>
      <c r="BP81" s="50"/>
      <c r="BQ81" s="50"/>
      <c r="BR81" s="50"/>
      <c r="BS81" s="50"/>
      <c r="BT81" s="50"/>
      <c r="BU81" s="50"/>
      <c r="BV81" s="50"/>
      <c r="BW81" s="50"/>
      <c r="BX81" s="50"/>
      <c r="BY81" s="50"/>
      <c r="BZ81" s="5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2"/>
      <c r="BM82" s="53"/>
      <c r="BN82" s="53"/>
      <c r="BO82" s="53"/>
      <c r="BP82" s="53"/>
      <c r="BQ82" s="53"/>
      <c r="BR82" s="53"/>
      <c r="BS82" s="53"/>
      <c r="BT82" s="53"/>
      <c r="BU82" s="53"/>
      <c r="BV82" s="53"/>
      <c r="BW82" s="53"/>
      <c r="BX82" s="53"/>
      <c r="BY82" s="53"/>
      <c r="BZ82" s="54"/>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PhGL4lG2KabcTtUXnSVRqCxJPWwBk0Sf/yeTvLiXW+NwItBcgDW/s3ZwVK0NhrVBpYHLdmX9TxwTKxjGUCkLzg==" saltValue="doboi62mhzH47XKB7PXzCQ==" spinCount="100000"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90" t="s">
        <v>62</v>
      </c>
      <c r="I3" s="91"/>
      <c r="J3" s="91"/>
      <c r="K3" s="91"/>
      <c r="L3" s="91"/>
      <c r="M3" s="91"/>
      <c r="N3" s="91"/>
      <c r="O3" s="91"/>
      <c r="P3" s="91"/>
      <c r="Q3" s="91"/>
      <c r="R3" s="91"/>
      <c r="S3" s="91"/>
      <c r="T3" s="91"/>
      <c r="U3" s="91"/>
      <c r="V3" s="91"/>
      <c r="W3" s="92"/>
      <c r="X3" s="96" t="s">
        <v>63</v>
      </c>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c r="DH3" s="89" t="s">
        <v>35</v>
      </c>
      <c r="DI3" s="89"/>
      <c r="DJ3" s="89"/>
      <c r="DK3" s="89"/>
      <c r="DL3" s="89"/>
      <c r="DM3" s="89"/>
      <c r="DN3" s="89"/>
      <c r="DO3" s="89"/>
      <c r="DP3" s="89"/>
      <c r="DQ3" s="89"/>
      <c r="DR3" s="89"/>
      <c r="DS3" s="89"/>
      <c r="DT3" s="89"/>
      <c r="DU3" s="89"/>
      <c r="DV3" s="89"/>
      <c r="DW3" s="89"/>
      <c r="DX3" s="89"/>
      <c r="DY3" s="89"/>
      <c r="DZ3" s="89"/>
      <c r="EA3" s="89"/>
      <c r="EB3" s="89"/>
      <c r="EC3" s="89"/>
      <c r="ED3" s="89"/>
      <c r="EE3" s="89"/>
      <c r="EF3" s="89"/>
      <c r="EG3" s="89"/>
      <c r="EH3" s="89"/>
      <c r="EI3" s="89"/>
      <c r="EJ3" s="89"/>
      <c r="EK3" s="89"/>
      <c r="EL3" s="89"/>
      <c r="EM3" s="89"/>
      <c r="EN3" s="89"/>
    </row>
    <row r="4" spans="1:144" x14ac:dyDescent="0.15">
      <c r="A4" s="28" t="s">
        <v>64</v>
      </c>
      <c r="B4" s="30"/>
      <c r="C4" s="30"/>
      <c r="D4" s="30"/>
      <c r="E4" s="30"/>
      <c r="F4" s="30"/>
      <c r="G4" s="30"/>
      <c r="H4" s="93"/>
      <c r="I4" s="94"/>
      <c r="J4" s="94"/>
      <c r="K4" s="94"/>
      <c r="L4" s="94"/>
      <c r="M4" s="94"/>
      <c r="N4" s="94"/>
      <c r="O4" s="94"/>
      <c r="P4" s="94"/>
      <c r="Q4" s="94"/>
      <c r="R4" s="94"/>
      <c r="S4" s="94"/>
      <c r="T4" s="94"/>
      <c r="U4" s="94"/>
      <c r="V4" s="94"/>
      <c r="W4" s="95"/>
      <c r="X4" s="89" t="s">
        <v>65</v>
      </c>
      <c r="Y4" s="89"/>
      <c r="Z4" s="89"/>
      <c r="AA4" s="89"/>
      <c r="AB4" s="89"/>
      <c r="AC4" s="89"/>
      <c r="AD4" s="89"/>
      <c r="AE4" s="89"/>
      <c r="AF4" s="89"/>
      <c r="AG4" s="89"/>
      <c r="AH4" s="89"/>
      <c r="AI4" s="89" t="s">
        <v>66</v>
      </c>
      <c r="AJ4" s="89"/>
      <c r="AK4" s="89"/>
      <c r="AL4" s="89"/>
      <c r="AM4" s="89"/>
      <c r="AN4" s="89"/>
      <c r="AO4" s="89"/>
      <c r="AP4" s="89"/>
      <c r="AQ4" s="89"/>
      <c r="AR4" s="89"/>
      <c r="AS4" s="89"/>
      <c r="AT4" s="89" t="s">
        <v>67</v>
      </c>
      <c r="AU4" s="89"/>
      <c r="AV4" s="89"/>
      <c r="AW4" s="89"/>
      <c r="AX4" s="89"/>
      <c r="AY4" s="89"/>
      <c r="AZ4" s="89"/>
      <c r="BA4" s="89"/>
      <c r="BB4" s="89"/>
      <c r="BC4" s="89"/>
      <c r="BD4" s="89"/>
      <c r="BE4" s="89" t="s">
        <v>68</v>
      </c>
      <c r="BF4" s="89"/>
      <c r="BG4" s="89"/>
      <c r="BH4" s="89"/>
      <c r="BI4" s="89"/>
      <c r="BJ4" s="89"/>
      <c r="BK4" s="89"/>
      <c r="BL4" s="89"/>
      <c r="BM4" s="89"/>
      <c r="BN4" s="89"/>
      <c r="BO4" s="89"/>
      <c r="BP4" s="89" t="s">
        <v>69</v>
      </c>
      <c r="BQ4" s="89"/>
      <c r="BR4" s="89"/>
      <c r="BS4" s="89"/>
      <c r="BT4" s="89"/>
      <c r="BU4" s="89"/>
      <c r="BV4" s="89"/>
      <c r="BW4" s="89"/>
      <c r="BX4" s="89"/>
      <c r="BY4" s="89"/>
      <c r="BZ4" s="89"/>
      <c r="CA4" s="89" t="s">
        <v>70</v>
      </c>
      <c r="CB4" s="89"/>
      <c r="CC4" s="89"/>
      <c r="CD4" s="89"/>
      <c r="CE4" s="89"/>
      <c r="CF4" s="89"/>
      <c r="CG4" s="89"/>
      <c r="CH4" s="89"/>
      <c r="CI4" s="89"/>
      <c r="CJ4" s="89"/>
      <c r="CK4" s="89"/>
      <c r="CL4" s="89" t="s">
        <v>71</v>
      </c>
      <c r="CM4" s="89"/>
      <c r="CN4" s="89"/>
      <c r="CO4" s="89"/>
      <c r="CP4" s="89"/>
      <c r="CQ4" s="89"/>
      <c r="CR4" s="89"/>
      <c r="CS4" s="89"/>
      <c r="CT4" s="89"/>
      <c r="CU4" s="89"/>
      <c r="CV4" s="89"/>
      <c r="CW4" s="89" t="s">
        <v>72</v>
      </c>
      <c r="CX4" s="89"/>
      <c r="CY4" s="89"/>
      <c r="CZ4" s="89"/>
      <c r="DA4" s="89"/>
      <c r="DB4" s="89"/>
      <c r="DC4" s="89"/>
      <c r="DD4" s="89"/>
      <c r="DE4" s="89"/>
      <c r="DF4" s="89"/>
      <c r="DG4" s="89"/>
      <c r="DH4" s="89" t="s">
        <v>73</v>
      </c>
      <c r="DI4" s="89"/>
      <c r="DJ4" s="89"/>
      <c r="DK4" s="89"/>
      <c r="DL4" s="89"/>
      <c r="DM4" s="89"/>
      <c r="DN4" s="89"/>
      <c r="DO4" s="89"/>
      <c r="DP4" s="89"/>
      <c r="DQ4" s="89"/>
      <c r="DR4" s="89"/>
      <c r="DS4" s="89" t="s">
        <v>74</v>
      </c>
      <c r="DT4" s="89"/>
      <c r="DU4" s="89"/>
      <c r="DV4" s="89"/>
      <c r="DW4" s="89"/>
      <c r="DX4" s="89"/>
      <c r="DY4" s="89"/>
      <c r="DZ4" s="89"/>
      <c r="EA4" s="89"/>
      <c r="EB4" s="89"/>
      <c r="EC4" s="89"/>
      <c r="ED4" s="89" t="s">
        <v>75</v>
      </c>
      <c r="EE4" s="89"/>
      <c r="EF4" s="89"/>
      <c r="EG4" s="89"/>
      <c r="EH4" s="89"/>
      <c r="EI4" s="89"/>
      <c r="EJ4" s="89"/>
      <c r="EK4" s="89"/>
      <c r="EL4" s="89"/>
      <c r="EM4" s="89"/>
      <c r="EN4" s="89"/>
    </row>
    <row r="5" spans="1:144" x14ac:dyDescent="0.15">
      <c r="A5" s="28" t="s">
        <v>76</v>
      </c>
      <c r="B5" s="31"/>
      <c r="C5" s="31"/>
      <c r="D5" s="31"/>
      <c r="E5" s="31"/>
      <c r="F5" s="31"/>
      <c r="G5" s="31"/>
      <c r="H5" s="32" t="s">
        <v>77</v>
      </c>
      <c r="I5" s="32" t="s">
        <v>78</v>
      </c>
      <c r="J5" s="32" t="s">
        <v>79</v>
      </c>
      <c r="K5" s="32" t="s">
        <v>80</v>
      </c>
      <c r="L5" s="32" t="s">
        <v>81</v>
      </c>
      <c r="M5" s="32" t="s">
        <v>5</v>
      </c>
      <c r="N5" s="32" t="s">
        <v>82</v>
      </c>
      <c r="O5" s="32" t="s">
        <v>83</v>
      </c>
      <c r="P5" s="32" t="s">
        <v>84</v>
      </c>
      <c r="Q5" s="32" t="s">
        <v>85</v>
      </c>
      <c r="R5" s="32" t="s">
        <v>86</v>
      </c>
      <c r="S5" s="32" t="s">
        <v>87</v>
      </c>
      <c r="T5" s="32" t="s">
        <v>88</v>
      </c>
      <c r="U5" s="32" t="s">
        <v>89</v>
      </c>
      <c r="V5" s="32" t="s">
        <v>90</v>
      </c>
      <c r="W5" s="32" t="s">
        <v>91</v>
      </c>
      <c r="X5" s="32" t="s">
        <v>92</v>
      </c>
      <c r="Y5" s="32" t="s">
        <v>93</v>
      </c>
      <c r="Z5" s="32" t="s">
        <v>94</v>
      </c>
      <c r="AA5" s="32" t="s">
        <v>95</v>
      </c>
      <c r="AB5" s="32" t="s">
        <v>96</v>
      </c>
      <c r="AC5" s="32" t="s">
        <v>97</v>
      </c>
      <c r="AD5" s="32" t="s">
        <v>98</v>
      </c>
      <c r="AE5" s="32" t="s">
        <v>99</v>
      </c>
      <c r="AF5" s="32" t="s">
        <v>100</v>
      </c>
      <c r="AG5" s="32" t="s">
        <v>101</v>
      </c>
      <c r="AH5" s="32" t="s">
        <v>41</v>
      </c>
      <c r="AI5" s="32" t="s">
        <v>92</v>
      </c>
      <c r="AJ5" s="32" t="s">
        <v>93</v>
      </c>
      <c r="AK5" s="32" t="s">
        <v>94</v>
      </c>
      <c r="AL5" s="32" t="s">
        <v>95</v>
      </c>
      <c r="AM5" s="32" t="s">
        <v>96</v>
      </c>
      <c r="AN5" s="32" t="s">
        <v>97</v>
      </c>
      <c r="AO5" s="32" t="s">
        <v>98</v>
      </c>
      <c r="AP5" s="32" t="s">
        <v>99</v>
      </c>
      <c r="AQ5" s="32" t="s">
        <v>100</v>
      </c>
      <c r="AR5" s="32" t="s">
        <v>101</v>
      </c>
      <c r="AS5" s="32" t="s">
        <v>102</v>
      </c>
      <c r="AT5" s="32" t="s">
        <v>92</v>
      </c>
      <c r="AU5" s="32" t="s">
        <v>93</v>
      </c>
      <c r="AV5" s="32" t="s">
        <v>94</v>
      </c>
      <c r="AW5" s="32" t="s">
        <v>95</v>
      </c>
      <c r="AX5" s="32" t="s">
        <v>96</v>
      </c>
      <c r="AY5" s="32" t="s">
        <v>97</v>
      </c>
      <c r="AZ5" s="32" t="s">
        <v>98</v>
      </c>
      <c r="BA5" s="32" t="s">
        <v>99</v>
      </c>
      <c r="BB5" s="32" t="s">
        <v>100</v>
      </c>
      <c r="BC5" s="32" t="s">
        <v>101</v>
      </c>
      <c r="BD5" s="32" t="s">
        <v>102</v>
      </c>
      <c r="BE5" s="32" t="s">
        <v>92</v>
      </c>
      <c r="BF5" s="32" t="s">
        <v>93</v>
      </c>
      <c r="BG5" s="32" t="s">
        <v>94</v>
      </c>
      <c r="BH5" s="32" t="s">
        <v>95</v>
      </c>
      <c r="BI5" s="32" t="s">
        <v>96</v>
      </c>
      <c r="BJ5" s="32" t="s">
        <v>97</v>
      </c>
      <c r="BK5" s="32" t="s">
        <v>98</v>
      </c>
      <c r="BL5" s="32" t="s">
        <v>99</v>
      </c>
      <c r="BM5" s="32" t="s">
        <v>100</v>
      </c>
      <c r="BN5" s="32" t="s">
        <v>101</v>
      </c>
      <c r="BO5" s="32" t="s">
        <v>102</v>
      </c>
      <c r="BP5" s="32" t="s">
        <v>92</v>
      </c>
      <c r="BQ5" s="32" t="s">
        <v>93</v>
      </c>
      <c r="BR5" s="32" t="s">
        <v>94</v>
      </c>
      <c r="BS5" s="32" t="s">
        <v>95</v>
      </c>
      <c r="BT5" s="32" t="s">
        <v>96</v>
      </c>
      <c r="BU5" s="32" t="s">
        <v>97</v>
      </c>
      <c r="BV5" s="32" t="s">
        <v>98</v>
      </c>
      <c r="BW5" s="32" t="s">
        <v>99</v>
      </c>
      <c r="BX5" s="32" t="s">
        <v>100</v>
      </c>
      <c r="BY5" s="32" t="s">
        <v>101</v>
      </c>
      <c r="BZ5" s="32" t="s">
        <v>102</v>
      </c>
      <c r="CA5" s="32" t="s">
        <v>92</v>
      </c>
      <c r="CB5" s="32" t="s">
        <v>93</v>
      </c>
      <c r="CC5" s="32" t="s">
        <v>94</v>
      </c>
      <c r="CD5" s="32" t="s">
        <v>95</v>
      </c>
      <c r="CE5" s="32" t="s">
        <v>96</v>
      </c>
      <c r="CF5" s="32" t="s">
        <v>97</v>
      </c>
      <c r="CG5" s="32" t="s">
        <v>98</v>
      </c>
      <c r="CH5" s="32" t="s">
        <v>99</v>
      </c>
      <c r="CI5" s="32" t="s">
        <v>100</v>
      </c>
      <c r="CJ5" s="32" t="s">
        <v>101</v>
      </c>
      <c r="CK5" s="32" t="s">
        <v>102</v>
      </c>
      <c r="CL5" s="32" t="s">
        <v>92</v>
      </c>
      <c r="CM5" s="32" t="s">
        <v>93</v>
      </c>
      <c r="CN5" s="32" t="s">
        <v>94</v>
      </c>
      <c r="CO5" s="32" t="s">
        <v>95</v>
      </c>
      <c r="CP5" s="32" t="s">
        <v>96</v>
      </c>
      <c r="CQ5" s="32" t="s">
        <v>97</v>
      </c>
      <c r="CR5" s="32" t="s">
        <v>98</v>
      </c>
      <c r="CS5" s="32" t="s">
        <v>99</v>
      </c>
      <c r="CT5" s="32" t="s">
        <v>100</v>
      </c>
      <c r="CU5" s="32" t="s">
        <v>101</v>
      </c>
      <c r="CV5" s="32" t="s">
        <v>102</v>
      </c>
      <c r="CW5" s="32" t="s">
        <v>92</v>
      </c>
      <c r="CX5" s="32" t="s">
        <v>93</v>
      </c>
      <c r="CY5" s="32" t="s">
        <v>94</v>
      </c>
      <c r="CZ5" s="32" t="s">
        <v>95</v>
      </c>
      <c r="DA5" s="32" t="s">
        <v>96</v>
      </c>
      <c r="DB5" s="32" t="s">
        <v>97</v>
      </c>
      <c r="DC5" s="32" t="s">
        <v>98</v>
      </c>
      <c r="DD5" s="32" t="s">
        <v>99</v>
      </c>
      <c r="DE5" s="32" t="s">
        <v>100</v>
      </c>
      <c r="DF5" s="32" t="s">
        <v>101</v>
      </c>
      <c r="DG5" s="32" t="s">
        <v>102</v>
      </c>
      <c r="DH5" s="32" t="s">
        <v>92</v>
      </c>
      <c r="DI5" s="32" t="s">
        <v>93</v>
      </c>
      <c r="DJ5" s="32" t="s">
        <v>94</v>
      </c>
      <c r="DK5" s="32" t="s">
        <v>95</v>
      </c>
      <c r="DL5" s="32" t="s">
        <v>96</v>
      </c>
      <c r="DM5" s="32" t="s">
        <v>97</v>
      </c>
      <c r="DN5" s="32" t="s">
        <v>98</v>
      </c>
      <c r="DO5" s="32" t="s">
        <v>99</v>
      </c>
      <c r="DP5" s="32" t="s">
        <v>100</v>
      </c>
      <c r="DQ5" s="32" t="s">
        <v>101</v>
      </c>
      <c r="DR5" s="32" t="s">
        <v>102</v>
      </c>
      <c r="DS5" s="32" t="s">
        <v>92</v>
      </c>
      <c r="DT5" s="32" t="s">
        <v>93</v>
      </c>
      <c r="DU5" s="32" t="s">
        <v>94</v>
      </c>
      <c r="DV5" s="32" t="s">
        <v>95</v>
      </c>
      <c r="DW5" s="32" t="s">
        <v>96</v>
      </c>
      <c r="DX5" s="32" t="s">
        <v>97</v>
      </c>
      <c r="DY5" s="32" t="s">
        <v>98</v>
      </c>
      <c r="DZ5" s="32" t="s">
        <v>99</v>
      </c>
      <c r="EA5" s="32" t="s">
        <v>100</v>
      </c>
      <c r="EB5" s="32" t="s">
        <v>101</v>
      </c>
      <c r="EC5" s="32" t="s">
        <v>102</v>
      </c>
      <c r="ED5" s="32" t="s">
        <v>92</v>
      </c>
      <c r="EE5" s="32" t="s">
        <v>93</v>
      </c>
      <c r="EF5" s="32" t="s">
        <v>94</v>
      </c>
      <c r="EG5" s="32" t="s">
        <v>95</v>
      </c>
      <c r="EH5" s="32" t="s">
        <v>96</v>
      </c>
      <c r="EI5" s="32" t="s">
        <v>97</v>
      </c>
      <c r="EJ5" s="32" t="s">
        <v>98</v>
      </c>
      <c r="EK5" s="32" t="s">
        <v>99</v>
      </c>
      <c r="EL5" s="32" t="s">
        <v>100</v>
      </c>
      <c r="EM5" s="32" t="s">
        <v>101</v>
      </c>
      <c r="EN5" s="32" t="s">
        <v>102</v>
      </c>
    </row>
    <row r="6" spans="1:144" s="36" customFormat="1" x14ac:dyDescent="0.15">
      <c r="A6" s="28" t="s">
        <v>103</v>
      </c>
      <c r="B6" s="33">
        <f>B7</f>
        <v>2017</v>
      </c>
      <c r="C6" s="33">
        <f t="shared" ref="C6:W6" si="3">C7</f>
        <v>62049</v>
      </c>
      <c r="D6" s="33">
        <f t="shared" si="3"/>
        <v>46</v>
      </c>
      <c r="E6" s="33">
        <f t="shared" si="3"/>
        <v>1</v>
      </c>
      <c r="F6" s="33">
        <f t="shared" si="3"/>
        <v>0</v>
      </c>
      <c r="G6" s="33">
        <f t="shared" si="3"/>
        <v>1</v>
      </c>
      <c r="H6" s="33" t="str">
        <f t="shared" si="3"/>
        <v>山形県　酒田市</v>
      </c>
      <c r="I6" s="33" t="str">
        <f t="shared" si="3"/>
        <v>法適用</v>
      </c>
      <c r="J6" s="33" t="str">
        <f t="shared" si="3"/>
        <v>水道事業</v>
      </c>
      <c r="K6" s="33" t="str">
        <f t="shared" si="3"/>
        <v>末端給水事業</v>
      </c>
      <c r="L6" s="33" t="str">
        <f t="shared" si="3"/>
        <v>A3</v>
      </c>
      <c r="M6" s="33" t="str">
        <f t="shared" si="3"/>
        <v>自治体職員</v>
      </c>
      <c r="N6" s="34" t="str">
        <f t="shared" si="3"/>
        <v>-</v>
      </c>
      <c r="O6" s="34">
        <f t="shared" si="3"/>
        <v>72.44</v>
      </c>
      <c r="P6" s="34">
        <f t="shared" si="3"/>
        <v>99.66</v>
      </c>
      <c r="Q6" s="34">
        <f t="shared" si="3"/>
        <v>3499</v>
      </c>
      <c r="R6" s="34">
        <f t="shared" si="3"/>
        <v>104317</v>
      </c>
      <c r="S6" s="34">
        <f t="shared" si="3"/>
        <v>602.97</v>
      </c>
      <c r="T6" s="34">
        <f t="shared" si="3"/>
        <v>173.01</v>
      </c>
      <c r="U6" s="34">
        <f t="shared" si="3"/>
        <v>103270</v>
      </c>
      <c r="V6" s="34">
        <f t="shared" si="3"/>
        <v>276.5</v>
      </c>
      <c r="W6" s="34">
        <f t="shared" si="3"/>
        <v>373.49</v>
      </c>
      <c r="X6" s="35">
        <f>IF(X7="",NA(),X7)</f>
        <v>107.01</v>
      </c>
      <c r="Y6" s="35">
        <f t="shared" ref="Y6:AG6" si="4">IF(Y7="",NA(),Y7)</f>
        <v>107.86</v>
      </c>
      <c r="Z6" s="35">
        <f t="shared" si="4"/>
        <v>112.24</v>
      </c>
      <c r="AA6" s="35">
        <f t="shared" si="4"/>
        <v>112.9</v>
      </c>
      <c r="AB6" s="35">
        <f t="shared" si="4"/>
        <v>117.08</v>
      </c>
      <c r="AC6" s="35">
        <f t="shared" si="4"/>
        <v>108.44</v>
      </c>
      <c r="AD6" s="35">
        <f t="shared" si="4"/>
        <v>113.11</v>
      </c>
      <c r="AE6" s="35">
        <f t="shared" si="4"/>
        <v>114</v>
      </c>
      <c r="AF6" s="35">
        <f t="shared" si="4"/>
        <v>114</v>
      </c>
      <c r="AG6" s="35">
        <f t="shared" si="4"/>
        <v>113.68</v>
      </c>
      <c r="AH6" s="34" t="str">
        <f>IF(AH7="","",IF(AH7="-","【-】","【"&amp;SUBSTITUTE(TEXT(AH7,"#,##0.00"),"-","△")&amp;"】"))</f>
        <v>【113.39】</v>
      </c>
      <c r="AI6" s="34">
        <f>IF(AI7="",NA(),AI7)</f>
        <v>0</v>
      </c>
      <c r="AJ6" s="34">
        <f t="shared" ref="AJ6:AR6" si="5">IF(AJ7="",NA(),AJ7)</f>
        <v>0</v>
      </c>
      <c r="AK6" s="34">
        <f t="shared" si="5"/>
        <v>0</v>
      </c>
      <c r="AL6" s="34">
        <f t="shared" si="5"/>
        <v>0</v>
      </c>
      <c r="AM6" s="34">
        <f t="shared" si="5"/>
        <v>0</v>
      </c>
      <c r="AN6" s="35">
        <f t="shared" si="5"/>
        <v>0.81</v>
      </c>
      <c r="AO6" s="34">
        <f t="shared" si="5"/>
        <v>0</v>
      </c>
      <c r="AP6" s="35">
        <f t="shared" si="5"/>
        <v>0.03</v>
      </c>
      <c r="AQ6" s="35">
        <f t="shared" si="5"/>
        <v>0.23</v>
      </c>
      <c r="AR6" s="35">
        <f t="shared" si="5"/>
        <v>0.03</v>
      </c>
      <c r="AS6" s="34" t="str">
        <f>IF(AS7="","",IF(AS7="-","【-】","【"&amp;SUBSTITUTE(TEXT(AS7,"#,##0.00"),"-","△")&amp;"】"))</f>
        <v>【0.85】</v>
      </c>
      <c r="AT6" s="35">
        <f>IF(AT7="",NA(),AT7)</f>
        <v>1142.23</v>
      </c>
      <c r="AU6" s="35">
        <f t="shared" ref="AU6:BC6" si="6">IF(AU7="",NA(),AU7)</f>
        <v>325</v>
      </c>
      <c r="AV6" s="35">
        <f t="shared" si="6"/>
        <v>372.75</v>
      </c>
      <c r="AW6" s="35">
        <f t="shared" si="6"/>
        <v>417.34</v>
      </c>
      <c r="AX6" s="35">
        <f t="shared" si="6"/>
        <v>459.86</v>
      </c>
      <c r="AY6" s="35">
        <f t="shared" si="6"/>
        <v>648.09</v>
      </c>
      <c r="AZ6" s="35">
        <f t="shared" si="6"/>
        <v>344.19</v>
      </c>
      <c r="BA6" s="35">
        <f t="shared" si="6"/>
        <v>352.05</v>
      </c>
      <c r="BB6" s="35">
        <f t="shared" si="6"/>
        <v>349.04</v>
      </c>
      <c r="BC6" s="35">
        <f t="shared" si="6"/>
        <v>337.49</v>
      </c>
      <c r="BD6" s="34" t="str">
        <f>IF(BD7="","",IF(BD7="-","【-】","【"&amp;SUBSTITUTE(TEXT(BD7,"#,##0.00"),"-","△")&amp;"】"))</f>
        <v>【264.34】</v>
      </c>
      <c r="BE6" s="35">
        <f>IF(BE7="",NA(),BE7)</f>
        <v>287.62</v>
      </c>
      <c r="BF6" s="35">
        <f t="shared" ref="BF6:BN6" si="7">IF(BF7="",NA(),BF7)</f>
        <v>269.83999999999997</v>
      </c>
      <c r="BG6" s="35">
        <f t="shared" si="7"/>
        <v>254.08</v>
      </c>
      <c r="BH6" s="35">
        <f t="shared" si="7"/>
        <v>228.86</v>
      </c>
      <c r="BI6" s="35">
        <f t="shared" si="7"/>
        <v>204.05</v>
      </c>
      <c r="BJ6" s="35">
        <f t="shared" si="7"/>
        <v>253.86</v>
      </c>
      <c r="BK6" s="35">
        <f t="shared" si="7"/>
        <v>252.09</v>
      </c>
      <c r="BL6" s="35">
        <f t="shared" si="7"/>
        <v>250.76</v>
      </c>
      <c r="BM6" s="35">
        <f t="shared" si="7"/>
        <v>254.54</v>
      </c>
      <c r="BN6" s="35">
        <f t="shared" si="7"/>
        <v>265.92</v>
      </c>
      <c r="BO6" s="34" t="str">
        <f>IF(BO7="","",IF(BO7="-","【-】","【"&amp;SUBSTITUTE(TEXT(BO7,"#,##0.00"),"-","△")&amp;"】"))</f>
        <v>【274.27】</v>
      </c>
      <c r="BP6" s="35">
        <f>IF(BP7="",NA(),BP7)</f>
        <v>96.35</v>
      </c>
      <c r="BQ6" s="35">
        <f t="shared" ref="BQ6:BY6" si="8">IF(BQ7="",NA(),BQ7)</f>
        <v>97.42</v>
      </c>
      <c r="BR6" s="35">
        <f t="shared" si="8"/>
        <v>100.23</v>
      </c>
      <c r="BS6" s="35">
        <f t="shared" si="8"/>
        <v>101.35</v>
      </c>
      <c r="BT6" s="35">
        <f t="shared" si="8"/>
        <v>104.53</v>
      </c>
      <c r="BU6" s="35">
        <f t="shared" si="8"/>
        <v>100.07</v>
      </c>
      <c r="BV6" s="35">
        <f t="shared" si="8"/>
        <v>106.22</v>
      </c>
      <c r="BW6" s="35">
        <f t="shared" si="8"/>
        <v>106.69</v>
      </c>
      <c r="BX6" s="35">
        <f t="shared" si="8"/>
        <v>106.52</v>
      </c>
      <c r="BY6" s="35">
        <f t="shared" si="8"/>
        <v>105.86</v>
      </c>
      <c r="BZ6" s="34" t="str">
        <f>IF(BZ7="","",IF(BZ7="-","【-】","【"&amp;SUBSTITUTE(TEXT(BZ7,"#,##0.00"),"-","△")&amp;"】"))</f>
        <v>【104.36】</v>
      </c>
      <c r="CA6" s="35">
        <f>IF(CA7="",NA(),CA7)</f>
        <v>226.47</v>
      </c>
      <c r="CB6" s="35">
        <f t="shared" ref="CB6:CJ6" si="9">IF(CB7="",NA(),CB7)</f>
        <v>224.34</v>
      </c>
      <c r="CC6" s="35">
        <f t="shared" si="9"/>
        <v>218.23</v>
      </c>
      <c r="CD6" s="35">
        <f t="shared" si="9"/>
        <v>215.89</v>
      </c>
      <c r="CE6" s="35">
        <f t="shared" si="9"/>
        <v>210.06</v>
      </c>
      <c r="CF6" s="35">
        <f t="shared" si="9"/>
        <v>164.93</v>
      </c>
      <c r="CG6" s="35">
        <f t="shared" si="9"/>
        <v>155.22999999999999</v>
      </c>
      <c r="CH6" s="35">
        <f t="shared" si="9"/>
        <v>154.91999999999999</v>
      </c>
      <c r="CI6" s="35">
        <f t="shared" si="9"/>
        <v>155.80000000000001</v>
      </c>
      <c r="CJ6" s="35">
        <f t="shared" si="9"/>
        <v>158.58000000000001</v>
      </c>
      <c r="CK6" s="34" t="str">
        <f>IF(CK7="","",IF(CK7="-","【-】","【"&amp;SUBSTITUTE(TEXT(CK7,"#,##0.00"),"-","△")&amp;"】"))</f>
        <v>【165.71】</v>
      </c>
      <c r="CL6" s="35">
        <f>IF(CL7="",NA(),CL7)</f>
        <v>49.02</v>
      </c>
      <c r="CM6" s="35">
        <f t="shared" ref="CM6:CU6" si="10">IF(CM7="",NA(),CM7)</f>
        <v>44.71</v>
      </c>
      <c r="CN6" s="35">
        <f t="shared" si="10"/>
        <v>44.23</v>
      </c>
      <c r="CO6" s="35">
        <f t="shared" si="10"/>
        <v>43.36</v>
      </c>
      <c r="CP6" s="35">
        <f t="shared" si="10"/>
        <v>43.74</v>
      </c>
      <c r="CQ6" s="35">
        <f t="shared" si="10"/>
        <v>62.45</v>
      </c>
      <c r="CR6" s="35">
        <f t="shared" si="10"/>
        <v>62.12</v>
      </c>
      <c r="CS6" s="35">
        <f t="shared" si="10"/>
        <v>62.26</v>
      </c>
      <c r="CT6" s="35">
        <f t="shared" si="10"/>
        <v>62.1</v>
      </c>
      <c r="CU6" s="35">
        <f t="shared" si="10"/>
        <v>62.38</v>
      </c>
      <c r="CV6" s="34" t="str">
        <f>IF(CV7="","",IF(CV7="-","【-】","【"&amp;SUBSTITUTE(TEXT(CV7,"#,##0.00"),"-","△")&amp;"】"))</f>
        <v>【60.41】</v>
      </c>
      <c r="CW6" s="35">
        <f>IF(CW7="",NA(),CW7)</f>
        <v>91.3</v>
      </c>
      <c r="CX6" s="35">
        <f t="shared" ref="CX6:DF6" si="11">IF(CX7="",NA(),CX7)</f>
        <v>91.68</v>
      </c>
      <c r="CY6" s="35">
        <f t="shared" si="11"/>
        <v>90.82</v>
      </c>
      <c r="CZ6" s="35">
        <f t="shared" si="11"/>
        <v>91.34</v>
      </c>
      <c r="DA6" s="35">
        <f t="shared" si="11"/>
        <v>89.88</v>
      </c>
      <c r="DB6" s="35">
        <f t="shared" si="11"/>
        <v>89.76</v>
      </c>
      <c r="DC6" s="35">
        <f t="shared" si="11"/>
        <v>89.45</v>
      </c>
      <c r="DD6" s="35">
        <f t="shared" si="11"/>
        <v>89.5</v>
      </c>
      <c r="DE6" s="35">
        <f t="shared" si="11"/>
        <v>89.52</v>
      </c>
      <c r="DF6" s="35">
        <f t="shared" si="11"/>
        <v>89.17</v>
      </c>
      <c r="DG6" s="34" t="str">
        <f>IF(DG7="","",IF(DG7="-","【-】","【"&amp;SUBSTITUTE(TEXT(DG7,"#,##0.00"),"-","△")&amp;"】"))</f>
        <v>【89.93】</v>
      </c>
      <c r="DH6" s="35">
        <f>IF(DH7="",NA(),DH7)</f>
        <v>47.1</v>
      </c>
      <c r="DI6" s="35">
        <f t="shared" ref="DI6:DQ6" si="12">IF(DI7="",NA(),DI7)</f>
        <v>47.9</v>
      </c>
      <c r="DJ6" s="35">
        <f t="shared" si="12"/>
        <v>49.35</v>
      </c>
      <c r="DK6" s="35">
        <f t="shared" si="12"/>
        <v>50.96</v>
      </c>
      <c r="DL6" s="35">
        <f t="shared" si="12"/>
        <v>52.53</v>
      </c>
      <c r="DM6" s="35">
        <f t="shared" si="12"/>
        <v>41.12</v>
      </c>
      <c r="DN6" s="35">
        <f t="shared" si="12"/>
        <v>44.91</v>
      </c>
      <c r="DO6" s="35">
        <f t="shared" si="12"/>
        <v>45.89</v>
      </c>
      <c r="DP6" s="35">
        <f t="shared" si="12"/>
        <v>46.58</v>
      </c>
      <c r="DQ6" s="35">
        <f t="shared" si="12"/>
        <v>46.99</v>
      </c>
      <c r="DR6" s="34" t="str">
        <f>IF(DR7="","",IF(DR7="-","【-】","【"&amp;SUBSTITUTE(TEXT(DR7,"#,##0.00"),"-","△")&amp;"】"))</f>
        <v>【48.12】</v>
      </c>
      <c r="DS6" s="35">
        <f>IF(DS7="",NA(),DS7)</f>
        <v>5.55</v>
      </c>
      <c r="DT6" s="35">
        <f t="shared" ref="DT6:EB6" si="13">IF(DT7="",NA(),DT7)</f>
        <v>8.15</v>
      </c>
      <c r="DU6" s="35">
        <f t="shared" si="13"/>
        <v>11.67</v>
      </c>
      <c r="DV6" s="35">
        <f t="shared" si="13"/>
        <v>11.85</v>
      </c>
      <c r="DW6" s="35">
        <f t="shared" si="13"/>
        <v>11.32</v>
      </c>
      <c r="DX6" s="35">
        <f t="shared" si="13"/>
        <v>10.9</v>
      </c>
      <c r="DY6" s="35">
        <f t="shared" si="13"/>
        <v>12.03</v>
      </c>
      <c r="DZ6" s="35">
        <f t="shared" si="13"/>
        <v>13.14</v>
      </c>
      <c r="EA6" s="35">
        <f t="shared" si="13"/>
        <v>14.45</v>
      </c>
      <c r="EB6" s="35">
        <f t="shared" si="13"/>
        <v>15.83</v>
      </c>
      <c r="EC6" s="34" t="str">
        <f>IF(EC7="","",IF(EC7="-","【-】","【"&amp;SUBSTITUTE(TEXT(EC7,"#,##0.00"),"-","△")&amp;"】"))</f>
        <v>【15.89】</v>
      </c>
      <c r="ED6" s="35">
        <f>IF(ED7="",NA(),ED7)</f>
        <v>0.26</v>
      </c>
      <c r="EE6" s="35">
        <f t="shared" ref="EE6:EM6" si="14">IF(EE7="",NA(),EE7)</f>
        <v>0.24</v>
      </c>
      <c r="EF6" s="35">
        <f t="shared" si="14"/>
        <v>0.38</v>
      </c>
      <c r="EG6" s="35">
        <f t="shared" si="14"/>
        <v>0.47</v>
      </c>
      <c r="EH6" s="35">
        <f t="shared" si="14"/>
        <v>0.68</v>
      </c>
      <c r="EI6" s="35">
        <f t="shared" si="14"/>
        <v>0.85</v>
      </c>
      <c r="EJ6" s="35">
        <f t="shared" si="14"/>
        <v>0.75</v>
      </c>
      <c r="EK6" s="35">
        <f t="shared" si="14"/>
        <v>0.95</v>
      </c>
      <c r="EL6" s="35">
        <f t="shared" si="14"/>
        <v>0.74</v>
      </c>
      <c r="EM6" s="35">
        <f t="shared" si="14"/>
        <v>0.74</v>
      </c>
      <c r="EN6" s="34" t="str">
        <f>IF(EN7="","",IF(EN7="-","【-】","【"&amp;SUBSTITUTE(TEXT(EN7,"#,##0.00"),"-","△")&amp;"】"))</f>
        <v>【0.69】</v>
      </c>
    </row>
    <row r="7" spans="1:144" s="36" customFormat="1" x14ac:dyDescent="0.15">
      <c r="A7" s="28"/>
      <c r="B7" s="37">
        <v>2017</v>
      </c>
      <c r="C7" s="37">
        <v>62049</v>
      </c>
      <c r="D7" s="37">
        <v>46</v>
      </c>
      <c r="E7" s="37">
        <v>1</v>
      </c>
      <c r="F7" s="37">
        <v>0</v>
      </c>
      <c r="G7" s="37">
        <v>1</v>
      </c>
      <c r="H7" s="37" t="s">
        <v>104</v>
      </c>
      <c r="I7" s="37" t="s">
        <v>105</v>
      </c>
      <c r="J7" s="37" t="s">
        <v>106</v>
      </c>
      <c r="K7" s="37" t="s">
        <v>107</v>
      </c>
      <c r="L7" s="37" t="s">
        <v>108</v>
      </c>
      <c r="M7" s="37" t="s">
        <v>109</v>
      </c>
      <c r="N7" s="38" t="s">
        <v>110</v>
      </c>
      <c r="O7" s="38">
        <v>72.44</v>
      </c>
      <c r="P7" s="38">
        <v>99.66</v>
      </c>
      <c r="Q7" s="38">
        <v>3499</v>
      </c>
      <c r="R7" s="38">
        <v>104317</v>
      </c>
      <c r="S7" s="38">
        <v>602.97</v>
      </c>
      <c r="T7" s="38">
        <v>173.01</v>
      </c>
      <c r="U7" s="38">
        <v>103270</v>
      </c>
      <c r="V7" s="38">
        <v>276.5</v>
      </c>
      <c r="W7" s="38">
        <v>373.49</v>
      </c>
      <c r="X7" s="38">
        <v>107.01</v>
      </c>
      <c r="Y7" s="38">
        <v>107.86</v>
      </c>
      <c r="Z7" s="38">
        <v>112.24</v>
      </c>
      <c r="AA7" s="38">
        <v>112.9</v>
      </c>
      <c r="AB7" s="38">
        <v>117.08</v>
      </c>
      <c r="AC7" s="38">
        <v>108.44</v>
      </c>
      <c r="AD7" s="38">
        <v>113.11</v>
      </c>
      <c r="AE7" s="38">
        <v>114</v>
      </c>
      <c r="AF7" s="38">
        <v>114</v>
      </c>
      <c r="AG7" s="38">
        <v>113.68</v>
      </c>
      <c r="AH7" s="38">
        <v>113.39</v>
      </c>
      <c r="AI7" s="38">
        <v>0</v>
      </c>
      <c r="AJ7" s="38">
        <v>0</v>
      </c>
      <c r="AK7" s="38">
        <v>0</v>
      </c>
      <c r="AL7" s="38">
        <v>0</v>
      </c>
      <c r="AM7" s="38">
        <v>0</v>
      </c>
      <c r="AN7" s="38">
        <v>0.81</v>
      </c>
      <c r="AO7" s="38">
        <v>0</v>
      </c>
      <c r="AP7" s="38">
        <v>0.03</v>
      </c>
      <c r="AQ7" s="38">
        <v>0.23</v>
      </c>
      <c r="AR7" s="38">
        <v>0.03</v>
      </c>
      <c r="AS7" s="38">
        <v>0.85</v>
      </c>
      <c r="AT7" s="38">
        <v>1142.23</v>
      </c>
      <c r="AU7" s="38">
        <v>325</v>
      </c>
      <c r="AV7" s="38">
        <v>372.75</v>
      </c>
      <c r="AW7" s="38">
        <v>417.34</v>
      </c>
      <c r="AX7" s="38">
        <v>459.86</v>
      </c>
      <c r="AY7" s="38">
        <v>648.09</v>
      </c>
      <c r="AZ7" s="38">
        <v>344.19</v>
      </c>
      <c r="BA7" s="38">
        <v>352.05</v>
      </c>
      <c r="BB7" s="38">
        <v>349.04</v>
      </c>
      <c r="BC7" s="38">
        <v>337.49</v>
      </c>
      <c r="BD7" s="38">
        <v>264.33999999999997</v>
      </c>
      <c r="BE7" s="38">
        <v>287.62</v>
      </c>
      <c r="BF7" s="38">
        <v>269.83999999999997</v>
      </c>
      <c r="BG7" s="38">
        <v>254.08</v>
      </c>
      <c r="BH7" s="38">
        <v>228.86</v>
      </c>
      <c r="BI7" s="38">
        <v>204.05</v>
      </c>
      <c r="BJ7" s="38">
        <v>253.86</v>
      </c>
      <c r="BK7" s="38">
        <v>252.09</v>
      </c>
      <c r="BL7" s="38">
        <v>250.76</v>
      </c>
      <c r="BM7" s="38">
        <v>254.54</v>
      </c>
      <c r="BN7" s="38">
        <v>265.92</v>
      </c>
      <c r="BO7" s="38">
        <v>274.27</v>
      </c>
      <c r="BP7" s="38">
        <v>96.35</v>
      </c>
      <c r="BQ7" s="38">
        <v>97.42</v>
      </c>
      <c r="BR7" s="38">
        <v>100.23</v>
      </c>
      <c r="BS7" s="38">
        <v>101.35</v>
      </c>
      <c r="BT7" s="38">
        <v>104.53</v>
      </c>
      <c r="BU7" s="38">
        <v>100.07</v>
      </c>
      <c r="BV7" s="38">
        <v>106.22</v>
      </c>
      <c r="BW7" s="38">
        <v>106.69</v>
      </c>
      <c r="BX7" s="38">
        <v>106.52</v>
      </c>
      <c r="BY7" s="38">
        <v>105.86</v>
      </c>
      <c r="BZ7" s="38">
        <v>104.36</v>
      </c>
      <c r="CA7" s="38">
        <v>226.47</v>
      </c>
      <c r="CB7" s="38">
        <v>224.34</v>
      </c>
      <c r="CC7" s="38">
        <v>218.23</v>
      </c>
      <c r="CD7" s="38">
        <v>215.89</v>
      </c>
      <c r="CE7" s="38">
        <v>210.06</v>
      </c>
      <c r="CF7" s="38">
        <v>164.93</v>
      </c>
      <c r="CG7" s="38">
        <v>155.22999999999999</v>
      </c>
      <c r="CH7" s="38">
        <v>154.91999999999999</v>
      </c>
      <c r="CI7" s="38">
        <v>155.80000000000001</v>
      </c>
      <c r="CJ7" s="38">
        <v>158.58000000000001</v>
      </c>
      <c r="CK7" s="38">
        <v>165.71</v>
      </c>
      <c r="CL7" s="38">
        <v>49.02</v>
      </c>
      <c r="CM7" s="38">
        <v>44.71</v>
      </c>
      <c r="CN7" s="38">
        <v>44.23</v>
      </c>
      <c r="CO7" s="38">
        <v>43.36</v>
      </c>
      <c r="CP7" s="38">
        <v>43.74</v>
      </c>
      <c r="CQ7" s="38">
        <v>62.45</v>
      </c>
      <c r="CR7" s="38">
        <v>62.12</v>
      </c>
      <c r="CS7" s="38">
        <v>62.26</v>
      </c>
      <c r="CT7" s="38">
        <v>62.1</v>
      </c>
      <c r="CU7" s="38">
        <v>62.38</v>
      </c>
      <c r="CV7" s="38">
        <v>60.41</v>
      </c>
      <c r="CW7" s="38">
        <v>91.3</v>
      </c>
      <c r="CX7" s="38">
        <v>91.68</v>
      </c>
      <c r="CY7" s="38">
        <v>90.82</v>
      </c>
      <c r="CZ7" s="38">
        <v>91.34</v>
      </c>
      <c r="DA7" s="38">
        <v>89.88</v>
      </c>
      <c r="DB7" s="38">
        <v>89.76</v>
      </c>
      <c r="DC7" s="38">
        <v>89.45</v>
      </c>
      <c r="DD7" s="38">
        <v>89.5</v>
      </c>
      <c r="DE7" s="38">
        <v>89.52</v>
      </c>
      <c r="DF7" s="38">
        <v>89.17</v>
      </c>
      <c r="DG7" s="38">
        <v>89.93</v>
      </c>
      <c r="DH7" s="38">
        <v>47.1</v>
      </c>
      <c r="DI7" s="38">
        <v>47.9</v>
      </c>
      <c r="DJ7" s="38">
        <v>49.35</v>
      </c>
      <c r="DK7" s="38">
        <v>50.96</v>
      </c>
      <c r="DL7" s="38">
        <v>52.53</v>
      </c>
      <c r="DM7" s="38">
        <v>41.12</v>
      </c>
      <c r="DN7" s="38">
        <v>44.91</v>
      </c>
      <c r="DO7" s="38">
        <v>45.89</v>
      </c>
      <c r="DP7" s="38">
        <v>46.58</v>
      </c>
      <c r="DQ7" s="38">
        <v>46.99</v>
      </c>
      <c r="DR7" s="38">
        <v>48.12</v>
      </c>
      <c r="DS7" s="38">
        <v>5.55</v>
      </c>
      <c r="DT7" s="38">
        <v>8.15</v>
      </c>
      <c r="DU7" s="38">
        <v>11.67</v>
      </c>
      <c r="DV7" s="38">
        <v>11.85</v>
      </c>
      <c r="DW7" s="38">
        <v>11.32</v>
      </c>
      <c r="DX7" s="38">
        <v>10.9</v>
      </c>
      <c r="DY7" s="38">
        <v>12.03</v>
      </c>
      <c r="DZ7" s="38">
        <v>13.14</v>
      </c>
      <c r="EA7" s="38">
        <v>14.45</v>
      </c>
      <c r="EB7" s="38">
        <v>15.83</v>
      </c>
      <c r="EC7" s="38">
        <v>15.89</v>
      </c>
      <c r="ED7" s="38">
        <v>0.26</v>
      </c>
      <c r="EE7" s="38">
        <v>0.24</v>
      </c>
      <c r="EF7" s="38">
        <v>0.38</v>
      </c>
      <c r="EG7" s="38">
        <v>0.47</v>
      </c>
      <c r="EH7" s="38">
        <v>0.68</v>
      </c>
      <c r="EI7" s="38">
        <v>0.85</v>
      </c>
      <c r="EJ7" s="38">
        <v>0.75</v>
      </c>
      <c r="EK7" s="38">
        <v>0.95</v>
      </c>
      <c r="EL7" s="38">
        <v>0.74</v>
      </c>
      <c r="EM7" s="38">
        <v>0.74</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111</v>
      </c>
      <c r="C9" s="41" t="s">
        <v>112</v>
      </c>
      <c r="D9" s="41" t="s">
        <v>113</v>
      </c>
      <c r="E9" s="41" t="s">
        <v>114</v>
      </c>
      <c r="F9" s="41" t="s">
        <v>115</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user</cp:lastModifiedBy>
  <cp:lastPrinted>2019-02-04T05:55:03Z</cp:lastPrinted>
  <dcterms:created xsi:type="dcterms:W3CDTF">2018-12-03T08:26:51Z</dcterms:created>
  <dcterms:modified xsi:type="dcterms:W3CDTF">2019-02-04T05:55:21Z</dcterms:modified>
</cp:coreProperties>
</file>