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G132PC033U\Desktop\02駐車場関係\地方公営企業決算状況調査\経営戦略\【照会】31.1.11平成29年度公営企業決算に係る経営比較分析表の作成について\【経営比較分析表】2017_062014_47_140\"/>
    </mc:Choice>
  </mc:AlternateContent>
  <workbookProtection workbookAlgorithmName="SHA-512" workbookHashValue="ViWovfn/uzMUPaNdJi+F0lTThe7HYsCXqO0wjxAIxoazfUHDKVB3lSvUnl5SNq1U+woIsBDq6XcDFMgkQYQL3Q==" workbookSaltValue="FARVsAh8diNg4N972BIg2Q=="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CS51" i="4"/>
  <c r="HJ30" i="4"/>
  <c r="MA51" i="4"/>
  <c r="IT76" i="4"/>
  <c r="CS30" i="4"/>
  <c r="C11" i="5"/>
  <c r="D11" i="5"/>
  <c r="E11" i="5"/>
  <c r="B11" i="5"/>
  <c r="BK76" i="4" l="1"/>
  <c r="LH51" i="4"/>
  <c r="LT76" i="4"/>
  <c r="GQ51" i="4"/>
  <c r="LH30" i="4"/>
  <c r="BZ30" i="4"/>
  <c r="IE76" i="4"/>
  <c r="BZ51" i="4"/>
  <c r="GQ30" i="4"/>
  <c r="HP76" i="4"/>
  <c r="FX30" i="4"/>
  <c r="BG30" i="4"/>
  <c r="AV76" i="4"/>
  <c r="KO51" i="4"/>
  <c r="BG51" i="4"/>
  <c r="LE76" i="4"/>
  <c r="FX51" i="4"/>
  <c r="KO30" i="4"/>
  <c r="KP76" i="4"/>
  <c r="HA76" i="4"/>
  <c r="AN51" i="4"/>
  <c r="FE30" i="4"/>
  <c r="AN30" i="4"/>
  <c r="FE51" i="4"/>
  <c r="JV30" i="4"/>
  <c r="AG76" i="4"/>
  <c r="JV51" i="4"/>
  <c r="R76" i="4"/>
  <c r="JC51" i="4"/>
  <c r="KA76" i="4"/>
  <c r="EL51" i="4"/>
  <c r="JC30" i="4"/>
  <c r="GL76" i="4"/>
  <c r="U51" i="4"/>
  <c r="EL30" i="4"/>
  <c r="U30" i="4"/>
</calcChain>
</file>

<file path=xl/sharedStrings.xml><?xml version="1.0" encoding="utf-8"?>
<sst xmlns="http://schemas.openxmlformats.org/spreadsheetml/2006/main" count="289" uniqueCount="137">
  <si>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</si>
  <si>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</si>
  <si>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</si>
  <si>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</si>
  <si>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</si>
  <si>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</si>
  <si>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</si>
  <si>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</si>
  <si>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</si>
  <si>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</si>
  <si>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</si>
  <si>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</si>
  <si>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</si>
  <si>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</si>
  <si>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</si>
  <si>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</si>
  <si>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</si>
  <si>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</si>
  <si>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</si>
  <si>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</si>
  <si>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</si>
  <si>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</si>
  <si>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</si>
  <si>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</si>
  <si>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</si>
  <si>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</si>
  <si>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</si>
  <si>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</si>
  <si>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</si>
  <si>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</si>
  <si>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</si>
  <si>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</si>
  <si>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</si>
  <si>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</si>
  <si>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</si>
  <si>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</si>
  <si>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</si>
  <si>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</si>
  <si>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</si>
  <si>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</si>
  <si>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</si>
  <si>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</si>
  <si>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</si>
  <si>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</si>
  <si>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</si>
  <si>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</si>
  <si>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</si>
  <si>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</si>
  <si>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</si>
  <si>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</si>
  <si>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</si>
  <si>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</si>
  <si>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</si>
  <si>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</si>
  <si>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</si>
  <si>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</si>
  <si>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</si>
  <si>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</si>
  <si>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</si>
  <si>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</si>
  <si>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</si>
  <si>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</si>
  <si>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</si>
  <si>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</si>
  <si>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</si>
  <si>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</si>
  <si>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</si>
  <si>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</si>
  <si>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</si>
  <si>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</si>
  <si>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</si>
  <si>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</si>
  <si>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</si>
  <si>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</si>
  <si>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</si>
  <si>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</si>
  <si>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</si>
  <si>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</si>
  <si>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</si>
  <si>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</si>
  <si>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</si>
  <si>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</si>
  <si>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</si>
  <si>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</si>
  <si>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</si>
  <si>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</si>
  <si>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</si>
  <si>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</si>
  <si>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</si>
  <si>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</si>
  <si>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</si>
  <si>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</si>
  <si>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</si>
  <si>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</si>
  <si>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</si>
  <si>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</si>
  <si>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</si>
  <si>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</si>
  <si>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</si>
  <si>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</si>
  <si>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</si>
  <si>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</si>
  <si>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</si>
  <si>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</si>
  <si>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</si>
  <si>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</si>
  <si>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</si>
  <si>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</si>
  <si>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</si>
  <si>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</si>
  <si>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</si>
  <si>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</si>
  <si>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</si>
  <si>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</si>
  <si>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</si>
  <si>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</si>
  <si>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山形市中央駐車場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</si>
  <si>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</si>
  <si>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</si>
  <si>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</si>
  <si>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</si>
  <si>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</si>
  <si>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</si>
  <si>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</si>
  <si>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</si>
  <si>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</si>
  <si>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</si>
  <si>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</si>
  <si>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</si>
  <si>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</si>
  <si>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</si>
  <si>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</si>
  <si>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</si>
  <si>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①収益的収支比率は、経年100%を上回っていること、また類似施設平均値を上回った年度もあることなど、良好な水準で推移している。
④売上高GOP比率において、全国平均値及び類似施設平均値を上回っている。
⑤EBITDAにおいて、類似施設平均値及び全国平均を大きく上回っている。</t>
    <rPh sb="79" eb="81">
      <t>ゼンコク</t>
    </rPh>
    <rPh sb="81" eb="84">
      <t>ヘイキンチ</t>
    </rPh>
    <rPh sb="84" eb="85">
      <t>オヨ</t>
    </rPh>
    <rPh sb="94" eb="96">
      <t>ウワマワ</t>
    </rPh>
    <phoneticPr fontId="5"/>
  </si>
  <si>
    <t xml:space="preserve">⑩企業債残高対料金収入比率は、類似施設平均値に比べ低い水準で推移し、平成27年度に企業債残高が０になった。
平成29年度に、駐車場事業債を活用した施設の老朽化対策工事を行ったため、16.3％となった。今後も施設の老朽化対策にあたっては、駐車場事業債を活用しながら進めていく予定である。
</t>
    <rPh sb="54" eb="56">
      <t>ヘイセイ</t>
    </rPh>
    <rPh sb="58" eb="60">
      <t>ネンド</t>
    </rPh>
    <rPh sb="62" eb="65">
      <t>チュウシャジョウ</t>
    </rPh>
    <rPh sb="65" eb="68">
      <t>ジギョウサイ</t>
    </rPh>
    <rPh sb="69" eb="71">
      <t>カツヨウ</t>
    </rPh>
    <rPh sb="84" eb="85">
      <t>オコナ</t>
    </rPh>
    <rPh sb="100" eb="102">
      <t>コンゴ</t>
    </rPh>
    <rPh sb="103" eb="105">
      <t>シセツ</t>
    </rPh>
    <rPh sb="106" eb="109">
      <t>ロウキュウカ</t>
    </rPh>
    <rPh sb="109" eb="111">
      <t>タイサク</t>
    </rPh>
    <rPh sb="118" eb="121">
      <t>チュウシャジョウ</t>
    </rPh>
    <rPh sb="121" eb="124">
      <t>ジギョウサイ</t>
    </rPh>
    <rPh sb="125" eb="127">
      <t>カツヨウ</t>
    </rPh>
    <phoneticPr fontId="5"/>
  </si>
  <si>
    <t xml:space="preserve">⑪稼動率は、類似施設平均値並びに全国平均値と比較しても、高い水準で推移している。周辺に、市役所や文化施設等があり利用状況が高い要因となっている。
今後も、良好な水準を維持していくと推察される。
</t>
    <rPh sb="40" eb="42">
      <t>シュウヘン</t>
    </rPh>
    <rPh sb="44" eb="47">
      <t>シヤクショ</t>
    </rPh>
    <rPh sb="48" eb="50">
      <t>ブンカ</t>
    </rPh>
    <rPh sb="50" eb="52">
      <t>シセツ</t>
    </rPh>
    <rPh sb="52" eb="53">
      <t>ナド</t>
    </rPh>
    <rPh sb="56" eb="58">
      <t>リヨウ</t>
    </rPh>
    <rPh sb="58" eb="60">
      <t>ジョウキョウ</t>
    </rPh>
    <rPh sb="61" eb="62">
      <t>タカ</t>
    </rPh>
    <rPh sb="63" eb="65">
      <t>ヨウイン</t>
    </rPh>
    <rPh sb="90" eb="92">
      <t>スイサツ</t>
    </rPh>
    <phoneticPr fontId="6"/>
  </si>
  <si>
    <t>収益等の状況や利用状況、全国平均値及び類似施設と比較しても、良好な経営状況を維持している。
今後も、継続して良好な水準を維持していくとともに、より一層の経営効率化を図りながら施設の老朽化対策に取り組んでいくことが必要である。</t>
    <rPh sb="12" eb="14">
      <t>ゼンコク</t>
    </rPh>
    <rPh sb="14" eb="17">
      <t>ヘイキンチ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</si>
</sst>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273.7</c:v>
                </c:pt>
                <c:pt idx="1">
                  <c:v>202.7</c:v>
                </c:pt>
                <c:pt idx="2">
                  <c:v>155.69999999999999</c:v>
                </c:pt>
                <c:pt idx="3">
                  <c:v>220.9</c:v>
                </c:pt>
                <c:pt idx="4">
                  <c:v>170.4</c:v>
                </c:pt>
              </c:numCache>
            </c:numRef>
          </c:val>
          <c:extLst xmlns:c16r2="http://schemas.microsoft.com/office/drawing/2015/06/chart">
            <c:ext xmlns:c16="http://schemas.microsoft.com/office/drawing/2014/chart" uri="{C3380CC4-5D6E-409C-BE32-E72D297353CC}">
              <c16:uniqueId val="{00000000-2B08-4286-896F-5BAF2FC88A6A}"/>
            </c:ext>
          </c:extLst>
        </c:ser>
        <c:dLbls>
          <c:showLegendKey val="0"/>
          <c:showVal val="0"/>
          <c:showCatName val="0"/>
          <c:showSerName val="0"/>
          <c:showPercent val="0"/>
          <c:showBubbleSize val="0"/>
        </c:dLbls>
        <c:gapWidth val="150"/>
        <c:axId val="239481496"/>
        <c:axId val="239490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162.5</c:v>
                </c:pt>
                <c:pt idx="1">
                  <c:v>149.69999999999999</c:v>
                </c:pt>
                <c:pt idx="2">
                  <c:v>176.4</c:v>
                </c:pt>
                <c:pt idx="3">
                  <c:v>172.5</c:v>
                </c:pt>
                <c:pt idx="4">
                  <c:v>198.5</c:v>
                </c:pt>
              </c:numCache>
            </c:numRef>
          </c:val>
          <c:smooth val="0"/>
          <c:extLst xmlns:c16r2="http://schemas.microsoft.com/office/drawing/2015/06/chart">
            <c:ext xmlns:c16="http://schemas.microsoft.com/office/drawing/2014/chart" uri="{C3380CC4-5D6E-409C-BE32-E72D297353CC}">
              <c16:uniqueId val="{00000001-2B08-4286-896F-5BAF2FC88A6A}"/>
            </c:ext>
          </c:extLst>
        </c:ser>
        <c:dLbls>
          <c:showLegendKey val="0"/>
          <c:showVal val="0"/>
          <c:showCatName val="0"/>
          <c:showSerName val="0"/>
          <c:showPercent val="0"/>
          <c:showBubbleSize val="0"/>
        </c:dLbls>
        <c:marker val="1"/>
        <c:smooth val="0"/>
        <c:axId val="239481496"/>
        <c:axId val="239490072"/>
      </c:lineChart>
      <c:dateAx>
        <c:axId val="239481496"/>
        <c:scaling>
          <c:orientation val="minMax"/>
        </c:scaling>
        <c:delete val="1"/>
        <c:axPos val="b"/>
        <c:numFmt formatCode="ge" sourceLinked="1"/>
        <c:majorTickMark val="none"/>
        <c:minorTickMark val="none"/>
        <c:tickLblPos val="none"/>
        <c:crossAx val="239490072"/>
        <c:crosses val="autoZero"/>
        <c:auto val="1"/>
        <c:lblOffset val="100"/>
        <c:baseTimeUnit val="years"/>
      </c:dateAx>
      <c:valAx>
        <c:axId val="239490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9481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4.7</c:v>
                </c:pt>
                <c:pt idx="1">
                  <c:v>2.5</c:v>
                </c:pt>
                <c:pt idx="2">
                  <c:v>0</c:v>
                </c:pt>
                <c:pt idx="3">
                  <c:v>0</c:v>
                </c:pt>
                <c:pt idx="4">
                  <c:v>16.3</c:v>
                </c:pt>
              </c:numCache>
            </c:numRef>
          </c:val>
          <c:extLst xmlns:c16r2="http://schemas.microsoft.com/office/drawing/2015/06/chart">
            <c:ext xmlns:c16="http://schemas.microsoft.com/office/drawing/2014/chart" uri="{C3380CC4-5D6E-409C-BE32-E72D297353CC}">
              <c16:uniqueId val="{00000000-1960-414C-9554-54CE1BF68554}"/>
            </c:ext>
          </c:extLst>
        </c:ser>
        <c:dLbls>
          <c:showLegendKey val="0"/>
          <c:showVal val="0"/>
          <c:showCatName val="0"/>
          <c:showSerName val="0"/>
          <c:showPercent val="0"/>
          <c:showBubbleSize val="0"/>
        </c:dLbls>
        <c:gapWidth val="150"/>
        <c:axId val="240555248"/>
        <c:axId val="240555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1637.3</c:v>
                </c:pt>
                <c:pt idx="1">
                  <c:v>1098.3</c:v>
                </c:pt>
                <c:pt idx="2">
                  <c:v>655.5</c:v>
                </c:pt>
                <c:pt idx="3">
                  <c:v>316.8</c:v>
                </c:pt>
                <c:pt idx="4">
                  <c:v>113.9</c:v>
                </c:pt>
              </c:numCache>
            </c:numRef>
          </c:val>
          <c:smooth val="0"/>
          <c:extLst xmlns:c16r2="http://schemas.microsoft.com/office/drawing/2015/06/chart">
            <c:ext xmlns:c16="http://schemas.microsoft.com/office/drawing/2014/chart" uri="{C3380CC4-5D6E-409C-BE32-E72D297353CC}">
              <c16:uniqueId val="{00000001-1960-414C-9554-54CE1BF68554}"/>
            </c:ext>
          </c:extLst>
        </c:ser>
        <c:dLbls>
          <c:showLegendKey val="0"/>
          <c:showVal val="0"/>
          <c:showCatName val="0"/>
          <c:showSerName val="0"/>
          <c:showPercent val="0"/>
          <c:showBubbleSize val="0"/>
        </c:dLbls>
        <c:marker val="1"/>
        <c:smooth val="0"/>
        <c:axId val="240555248"/>
        <c:axId val="240555632"/>
      </c:lineChart>
      <c:dateAx>
        <c:axId val="240555248"/>
        <c:scaling>
          <c:orientation val="minMax"/>
        </c:scaling>
        <c:delete val="1"/>
        <c:axPos val="b"/>
        <c:numFmt formatCode="ge" sourceLinked="1"/>
        <c:majorTickMark val="none"/>
        <c:minorTickMark val="none"/>
        <c:tickLblPos val="none"/>
        <c:crossAx val="240555632"/>
        <c:crosses val="autoZero"/>
        <c:auto val="1"/>
        <c:lblOffset val="100"/>
        <c:baseTimeUnit val="years"/>
      </c:dateAx>
      <c:valAx>
        <c:axId val="240555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0555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1B2C-4C1E-9198-F513D3A6309D}"/>
            </c:ext>
          </c:extLst>
        </c:ser>
        <c:dLbls>
          <c:showLegendKey val="0"/>
          <c:showVal val="0"/>
          <c:showCatName val="0"/>
          <c:showSerName val="0"/>
          <c:showPercent val="0"/>
          <c:showBubbleSize val="0"/>
        </c:dLbls>
        <c:gapWidth val="150"/>
        <c:axId val="240602800"/>
        <c:axId val="24060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1B2C-4C1E-9198-F513D3A6309D}"/>
            </c:ext>
          </c:extLst>
        </c:ser>
        <c:dLbls>
          <c:showLegendKey val="0"/>
          <c:showVal val="0"/>
          <c:showCatName val="0"/>
          <c:showSerName val="0"/>
          <c:showPercent val="0"/>
          <c:showBubbleSize val="0"/>
        </c:dLbls>
        <c:marker val="1"/>
        <c:smooth val="0"/>
        <c:axId val="240602800"/>
        <c:axId val="240603184"/>
      </c:lineChart>
      <c:dateAx>
        <c:axId val="240602800"/>
        <c:scaling>
          <c:orientation val="minMax"/>
        </c:scaling>
        <c:delete val="1"/>
        <c:axPos val="b"/>
        <c:numFmt formatCode="ge" sourceLinked="1"/>
        <c:majorTickMark val="none"/>
        <c:minorTickMark val="none"/>
        <c:tickLblPos val="none"/>
        <c:crossAx val="240603184"/>
        <c:crosses val="autoZero"/>
        <c:auto val="1"/>
        <c:lblOffset val="100"/>
        <c:baseTimeUnit val="years"/>
      </c:dateAx>
      <c:valAx>
        <c:axId val="24060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0602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10DC-4F37-9FDC-4D96FC1D6CA9}"/>
            </c:ext>
          </c:extLst>
        </c:ser>
        <c:dLbls>
          <c:showLegendKey val="0"/>
          <c:showVal val="0"/>
          <c:showCatName val="0"/>
          <c:showSerName val="0"/>
          <c:showPercent val="0"/>
          <c:showBubbleSize val="0"/>
        </c:dLbls>
        <c:gapWidth val="150"/>
        <c:axId val="240935312"/>
        <c:axId val="240935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10DC-4F37-9FDC-4D96FC1D6CA9}"/>
            </c:ext>
          </c:extLst>
        </c:ser>
        <c:dLbls>
          <c:showLegendKey val="0"/>
          <c:showVal val="0"/>
          <c:showCatName val="0"/>
          <c:showSerName val="0"/>
          <c:showPercent val="0"/>
          <c:showBubbleSize val="0"/>
        </c:dLbls>
        <c:marker val="1"/>
        <c:smooth val="0"/>
        <c:axId val="240935312"/>
        <c:axId val="240935696"/>
      </c:lineChart>
      <c:dateAx>
        <c:axId val="240935312"/>
        <c:scaling>
          <c:orientation val="minMax"/>
        </c:scaling>
        <c:delete val="1"/>
        <c:axPos val="b"/>
        <c:numFmt formatCode="ge" sourceLinked="1"/>
        <c:majorTickMark val="none"/>
        <c:minorTickMark val="none"/>
        <c:tickLblPos val="none"/>
        <c:crossAx val="240935696"/>
        <c:crosses val="autoZero"/>
        <c:auto val="1"/>
        <c:lblOffset val="100"/>
        <c:baseTimeUnit val="years"/>
      </c:dateAx>
      <c:valAx>
        <c:axId val="240935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0935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271C-4452-8A17-F8210123946D}"/>
            </c:ext>
          </c:extLst>
        </c:ser>
        <c:dLbls>
          <c:showLegendKey val="0"/>
          <c:showVal val="0"/>
          <c:showCatName val="0"/>
          <c:showSerName val="0"/>
          <c:showPercent val="0"/>
          <c:showBubbleSize val="0"/>
        </c:dLbls>
        <c:gapWidth val="150"/>
        <c:axId val="240985856"/>
        <c:axId val="238709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5.9</c:v>
                </c:pt>
                <c:pt idx="1">
                  <c:v>5</c:v>
                </c:pt>
                <c:pt idx="2">
                  <c:v>6.1</c:v>
                </c:pt>
                <c:pt idx="3">
                  <c:v>5.6</c:v>
                </c:pt>
                <c:pt idx="4">
                  <c:v>3.8</c:v>
                </c:pt>
              </c:numCache>
            </c:numRef>
          </c:val>
          <c:smooth val="0"/>
          <c:extLst xmlns:c16r2="http://schemas.microsoft.com/office/drawing/2015/06/chart">
            <c:ext xmlns:c16="http://schemas.microsoft.com/office/drawing/2014/chart" uri="{C3380CC4-5D6E-409C-BE32-E72D297353CC}">
              <c16:uniqueId val="{00000001-271C-4452-8A17-F8210123946D}"/>
            </c:ext>
          </c:extLst>
        </c:ser>
        <c:dLbls>
          <c:showLegendKey val="0"/>
          <c:showVal val="0"/>
          <c:showCatName val="0"/>
          <c:showSerName val="0"/>
          <c:showPercent val="0"/>
          <c:showBubbleSize val="0"/>
        </c:dLbls>
        <c:marker val="1"/>
        <c:smooth val="0"/>
        <c:axId val="240985856"/>
        <c:axId val="238709448"/>
      </c:lineChart>
      <c:dateAx>
        <c:axId val="240985856"/>
        <c:scaling>
          <c:orientation val="minMax"/>
        </c:scaling>
        <c:delete val="1"/>
        <c:axPos val="b"/>
        <c:numFmt formatCode="ge" sourceLinked="1"/>
        <c:majorTickMark val="none"/>
        <c:minorTickMark val="none"/>
        <c:tickLblPos val="none"/>
        <c:crossAx val="238709448"/>
        <c:crosses val="autoZero"/>
        <c:auto val="1"/>
        <c:lblOffset val="100"/>
        <c:baseTimeUnit val="years"/>
      </c:dateAx>
      <c:valAx>
        <c:axId val="238709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0985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60C-4CDF-9099-205B7B3640E7}"/>
            </c:ext>
          </c:extLst>
        </c:ser>
        <c:dLbls>
          <c:showLegendKey val="0"/>
          <c:showVal val="0"/>
          <c:showCatName val="0"/>
          <c:showSerName val="0"/>
          <c:showPercent val="0"/>
          <c:showBubbleSize val="0"/>
        </c:dLbls>
        <c:gapWidth val="150"/>
        <c:axId val="238710624"/>
        <c:axId val="238711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30</c:v>
                </c:pt>
                <c:pt idx="2">
                  <c:v>26</c:v>
                </c:pt>
                <c:pt idx="3">
                  <c:v>26</c:v>
                </c:pt>
                <c:pt idx="4">
                  <c:v>14</c:v>
                </c:pt>
              </c:numCache>
            </c:numRef>
          </c:val>
          <c:smooth val="0"/>
          <c:extLst xmlns:c16r2="http://schemas.microsoft.com/office/drawing/2015/06/chart">
            <c:ext xmlns:c16="http://schemas.microsoft.com/office/drawing/2014/chart" uri="{C3380CC4-5D6E-409C-BE32-E72D297353CC}">
              <c16:uniqueId val="{00000001-D60C-4CDF-9099-205B7B3640E7}"/>
            </c:ext>
          </c:extLst>
        </c:ser>
        <c:dLbls>
          <c:showLegendKey val="0"/>
          <c:showVal val="0"/>
          <c:showCatName val="0"/>
          <c:showSerName val="0"/>
          <c:showPercent val="0"/>
          <c:showBubbleSize val="0"/>
        </c:dLbls>
        <c:marker val="1"/>
        <c:smooth val="0"/>
        <c:axId val="238710624"/>
        <c:axId val="238711016"/>
      </c:lineChart>
      <c:dateAx>
        <c:axId val="238710624"/>
        <c:scaling>
          <c:orientation val="minMax"/>
        </c:scaling>
        <c:delete val="1"/>
        <c:axPos val="b"/>
        <c:numFmt formatCode="ge" sourceLinked="1"/>
        <c:majorTickMark val="none"/>
        <c:minorTickMark val="none"/>
        <c:tickLblPos val="none"/>
        <c:crossAx val="238711016"/>
        <c:crosses val="autoZero"/>
        <c:auto val="1"/>
        <c:lblOffset val="100"/>
        <c:baseTimeUnit val="years"/>
      </c:dateAx>
      <c:valAx>
        <c:axId val="2387110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38710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252.9</c:v>
                </c:pt>
                <c:pt idx="1">
                  <c:v>251.8</c:v>
                </c:pt>
                <c:pt idx="2">
                  <c:v>252.5</c:v>
                </c:pt>
                <c:pt idx="3">
                  <c:v>253.2</c:v>
                </c:pt>
                <c:pt idx="4">
                  <c:v>245.6</c:v>
                </c:pt>
              </c:numCache>
            </c:numRef>
          </c:val>
          <c:extLst xmlns:c16r2="http://schemas.microsoft.com/office/drawing/2015/06/chart">
            <c:ext xmlns:c16="http://schemas.microsoft.com/office/drawing/2014/chart" uri="{C3380CC4-5D6E-409C-BE32-E72D297353CC}">
              <c16:uniqueId val="{00000000-C7B4-4A9D-9A0D-4DEDE9C6E202}"/>
            </c:ext>
          </c:extLst>
        </c:ser>
        <c:dLbls>
          <c:showLegendKey val="0"/>
          <c:showVal val="0"/>
          <c:showCatName val="0"/>
          <c:showSerName val="0"/>
          <c:showPercent val="0"/>
          <c:showBubbleSize val="0"/>
        </c:dLbls>
        <c:gapWidth val="150"/>
        <c:axId val="238709056"/>
        <c:axId val="238708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153.69999999999999</c:v>
                </c:pt>
                <c:pt idx="1">
                  <c:v>149.69999999999999</c:v>
                </c:pt>
                <c:pt idx="2">
                  <c:v>152.30000000000001</c:v>
                </c:pt>
                <c:pt idx="3">
                  <c:v>148.5</c:v>
                </c:pt>
                <c:pt idx="4">
                  <c:v>159.30000000000001</c:v>
                </c:pt>
              </c:numCache>
            </c:numRef>
          </c:val>
          <c:smooth val="0"/>
          <c:extLst xmlns:c16r2="http://schemas.microsoft.com/office/drawing/2015/06/chart">
            <c:ext xmlns:c16="http://schemas.microsoft.com/office/drawing/2014/chart" uri="{C3380CC4-5D6E-409C-BE32-E72D297353CC}">
              <c16:uniqueId val="{00000001-C7B4-4A9D-9A0D-4DEDE9C6E202}"/>
            </c:ext>
          </c:extLst>
        </c:ser>
        <c:dLbls>
          <c:showLegendKey val="0"/>
          <c:showVal val="0"/>
          <c:showCatName val="0"/>
          <c:showSerName val="0"/>
          <c:showPercent val="0"/>
          <c:showBubbleSize val="0"/>
        </c:dLbls>
        <c:marker val="1"/>
        <c:smooth val="0"/>
        <c:axId val="238709056"/>
        <c:axId val="238708664"/>
      </c:lineChart>
      <c:dateAx>
        <c:axId val="238709056"/>
        <c:scaling>
          <c:orientation val="minMax"/>
        </c:scaling>
        <c:delete val="1"/>
        <c:axPos val="b"/>
        <c:numFmt formatCode="ge" sourceLinked="1"/>
        <c:majorTickMark val="none"/>
        <c:minorTickMark val="none"/>
        <c:tickLblPos val="none"/>
        <c:crossAx val="238708664"/>
        <c:crosses val="autoZero"/>
        <c:auto val="1"/>
        <c:lblOffset val="100"/>
        <c:baseTimeUnit val="years"/>
      </c:dateAx>
      <c:valAx>
        <c:axId val="238708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8709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66</c:v>
                </c:pt>
                <c:pt idx="1">
                  <c:v>53.2</c:v>
                </c:pt>
                <c:pt idx="2">
                  <c:v>38.299999999999997</c:v>
                </c:pt>
                <c:pt idx="3">
                  <c:v>54.7</c:v>
                </c:pt>
                <c:pt idx="4">
                  <c:v>41.3</c:v>
                </c:pt>
              </c:numCache>
            </c:numRef>
          </c:val>
          <c:extLst xmlns:c16r2="http://schemas.microsoft.com/office/drawing/2015/06/chart">
            <c:ext xmlns:c16="http://schemas.microsoft.com/office/drawing/2014/chart" uri="{C3380CC4-5D6E-409C-BE32-E72D297353CC}">
              <c16:uniqueId val="{00000000-C87D-46E5-80BC-9B57B14F458A}"/>
            </c:ext>
          </c:extLst>
        </c:ser>
        <c:dLbls>
          <c:showLegendKey val="0"/>
          <c:showVal val="0"/>
          <c:showCatName val="0"/>
          <c:showSerName val="0"/>
          <c:showPercent val="0"/>
          <c:showBubbleSize val="0"/>
        </c:dLbls>
        <c:gapWidth val="150"/>
        <c:axId val="238708272"/>
        <c:axId val="238711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36</c:v>
                </c:pt>
                <c:pt idx="1">
                  <c:v>29.9</c:v>
                </c:pt>
                <c:pt idx="2">
                  <c:v>36.1</c:v>
                </c:pt>
                <c:pt idx="3">
                  <c:v>33.9</c:v>
                </c:pt>
                <c:pt idx="4">
                  <c:v>26.5</c:v>
                </c:pt>
              </c:numCache>
            </c:numRef>
          </c:val>
          <c:smooth val="0"/>
          <c:extLst xmlns:c16r2="http://schemas.microsoft.com/office/drawing/2015/06/chart">
            <c:ext xmlns:c16="http://schemas.microsoft.com/office/drawing/2014/chart" uri="{C3380CC4-5D6E-409C-BE32-E72D297353CC}">
              <c16:uniqueId val="{00000001-C87D-46E5-80BC-9B57B14F458A}"/>
            </c:ext>
          </c:extLst>
        </c:ser>
        <c:dLbls>
          <c:showLegendKey val="0"/>
          <c:showVal val="0"/>
          <c:showCatName val="0"/>
          <c:showSerName val="0"/>
          <c:showPercent val="0"/>
          <c:showBubbleSize val="0"/>
        </c:dLbls>
        <c:marker val="1"/>
        <c:smooth val="0"/>
        <c:axId val="238708272"/>
        <c:axId val="238711800"/>
      </c:lineChart>
      <c:dateAx>
        <c:axId val="238708272"/>
        <c:scaling>
          <c:orientation val="minMax"/>
        </c:scaling>
        <c:delete val="1"/>
        <c:axPos val="b"/>
        <c:numFmt formatCode="ge" sourceLinked="1"/>
        <c:majorTickMark val="none"/>
        <c:minorTickMark val="none"/>
        <c:tickLblPos val="none"/>
        <c:crossAx val="238711800"/>
        <c:crosses val="autoZero"/>
        <c:auto val="1"/>
        <c:lblOffset val="100"/>
        <c:baseTimeUnit val="years"/>
      </c:dateAx>
      <c:valAx>
        <c:axId val="238711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8708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88711</c:v>
                </c:pt>
                <c:pt idx="1">
                  <c:v>69928</c:v>
                </c:pt>
                <c:pt idx="2">
                  <c:v>50446</c:v>
                </c:pt>
                <c:pt idx="3">
                  <c:v>72898</c:v>
                </c:pt>
                <c:pt idx="4">
                  <c:v>54596</c:v>
                </c:pt>
              </c:numCache>
            </c:numRef>
          </c:val>
          <c:extLst xmlns:c16r2="http://schemas.microsoft.com/office/drawing/2015/06/chart">
            <c:ext xmlns:c16="http://schemas.microsoft.com/office/drawing/2014/chart" uri="{C3380CC4-5D6E-409C-BE32-E72D297353CC}">
              <c16:uniqueId val="{00000000-FBF2-42E5-892B-88E45F730DAA}"/>
            </c:ext>
          </c:extLst>
        </c:ser>
        <c:dLbls>
          <c:showLegendKey val="0"/>
          <c:showVal val="0"/>
          <c:showCatName val="0"/>
          <c:showSerName val="0"/>
          <c:showPercent val="0"/>
          <c:showBubbleSize val="0"/>
        </c:dLbls>
        <c:gapWidth val="150"/>
        <c:axId val="238710232"/>
        <c:axId val="238712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23102</c:v>
                </c:pt>
                <c:pt idx="1">
                  <c:v>18295</c:v>
                </c:pt>
                <c:pt idx="2">
                  <c:v>22959</c:v>
                </c:pt>
                <c:pt idx="3">
                  <c:v>22148</c:v>
                </c:pt>
                <c:pt idx="4">
                  <c:v>24086</c:v>
                </c:pt>
              </c:numCache>
            </c:numRef>
          </c:val>
          <c:smooth val="0"/>
          <c:extLst xmlns:c16r2="http://schemas.microsoft.com/office/drawing/2015/06/chart">
            <c:ext xmlns:c16="http://schemas.microsoft.com/office/drawing/2014/chart" uri="{C3380CC4-5D6E-409C-BE32-E72D297353CC}">
              <c16:uniqueId val="{00000001-FBF2-42E5-892B-88E45F730DAA}"/>
            </c:ext>
          </c:extLst>
        </c:ser>
        <c:dLbls>
          <c:showLegendKey val="0"/>
          <c:showVal val="0"/>
          <c:showCatName val="0"/>
          <c:showSerName val="0"/>
          <c:showPercent val="0"/>
          <c:showBubbleSize val="0"/>
        </c:dLbls>
        <c:marker val="1"/>
        <c:smooth val="0"/>
        <c:axId val="238710232"/>
        <c:axId val="238712584"/>
      </c:lineChart>
      <c:dateAx>
        <c:axId val="238710232"/>
        <c:scaling>
          <c:orientation val="minMax"/>
        </c:scaling>
        <c:delete val="1"/>
        <c:axPos val="b"/>
        <c:numFmt formatCode="ge" sourceLinked="1"/>
        <c:majorTickMark val="none"/>
        <c:minorTickMark val="none"/>
        <c:tickLblPos val="none"/>
        <c:crossAx val="238712584"/>
        <c:crosses val="autoZero"/>
        <c:auto val="1"/>
        <c:lblOffset val="100"/>
        <c:baseTimeUnit val="years"/>
      </c:dateAx>
      <c:valAx>
        <c:axId val="2387125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38710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D1" zoomScale="70" zoomScaleNormal="70" zoomScaleSheetLayoutView="70" workbookViewId="0">
      <selection activeCell="ND83" sqref="ND83"/>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山形県山形市　山形市中央駐車場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9593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33</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425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133</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273.7</v>
      </c>
      <c r="V31" s="118"/>
      <c r="W31" s="118"/>
      <c r="X31" s="118"/>
      <c r="Y31" s="118"/>
      <c r="Z31" s="118"/>
      <c r="AA31" s="118"/>
      <c r="AB31" s="118"/>
      <c r="AC31" s="118"/>
      <c r="AD31" s="118"/>
      <c r="AE31" s="118"/>
      <c r="AF31" s="118"/>
      <c r="AG31" s="118"/>
      <c r="AH31" s="118"/>
      <c r="AI31" s="118"/>
      <c r="AJ31" s="118"/>
      <c r="AK31" s="118"/>
      <c r="AL31" s="118"/>
      <c r="AM31" s="118"/>
      <c r="AN31" s="118">
        <f>データ!Z7</f>
        <v>202.7</v>
      </c>
      <c r="AO31" s="118"/>
      <c r="AP31" s="118"/>
      <c r="AQ31" s="118"/>
      <c r="AR31" s="118"/>
      <c r="AS31" s="118"/>
      <c r="AT31" s="118"/>
      <c r="AU31" s="118"/>
      <c r="AV31" s="118"/>
      <c r="AW31" s="118"/>
      <c r="AX31" s="118"/>
      <c r="AY31" s="118"/>
      <c r="AZ31" s="118"/>
      <c r="BA31" s="118"/>
      <c r="BB31" s="118"/>
      <c r="BC31" s="118"/>
      <c r="BD31" s="118"/>
      <c r="BE31" s="118"/>
      <c r="BF31" s="118"/>
      <c r="BG31" s="118">
        <f>データ!AA7</f>
        <v>155.69999999999999</v>
      </c>
      <c r="BH31" s="118"/>
      <c r="BI31" s="118"/>
      <c r="BJ31" s="118"/>
      <c r="BK31" s="118"/>
      <c r="BL31" s="118"/>
      <c r="BM31" s="118"/>
      <c r="BN31" s="118"/>
      <c r="BO31" s="118"/>
      <c r="BP31" s="118"/>
      <c r="BQ31" s="118"/>
      <c r="BR31" s="118"/>
      <c r="BS31" s="118"/>
      <c r="BT31" s="118"/>
      <c r="BU31" s="118"/>
      <c r="BV31" s="118"/>
      <c r="BW31" s="118"/>
      <c r="BX31" s="118"/>
      <c r="BY31" s="118"/>
      <c r="BZ31" s="118">
        <f>データ!AB7</f>
        <v>220.9</v>
      </c>
      <c r="CA31" s="118"/>
      <c r="CB31" s="118"/>
      <c r="CC31" s="118"/>
      <c r="CD31" s="118"/>
      <c r="CE31" s="118"/>
      <c r="CF31" s="118"/>
      <c r="CG31" s="118"/>
      <c r="CH31" s="118"/>
      <c r="CI31" s="118"/>
      <c r="CJ31" s="118"/>
      <c r="CK31" s="118"/>
      <c r="CL31" s="118"/>
      <c r="CM31" s="118"/>
      <c r="CN31" s="118"/>
      <c r="CO31" s="118"/>
      <c r="CP31" s="118"/>
      <c r="CQ31" s="118"/>
      <c r="CR31" s="118"/>
      <c r="CS31" s="118">
        <f>データ!AC7</f>
        <v>170.4</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252.9</v>
      </c>
      <c r="JD31" s="120"/>
      <c r="JE31" s="120"/>
      <c r="JF31" s="120"/>
      <c r="JG31" s="120"/>
      <c r="JH31" s="120"/>
      <c r="JI31" s="120"/>
      <c r="JJ31" s="120"/>
      <c r="JK31" s="120"/>
      <c r="JL31" s="120"/>
      <c r="JM31" s="120"/>
      <c r="JN31" s="120"/>
      <c r="JO31" s="120"/>
      <c r="JP31" s="120"/>
      <c r="JQ31" s="120"/>
      <c r="JR31" s="120"/>
      <c r="JS31" s="120"/>
      <c r="JT31" s="120"/>
      <c r="JU31" s="121"/>
      <c r="JV31" s="119">
        <f>データ!DL7</f>
        <v>251.8</v>
      </c>
      <c r="JW31" s="120"/>
      <c r="JX31" s="120"/>
      <c r="JY31" s="120"/>
      <c r="JZ31" s="120"/>
      <c r="KA31" s="120"/>
      <c r="KB31" s="120"/>
      <c r="KC31" s="120"/>
      <c r="KD31" s="120"/>
      <c r="KE31" s="120"/>
      <c r="KF31" s="120"/>
      <c r="KG31" s="120"/>
      <c r="KH31" s="120"/>
      <c r="KI31" s="120"/>
      <c r="KJ31" s="120"/>
      <c r="KK31" s="120"/>
      <c r="KL31" s="120"/>
      <c r="KM31" s="120"/>
      <c r="KN31" s="121"/>
      <c r="KO31" s="119">
        <f>データ!DM7</f>
        <v>252.5</v>
      </c>
      <c r="KP31" s="120"/>
      <c r="KQ31" s="120"/>
      <c r="KR31" s="120"/>
      <c r="KS31" s="120"/>
      <c r="KT31" s="120"/>
      <c r="KU31" s="120"/>
      <c r="KV31" s="120"/>
      <c r="KW31" s="120"/>
      <c r="KX31" s="120"/>
      <c r="KY31" s="120"/>
      <c r="KZ31" s="120"/>
      <c r="LA31" s="120"/>
      <c r="LB31" s="120"/>
      <c r="LC31" s="120"/>
      <c r="LD31" s="120"/>
      <c r="LE31" s="120"/>
      <c r="LF31" s="120"/>
      <c r="LG31" s="121"/>
      <c r="LH31" s="119">
        <f>データ!DN7</f>
        <v>253.2</v>
      </c>
      <c r="LI31" s="120"/>
      <c r="LJ31" s="120"/>
      <c r="LK31" s="120"/>
      <c r="LL31" s="120"/>
      <c r="LM31" s="120"/>
      <c r="LN31" s="120"/>
      <c r="LO31" s="120"/>
      <c r="LP31" s="120"/>
      <c r="LQ31" s="120"/>
      <c r="LR31" s="120"/>
      <c r="LS31" s="120"/>
      <c r="LT31" s="120"/>
      <c r="LU31" s="120"/>
      <c r="LV31" s="120"/>
      <c r="LW31" s="120"/>
      <c r="LX31" s="120"/>
      <c r="LY31" s="120"/>
      <c r="LZ31" s="121"/>
      <c r="MA31" s="119">
        <f>データ!DO7</f>
        <v>245.6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162.5</v>
      </c>
      <c r="V32" s="118"/>
      <c r="W32" s="118"/>
      <c r="X32" s="118"/>
      <c r="Y32" s="118"/>
      <c r="Z32" s="118"/>
      <c r="AA32" s="118"/>
      <c r="AB32" s="118"/>
      <c r="AC32" s="118"/>
      <c r="AD32" s="118"/>
      <c r="AE32" s="118"/>
      <c r="AF32" s="118"/>
      <c r="AG32" s="118"/>
      <c r="AH32" s="118"/>
      <c r="AI32" s="118"/>
      <c r="AJ32" s="118"/>
      <c r="AK32" s="118"/>
      <c r="AL32" s="118"/>
      <c r="AM32" s="118"/>
      <c r="AN32" s="118">
        <f>データ!AE7</f>
        <v>149.69999999999999</v>
      </c>
      <c r="AO32" s="118"/>
      <c r="AP32" s="118"/>
      <c r="AQ32" s="118"/>
      <c r="AR32" s="118"/>
      <c r="AS32" s="118"/>
      <c r="AT32" s="118"/>
      <c r="AU32" s="118"/>
      <c r="AV32" s="118"/>
      <c r="AW32" s="118"/>
      <c r="AX32" s="118"/>
      <c r="AY32" s="118"/>
      <c r="AZ32" s="118"/>
      <c r="BA32" s="118"/>
      <c r="BB32" s="118"/>
      <c r="BC32" s="118"/>
      <c r="BD32" s="118"/>
      <c r="BE32" s="118"/>
      <c r="BF32" s="118"/>
      <c r="BG32" s="118">
        <f>データ!AF7</f>
        <v>176.4</v>
      </c>
      <c r="BH32" s="118"/>
      <c r="BI32" s="118"/>
      <c r="BJ32" s="118"/>
      <c r="BK32" s="118"/>
      <c r="BL32" s="118"/>
      <c r="BM32" s="118"/>
      <c r="BN32" s="118"/>
      <c r="BO32" s="118"/>
      <c r="BP32" s="118"/>
      <c r="BQ32" s="118"/>
      <c r="BR32" s="118"/>
      <c r="BS32" s="118"/>
      <c r="BT32" s="118"/>
      <c r="BU32" s="118"/>
      <c r="BV32" s="118"/>
      <c r="BW32" s="118"/>
      <c r="BX32" s="118"/>
      <c r="BY32" s="118"/>
      <c r="BZ32" s="118">
        <f>データ!AG7</f>
        <v>172.5</v>
      </c>
      <c r="CA32" s="118"/>
      <c r="CB32" s="118"/>
      <c r="CC32" s="118"/>
      <c r="CD32" s="118"/>
      <c r="CE32" s="118"/>
      <c r="CF32" s="118"/>
      <c r="CG32" s="118"/>
      <c r="CH32" s="118"/>
      <c r="CI32" s="118"/>
      <c r="CJ32" s="118"/>
      <c r="CK32" s="118"/>
      <c r="CL32" s="118"/>
      <c r="CM32" s="118"/>
      <c r="CN32" s="118"/>
      <c r="CO32" s="118"/>
      <c r="CP32" s="118"/>
      <c r="CQ32" s="118"/>
      <c r="CR32" s="118"/>
      <c r="CS32" s="118">
        <f>データ!AH7</f>
        <v>198.5</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5.9</v>
      </c>
      <c r="EM32" s="118"/>
      <c r="EN32" s="118"/>
      <c r="EO32" s="118"/>
      <c r="EP32" s="118"/>
      <c r="EQ32" s="118"/>
      <c r="ER32" s="118"/>
      <c r="ES32" s="118"/>
      <c r="ET32" s="118"/>
      <c r="EU32" s="118"/>
      <c r="EV32" s="118"/>
      <c r="EW32" s="118"/>
      <c r="EX32" s="118"/>
      <c r="EY32" s="118"/>
      <c r="EZ32" s="118"/>
      <c r="FA32" s="118"/>
      <c r="FB32" s="118"/>
      <c r="FC32" s="118"/>
      <c r="FD32" s="118"/>
      <c r="FE32" s="118">
        <f>データ!AP7</f>
        <v>5</v>
      </c>
      <c r="FF32" s="118"/>
      <c r="FG32" s="118"/>
      <c r="FH32" s="118"/>
      <c r="FI32" s="118"/>
      <c r="FJ32" s="118"/>
      <c r="FK32" s="118"/>
      <c r="FL32" s="118"/>
      <c r="FM32" s="118"/>
      <c r="FN32" s="118"/>
      <c r="FO32" s="118"/>
      <c r="FP32" s="118"/>
      <c r="FQ32" s="118"/>
      <c r="FR32" s="118"/>
      <c r="FS32" s="118"/>
      <c r="FT32" s="118"/>
      <c r="FU32" s="118"/>
      <c r="FV32" s="118"/>
      <c r="FW32" s="118"/>
      <c r="FX32" s="118">
        <f>データ!AQ7</f>
        <v>6.1</v>
      </c>
      <c r="FY32" s="118"/>
      <c r="FZ32" s="118"/>
      <c r="GA32" s="118"/>
      <c r="GB32" s="118"/>
      <c r="GC32" s="118"/>
      <c r="GD32" s="118"/>
      <c r="GE32" s="118"/>
      <c r="GF32" s="118"/>
      <c r="GG32" s="118"/>
      <c r="GH32" s="118"/>
      <c r="GI32" s="118"/>
      <c r="GJ32" s="118"/>
      <c r="GK32" s="118"/>
      <c r="GL32" s="118"/>
      <c r="GM32" s="118"/>
      <c r="GN32" s="118"/>
      <c r="GO32" s="118"/>
      <c r="GP32" s="118"/>
      <c r="GQ32" s="118">
        <f>データ!AR7</f>
        <v>5.6</v>
      </c>
      <c r="GR32" s="118"/>
      <c r="GS32" s="118"/>
      <c r="GT32" s="118"/>
      <c r="GU32" s="118"/>
      <c r="GV32" s="118"/>
      <c r="GW32" s="118"/>
      <c r="GX32" s="118"/>
      <c r="GY32" s="118"/>
      <c r="GZ32" s="118"/>
      <c r="HA32" s="118"/>
      <c r="HB32" s="118"/>
      <c r="HC32" s="118"/>
      <c r="HD32" s="118"/>
      <c r="HE32" s="118"/>
      <c r="HF32" s="118"/>
      <c r="HG32" s="118"/>
      <c r="HH32" s="118"/>
      <c r="HI32" s="118"/>
      <c r="HJ32" s="118">
        <f>データ!AS7</f>
        <v>3.8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153.69999999999999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149.69999999999999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152.30000000000001</v>
      </c>
      <c r="KP32" s="120"/>
      <c r="KQ32" s="120"/>
      <c r="KR32" s="120"/>
      <c r="KS32" s="120"/>
      <c r="KT32" s="120"/>
      <c r="KU32" s="120"/>
      <c r="KV32" s="120"/>
      <c r="KW32" s="120"/>
      <c r="KX32" s="120"/>
      <c r="KY32" s="120"/>
      <c r="KZ32" s="120"/>
      <c r="LA32" s="120"/>
      <c r="LB32" s="120"/>
      <c r="LC32" s="120"/>
      <c r="LD32" s="120"/>
      <c r="LE32" s="120"/>
      <c r="LF32" s="120"/>
      <c r="LG32" s="121"/>
      <c r="LH32" s="119">
        <f>データ!DS7</f>
        <v>148.5</v>
      </c>
      <c r="LI32" s="120"/>
      <c r="LJ32" s="120"/>
      <c r="LK32" s="120"/>
      <c r="LL32" s="120"/>
      <c r="LM32" s="120"/>
      <c r="LN32" s="120"/>
      <c r="LO32" s="120"/>
      <c r="LP32" s="120"/>
      <c r="LQ32" s="120"/>
      <c r="LR32" s="120"/>
      <c r="LS32" s="120"/>
      <c r="LT32" s="120"/>
      <c r="LU32" s="120"/>
      <c r="LV32" s="120"/>
      <c r="LW32" s="120"/>
      <c r="LX32" s="120"/>
      <c r="LY32" s="120"/>
      <c r="LZ32" s="121"/>
      <c r="MA32" s="119">
        <f>データ!DT7</f>
        <v>159.30000000000001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2" t="s">
        <v>30</v>
      </c>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24"/>
      <c r="DQ34" s="24"/>
      <c r="DR34" s="24"/>
      <c r="DS34" s="24"/>
      <c r="DT34" s="24"/>
      <c r="DU34" s="24"/>
      <c r="DV34" s="24"/>
      <c r="DW34" s="24"/>
      <c r="DX34" s="24"/>
      <c r="DY34" s="122" t="s">
        <v>31</v>
      </c>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24"/>
      <c r="IH34" s="24"/>
      <c r="II34" s="24"/>
      <c r="IJ34" s="25"/>
      <c r="IK34" s="32"/>
      <c r="IL34" s="24"/>
      <c r="IM34" s="24"/>
      <c r="IN34" s="24"/>
      <c r="IO34" s="24"/>
      <c r="IP34" s="122" t="s">
        <v>32</v>
      </c>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24"/>
      <c r="DQ35" s="24"/>
      <c r="DR35" s="24"/>
      <c r="DS35" s="24"/>
      <c r="DT35" s="24"/>
      <c r="DU35" s="24"/>
      <c r="DV35" s="24"/>
      <c r="DW35" s="24"/>
      <c r="DX35" s="24"/>
      <c r="DY35" s="122"/>
      <c r="DZ35" s="122"/>
      <c r="EA35" s="122"/>
      <c r="EB35" s="122"/>
      <c r="EC35" s="122"/>
      <c r="ED35" s="122"/>
      <c r="EE35" s="122"/>
      <c r="EF35" s="122"/>
      <c r="EG35" s="122"/>
      <c r="EH35" s="122"/>
      <c r="EI35" s="122"/>
      <c r="EJ35" s="122"/>
      <c r="EK35" s="122"/>
      <c r="EL35" s="122"/>
      <c r="EM35" s="122"/>
      <c r="EN35" s="122"/>
      <c r="EO35" s="122"/>
      <c r="EP35" s="122"/>
      <c r="EQ35" s="122"/>
      <c r="ER35" s="122"/>
      <c r="ES35" s="122"/>
      <c r="ET35" s="122"/>
      <c r="EU35" s="122"/>
      <c r="EV35" s="122"/>
      <c r="EW35" s="122"/>
      <c r="EX35" s="122"/>
      <c r="EY35" s="122"/>
      <c r="EZ35" s="122"/>
      <c r="FA35" s="122"/>
      <c r="FB35" s="122"/>
      <c r="FC35" s="122"/>
      <c r="FD35" s="122"/>
      <c r="FE35" s="122"/>
      <c r="FF35" s="122"/>
      <c r="FG35" s="122"/>
      <c r="FH35" s="122"/>
      <c r="FI35" s="122"/>
      <c r="FJ35" s="122"/>
      <c r="FK35" s="122"/>
      <c r="FL35" s="122"/>
      <c r="FM35" s="122"/>
      <c r="FN35" s="122"/>
      <c r="FO35" s="122"/>
      <c r="FP35" s="122"/>
      <c r="FQ35" s="122"/>
      <c r="FR35" s="122"/>
      <c r="FS35" s="122"/>
      <c r="FT35" s="122"/>
      <c r="FU35" s="122"/>
      <c r="FV35" s="122"/>
      <c r="FW35" s="122"/>
      <c r="FX35" s="122"/>
      <c r="FY35" s="122"/>
      <c r="FZ35" s="122"/>
      <c r="GA35" s="122"/>
      <c r="GB35" s="122"/>
      <c r="GC35" s="122"/>
      <c r="GD35" s="122"/>
      <c r="GE35" s="122"/>
      <c r="GF35" s="122"/>
      <c r="GG35" s="122"/>
      <c r="GH35" s="122"/>
      <c r="GI35" s="122"/>
      <c r="GJ35" s="122"/>
      <c r="GK35" s="122"/>
      <c r="GL35" s="122"/>
      <c r="GM35" s="122"/>
      <c r="GN35" s="122"/>
      <c r="GO35" s="122"/>
      <c r="GP35" s="122"/>
      <c r="GQ35" s="122"/>
      <c r="GR35" s="122"/>
      <c r="GS35" s="122"/>
      <c r="GT35" s="122"/>
      <c r="GU35" s="122"/>
      <c r="GV35" s="122"/>
      <c r="GW35" s="122"/>
      <c r="GX35" s="122"/>
      <c r="GY35" s="122"/>
      <c r="GZ35" s="122"/>
      <c r="HA35" s="122"/>
      <c r="HB35" s="122"/>
      <c r="HC35" s="122"/>
      <c r="HD35" s="122"/>
      <c r="HE35" s="122"/>
      <c r="HF35" s="122"/>
      <c r="HG35" s="122"/>
      <c r="HH35" s="122"/>
      <c r="HI35" s="122"/>
      <c r="HJ35" s="122"/>
      <c r="HK35" s="122"/>
      <c r="HL35" s="122"/>
      <c r="HM35" s="122"/>
      <c r="HN35" s="122"/>
      <c r="HO35" s="122"/>
      <c r="HP35" s="122"/>
      <c r="HQ35" s="122"/>
      <c r="HR35" s="122"/>
      <c r="HS35" s="122"/>
      <c r="HT35" s="122"/>
      <c r="HU35" s="122"/>
      <c r="HV35" s="122"/>
      <c r="HW35" s="122"/>
      <c r="HX35" s="122"/>
      <c r="HY35" s="122"/>
      <c r="HZ35" s="122"/>
      <c r="IA35" s="122"/>
      <c r="IB35" s="122"/>
      <c r="IC35" s="122"/>
      <c r="ID35" s="122"/>
      <c r="IE35" s="122"/>
      <c r="IF35" s="122"/>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135</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66</v>
      </c>
      <c r="EM52" s="118"/>
      <c r="EN52" s="118"/>
      <c r="EO52" s="118"/>
      <c r="EP52" s="118"/>
      <c r="EQ52" s="118"/>
      <c r="ER52" s="118"/>
      <c r="ES52" s="118"/>
      <c r="ET52" s="118"/>
      <c r="EU52" s="118"/>
      <c r="EV52" s="118"/>
      <c r="EW52" s="118"/>
      <c r="EX52" s="118"/>
      <c r="EY52" s="118"/>
      <c r="EZ52" s="118"/>
      <c r="FA52" s="118"/>
      <c r="FB52" s="118"/>
      <c r="FC52" s="118"/>
      <c r="FD52" s="118"/>
      <c r="FE52" s="118">
        <f>データ!BG7</f>
        <v>53.2</v>
      </c>
      <c r="FF52" s="118"/>
      <c r="FG52" s="118"/>
      <c r="FH52" s="118"/>
      <c r="FI52" s="118"/>
      <c r="FJ52" s="118"/>
      <c r="FK52" s="118"/>
      <c r="FL52" s="118"/>
      <c r="FM52" s="118"/>
      <c r="FN52" s="118"/>
      <c r="FO52" s="118"/>
      <c r="FP52" s="118"/>
      <c r="FQ52" s="118"/>
      <c r="FR52" s="118"/>
      <c r="FS52" s="118"/>
      <c r="FT52" s="118"/>
      <c r="FU52" s="118"/>
      <c r="FV52" s="118"/>
      <c r="FW52" s="118"/>
      <c r="FX52" s="118">
        <f>データ!BH7</f>
        <v>38.299999999999997</v>
      </c>
      <c r="FY52" s="118"/>
      <c r="FZ52" s="118"/>
      <c r="GA52" s="118"/>
      <c r="GB52" s="118"/>
      <c r="GC52" s="118"/>
      <c r="GD52" s="118"/>
      <c r="GE52" s="118"/>
      <c r="GF52" s="118"/>
      <c r="GG52" s="118"/>
      <c r="GH52" s="118"/>
      <c r="GI52" s="118"/>
      <c r="GJ52" s="118"/>
      <c r="GK52" s="118"/>
      <c r="GL52" s="118"/>
      <c r="GM52" s="118"/>
      <c r="GN52" s="118"/>
      <c r="GO52" s="118"/>
      <c r="GP52" s="118"/>
      <c r="GQ52" s="118">
        <f>データ!BI7</f>
        <v>54.7</v>
      </c>
      <c r="GR52" s="118"/>
      <c r="GS52" s="118"/>
      <c r="GT52" s="118"/>
      <c r="GU52" s="118"/>
      <c r="GV52" s="118"/>
      <c r="GW52" s="118"/>
      <c r="GX52" s="118"/>
      <c r="GY52" s="118"/>
      <c r="GZ52" s="118"/>
      <c r="HA52" s="118"/>
      <c r="HB52" s="118"/>
      <c r="HC52" s="118"/>
      <c r="HD52" s="118"/>
      <c r="HE52" s="118"/>
      <c r="HF52" s="118"/>
      <c r="HG52" s="118"/>
      <c r="HH52" s="118"/>
      <c r="HI52" s="118"/>
      <c r="HJ52" s="118">
        <f>データ!BJ7</f>
        <v>41.3</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88711</v>
      </c>
      <c r="JD52" s="126"/>
      <c r="JE52" s="126"/>
      <c r="JF52" s="126"/>
      <c r="JG52" s="126"/>
      <c r="JH52" s="126"/>
      <c r="JI52" s="126"/>
      <c r="JJ52" s="126"/>
      <c r="JK52" s="126"/>
      <c r="JL52" s="126"/>
      <c r="JM52" s="126"/>
      <c r="JN52" s="126"/>
      <c r="JO52" s="126"/>
      <c r="JP52" s="126"/>
      <c r="JQ52" s="126"/>
      <c r="JR52" s="126"/>
      <c r="JS52" s="126"/>
      <c r="JT52" s="126"/>
      <c r="JU52" s="126"/>
      <c r="JV52" s="126">
        <f>データ!BR7</f>
        <v>69928</v>
      </c>
      <c r="JW52" s="126"/>
      <c r="JX52" s="126"/>
      <c r="JY52" s="126"/>
      <c r="JZ52" s="126"/>
      <c r="KA52" s="126"/>
      <c r="KB52" s="126"/>
      <c r="KC52" s="126"/>
      <c r="KD52" s="126"/>
      <c r="KE52" s="126"/>
      <c r="KF52" s="126"/>
      <c r="KG52" s="126"/>
      <c r="KH52" s="126"/>
      <c r="KI52" s="126"/>
      <c r="KJ52" s="126"/>
      <c r="KK52" s="126"/>
      <c r="KL52" s="126"/>
      <c r="KM52" s="126"/>
      <c r="KN52" s="126"/>
      <c r="KO52" s="126">
        <f>データ!BS7</f>
        <v>50446</v>
      </c>
      <c r="KP52" s="126"/>
      <c r="KQ52" s="126"/>
      <c r="KR52" s="126"/>
      <c r="KS52" s="126"/>
      <c r="KT52" s="126"/>
      <c r="KU52" s="126"/>
      <c r="KV52" s="126"/>
      <c r="KW52" s="126"/>
      <c r="KX52" s="126"/>
      <c r="KY52" s="126"/>
      <c r="KZ52" s="126"/>
      <c r="LA52" s="126"/>
      <c r="LB52" s="126"/>
      <c r="LC52" s="126"/>
      <c r="LD52" s="126"/>
      <c r="LE52" s="126"/>
      <c r="LF52" s="126"/>
      <c r="LG52" s="126"/>
      <c r="LH52" s="126">
        <f>データ!BT7</f>
        <v>72898</v>
      </c>
      <c r="LI52" s="126"/>
      <c r="LJ52" s="126"/>
      <c r="LK52" s="126"/>
      <c r="LL52" s="126"/>
      <c r="LM52" s="126"/>
      <c r="LN52" s="126"/>
      <c r="LO52" s="126"/>
      <c r="LP52" s="126"/>
      <c r="LQ52" s="126"/>
      <c r="LR52" s="126"/>
      <c r="LS52" s="126"/>
      <c r="LT52" s="126"/>
      <c r="LU52" s="126"/>
      <c r="LV52" s="126"/>
      <c r="LW52" s="126"/>
      <c r="LX52" s="126"/>
      <c r="LY52" s="126"/>
      <c r="LZ52" s="126"/>
      <c r="MA52" s="126">
        <f>データ!BU7</f>
        <v>54596</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46</v>
      </c>
      <c r="V53" s="126"/>
      <c r="W53" s="126"/>
      <c r="X53" s="126"/>
      <c r="Y53" s="126"/>
      <c r="Z53" s="126"/>
      <c r="AA53" s="126"/>
      <c r="AB53" s="126"/>
      <c r="AC53" s="126"/>
      <c r="AD53" s="126"/>
      <c r="AE53" s="126"/>
      <c r="AF53" s="126"/>
      <c r="AG53" s="126"/>
      <c r="AH53" s="126"/>
      <c r="AI53" s="126"/>
      <c r="AJ53" s="126"/>
      <c r="AK53" s="126"/>
      <c r="AL53" s="126"/>
      <c r="AM53" s="126"/>
      <c r="AN53" s="126">
        <f>データ!BA7</f>
        <v>30</v>
      </c>
      <c r="AO53" s="126"/>
      <c r="AP53" s="126"/>
      <c r="AQ53" s="126"/>
      <c r="AR53" s="126"/>
      <c r="AS53" s="126"/>
      <c r="AT53" s="126"/>
      <c r="AU53" s="126"/>
      <c r="AV53" s="126"/>
      <c r="AW53" s="126"/>
      <c r="AX53" s="126"/>
      <c r="AY53" s="126"/>
      <c r="AZ53" s="126"/>
      <c r="BA53" s="126"/>
      <c r="BB53" s="126"/>
      <c r="BC53" s="126"/>
      <c r="BD53" s="126"/>
      <c r="BE53" s="126"/>
      <c r="BF53" s="126"/>
      <c r="BG53" s="126">
        <f>データ!BB7</f>
        <v>26</v>
      </c>
      <c r="BH53" s="126"/>
      <c r="BI53" s="126"/>
      <c r="BJ53" s="126"/>
      <c r="BK53" s="126"/>
      <c r="BL53" s="126"/>
      <c r="BM53" s="126"/>
      <c r="BN53" s="126"/>
      <c r="BO53" s="126"/>
      <c r="BP53" s="126"/>
      <c r="BQ53" s="126"/>
      <c r="BR53" s="126"/>
      <c r="BS53" s="126"/>
      <c r="BT53" s="126"/>
      <c r="BU53" s="126"/>
      <c r="BV53" s="126"/>
      <c r="BW53" s="126"/>
      <c r="BX53" s="126"/>
      <c r="BY53" s="126"/>
      <c r="BZ53" s="126">
        <f>データ!BC7</f>
        <v>26</v>
      </c>
      <c r="CA53" s="126"/>
      <c r="CB53" s="126"/>
      <c r="CC53" s="126"/>
      <c r="CD53" s="126"/>
      <c r="CE53" s="126"/>
      <c r="CF53" s="126"/>
      <c r="CG53" s="126"/>
      <c r="CH53" s="126"/>
      <c r="CI53" s="126"/>
      <c r="CJ53" s="126"/>
      <c r="CK53" s="126"/>
      <c r="CL53" s="126"/>
      <c r="CM53" s="126"/>
      <c r="CN53" s="126"/>
      <c r="CO53" s="126"/>
      <c r="CP53" s="126"/>
      <c r="CQ53" s="126"/>
      <c r="CR53" s="126"/>
      <c r="CS53" s="126">
        <f>データ!BD7</f>
        <v>14</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36</v>
      </c>
      <c r="EM53" s="118"/>
      <c r="EN53" s="118"/>
      <c r="EO53" s="118"/>
      <c r="EP53" s="118"/>
      <c r="EQ53" s="118"/>
      <c r="ER53" s="118"/>
      <c r="ES53" s="118"/>
      <c r="ET53" s="118"/>
      <c r="EU53" s="118"/>
      <c r="EV53" s="118"/>
      <c r="EW53" s="118"/>
      <c r="EX53" s="118"/>
      <c r="EY53" s="118"/>
      <c r="EZ53" s="118"/>
      <c r="FA53" s="118"/>
      <c r="FB53" s="118"/>
      <c r="FC53" s="118"/>
      <c r="FD53" s="118"/>
      <c r="FE53" s="118">
        <f>データ!BL7</f>
        <v>29.9</v>
      </c>
      <c r="FF53" s="118"/>
      <c r="FG53" s="118"/>
      <c r="FH53" s="118"/>
      <c r="FI53" s="118"/>
      <c r="FJ53" s="118"/>
      <c r="FK53" s="118"/>
      <c r="FL53" s="118"/>
      <c r="FM53" s="118"/>
      <c r="FN53" s="118"/>
      <c r="FO53" s="118"/>
      <c r="FP53" s="118"/>
      <c r="FQ53" s="118"/>
      <c r="FR53" s="118"/>
      <c r="FS53" s="118"/>
      <c r="FT53" s="118"/>
      <c r="FU53" s="118"/>
      <c r="FV53" s="118"/>
      <c r="FW53" s="118"/>
      <c r="FX53" s="118">
        <f>データ!BM7</f>
        <v>36.1</v>
      </c>
      <c r="FY53" s="118"/>
      <c r="FZ53" s="118"/>
      <c r="GA53" s="118"/>
      <c r="GB53" s="118"/>
      <c r="GC53" s="118"/>
      <c r="GD53" s="118"/>
      <c r="GE53" s="118"/>
      <c r="GF53" s="118"/>
      <c r="GG53" s="118"/>
      <c r="GH53" s="118"/>
      <c r="GI53" s="118"/>
      <c r="GJ53" s="118"/>
      <c r="GK53" s="118"/>
      <c r="GL53" s="118"/>
      <c r="GM53" s="118"/>
      <c r="GN53" s="118"/>
      <c r="GO53" s="118"/>
      <c r="GP53" s="118"/>
      <c r="GQ53" s="118">
        <f>データ!BN7</f>
        <v>33.9</v>
      </c>
      <c r="GR53" s="118"/>
      <c r="GS53" s="118"/>
      <c r="GT53" s="118"/>
      <c r="GU53" s="118"/>
      <c r="GV53" s="118"/>
      <c r="GW53" s="118"/>
      <c r="GX53" s="118"/>
      <c r="GY53" s="118"/>
      <c r="GZ53" s="118"/>
      <c r="HA53" s="118"/>
      <c r="HB53" s="118"/>
      <c r="HC53" s="118"/>
      <c r="HD53" s="118"/>
      <c r="HE53" s="118"/>
      <c r="HF53" s="118"/>
      <c r="HG53" s="118"/>
      <c r="HH53" s="118"/>
      <c r="HI53" s="118"/>
      <c r="HJ53" s="118">
        <f>データ!BO7</f>
        <v>26.5</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23102</v>
      </c>
      <c r="JD53" s="126"/>
      <c r="JE53" s="126"/>
      <c r="JF53" s="126"/>
      <c r="JG53" s="126"/>
      <c r="JH53" s="126"/>
      <c r="JI53" s="126"/>
      <c r="JJ53" s="126"/>
      <c r="JK53" s="126"/>
      <c r="JL53" s="126"/>
      <c r="JM53" s="126"/>
      <c r="JN53" s="126"/>
      <c r="JO53" s="126"/>
      <c r="JP53" s="126"/>
      <c r="JQ53" s="126"/>
      <c r="JR53" s="126"/>
      <c r="JS53" s="126"/>
      <c r="JT53" s="126"/>
      <c r="JU53" s="126"/>
      <c r="JV53" s="126">
        <f>データ!BW7</f>
        <v>18295</v>
      </c>
      <c r="JW53" s="126"/>
      <c r="JX53" s="126"/>
      <c r="JY53" s="126"/>
      <c r="JZ53" s="126"/>
      <c r="KA53" s="126"/>
      <c r="KB53" s="126"/>
      <c r="KC53" s="126"/>
      <c r="KD53" s="126"/>
      <c r="KE53" s="126"/>
      <c r="KF53" s="126"/>
      <c r="KG53" s="126"/>
      <c r="KH53" s="126"/>
      <c r="KI53" s="126"/>
      <c r="KJ53" s="126"/>
      <c r="KK53" s="126"/>
      <c r="KL53" s="126"/>
      <c r="KM53" s="126"/>
      <c r="KN53" s="126"/>
      <c r="KO53" s="126">
        <f>データ!BX7</f>
        <v>22959</v>
      </c>
      <c r="KP53" s="126"/>
      <c r="KQ53" s="126"/>
      <c r="KR53" s="126"/>
      <c r="KS53" s="126"/>
      <c r="KT53" s="126"/>
      <c r="KU53" s="126"/>
      <c r="KV53" s="126"/>
      <c r="KW53" s="126"/>
      <c r="KX53" s="126"/>
      <c r="KY53" s="126"/>
      <c r="KZ53" s="126"/>
      <c r="LA53" s="126"/>
      <c r="LB53" s="126"/>
      <c r="LC53" s="126"/>
      <c r="LD53" s="126"/>
      <c r="LE53" s="126"/>
      <c r="LF53" s="126"/>
      <c r="LG53" s="126"/>
      <c r="LH53" s="126">
        <f>データ!BY7</f>
        <v>22148</v>
      </c>
      <c r="LI53" s="126"/>
      <c r="LJ53" s="126"/>
      <c r="LK53" s="126"/>
      <c r="LL53" s="126"/>
      <c r="LM53" s="126"/>
      <c r="LN53" s="126"/>
      <c r="LO53" s="126"/>
      <c r="LP53" s="126"/>
      <c r="LQ53" s="126"/>
      <c r="LR53" s="126"/>
      <c r="LS53" s="126"/>
      <c r="LT53" s="126"/>
      <c r="LU53" s="126"/>
      <c r="LV53" s="126"/>
      <c r="LW53" s="126"/>
      <c r="LX53" s="126"/>
      <c r="LY53" s="126"/>
      <c r="LZ53" s="126"/>
      <c r="MA53" s="126">
        <f>データ!BZ7</f>
        <v>24086</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2" t="s">
        <v>34</v>
      </c>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24"/>
      <c r="DQ55" s="24"/>
      <c r="DR55" s="24"/>
      <c r="DS55" s="24"/>
      <c r="DT55" s="24"/>
      <c r="DU55" s="24"/>
      <c r="DV55" s="24"/>
      <c r="DW55" s="24"/>
      <c r="DX55" s="24"/>
      <c r="DY55" s="122" t="s">
        <v>35</v>
      </c>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24"/>
      <c r="IH55" s="24"/>
      <c r="II55" s="24"/>
      <c r="IJ55" s="24"/>
      <c r="IK55" s="24"/>
      <c r="IL55" s="24"/>
      <c r="IM55" s="24"/>
      <c r="IN55" s="24"/>
      <c r="IO55" s="24"/>
      <c r="IP55" s="122" t="s">
        <v>36</v>
      </c>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24"/>
      <c r="DQ56" s="24"/>
      <c r="DR56" s="24"/>
      <c r="DS56" s="24"/>
      <c r="DT56" s="24"/>
      <c r="DU56" s="24"/>
      <c r="DV56" s="24"/>
      <c r="DW56" s="24"/>
      <c r="DX56" s="24"/>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24"/>
      <c r="IH56" s="24"/>
      <c r="II56" s="24"/>
      <c r="IJ56" s="24"/>
      <c r="IK56" s="24"/>
      <c r="IL56" s="24"/>
      <c r="IM56" s="24"/>
      <c r="IN56" s="24"/>
      <c r="IO56" s="24"/>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3"/>
      <c r="NE64" s="124"/>
      <c r="NF64" s="124"/>
      <c r="NG64" s="124"/>
      <c r="NH64" s="124"/>
      <c r="NI64" s="124"/>
      <c r="NJ64" s="124"/>
      <c r="NK64" s="124"/>
      <c r="NL64" s="124"/>
      <c r="NM64" s="124"/>
      <c r="NN64" s="124"/>
      <c r="NO64" s="124"/>
      <c r="NP64" s="124"/>
      <c r="NQ64" s="124"/>
      <c r="NR64" s="12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t="str">
        <f>データ!CM7</f>
        <v>-</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t="str">
        <f>データ!CN7</f>
        <v>-</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4.7</v>
      </c>
      <c r="KB77" s="120"/>
      <c r="KC77" s="120"/>
      <c r="KD77" s="120"/>
      <c r="KE77" s="120"/>
      <c r="KF77" s="120"/>
      <c r="KG77" s="120"/>
      <c r="KH77" s="120"/>
      <c r="KI77" s="120"/>
      <c r="KJ77" s="120"/>
      <c r="KK77" s="120"/>
      <c r="KL77" s="120"/>
      <c r="KM77" s="120"/>
      <c r="KN77" s="120"/>
      <c r="KO77" s="121"/>
      <c r="KP77" s="119">
        <f>データ!DA7</f>
        <v>2.5</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16.3</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1637.3</v>
      </c>
      <c r="KB78" s="120"/>
      <c r="KC78" s="120"/>
      <c r="KD78" s="120"/>
      <c r="KE78" s="120"/>
      <c r="KF78" s="120"/>
      <c r="KG78" s="120"/>
      <c r="KH78" s="120"/>
      <c r="KI78" s="120"/>
      <c r="KJ78" s="120"/>
      <c r="KK78" s="120"/>
      <c r="KL78" s="120"/>
      <c r="KM78" s="120"/>
      <c r="KN78" s="120"/>
      <c r="KO78" s="121"/>
      <c r="KP78" s="119">
        <f>データ!DF7</f>
        <v>1098.3</v>
      </c>
      <c r="KQ78" s="120"/>
      <c r="KR78" s="120"/>
      <c r="KS78" s="120"/>
      <c r="KT78" s="120"/>
      <c r="KU78" s="120"/>
      <c r="KV78" s="120"/>
      <c r="KW78" s="120"/>
      <c r="KX78" s="120"/>
      <c r="KY78" s="120"/>
      <c r="KZ78" s="120"/>
      <c r="LA78" s="120"/>
      <c r="LB78" s="120"/>
      <c r="LC78" s="120"/>
      <c r="LD78" s="121"/>
      <c r="LE78" s="119">
        <f>データ!DG7</f>
        <v>655.5</v>
      </c>
      <c r="LF78" s="120"/>
      <c r="LG78" s="120"/>
      <c r="LH78" s="120"/>
      <c r="LI78" s="120"/>
      <c r="LJ78" s="120"/>
      <c r="LK78" s="120"/>
      <c r="LL78" s="120"/>
      <c r="LM78" s="120"/>
      <c r="LN78" s="120"/>
      <c r="LO78" s="120"/>
      <c r="LP78" s="120"/>
      <c r="LQ78" s="120"/>
      <c r="LR78" s="120"/>
      <c r="LS78" s="121"/>
      <c r="LT78" s="119">
        <f>データ!DH7</f>
        <v>316.8</v>
      </c>
      <c r="LU78" s="120"/>
      <c r="LV78" s="120"/>
      <c r="LW78" s="120"/>
      <c r="LX78" s="120"/>
      <c r="LY78" s="120"/>
      <c r="LZ78" s="120"/>
      <c r="MA78" s="120"/>
      <c r="MB78" s="120"/>
      <c r="MC78" s="120"/>
      <c r="MD78" s="120"/>
      <c r="ME78" s="120"/>
      <c r="MF78" s="120"/>
      <c r="MG78" s="120"/>
      <c r="MH78" s="121"/>
      <c r="MI78" s="119">
        <f>データ!DI7</f>
        <v>113.9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2" t="s">
        <v>41</v>
      </c>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122"/>
      <c r="BP80" s="122"/>
      <c r="BQ80" s="122"/>
      <c r="BR80" s="122"/>
      <c r="BS80" s="122"/>
      <c r="BT80" s="122"/>
      <c r="BU80" s="122"/>
      <c r="BV80" s="122"/>
      <c r="BW80" s="122"/>
      <c r="BX80" s="122"/>
      <c r="BY80" s="122"/>
      <c r="BZ80" s="122"/>
      <c r="CA80" s="122"/>
      <c r="CB80" s="122"/>
      <c r="CC80" s="122"/>
      <c r="CD80" s="122"/>
      <c r="CE80" s="122"/>
      <c r="CF80" s="122"/>
      <c r="CG80" s="122"/>
      <c r="CH80" s="122"/>
      <c r="CI80" s="122"/>
      <c r="CJ80" s="122"/>
      <c r="CK80" s="122"/>
      <c r="CL80" s="122"/>
      <c r="CM80" s="122"/>
      <c r="CN80" s="122"/>
      <c r="CO80" s="122"/>
      <c r="CP80" s="122"/>
      <c r="CQ80" s="122"/>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2" t="s">
        <v>42</v>
      </c>
      <c r="GC80" s="122"/>
      <c r="GD80" s="122"/>
      <c r="GE80" s="122"/>
      <c r="GF80" s="122"/>
      <c r="GG80" s="122"/>
      <c r="GH80" s="122"/>
      <c r="GI80" s="122"/>
      <c r="GJ80" s="122"/>
      <c r="GK80" s="122"/>
      <c r="GL80" s="122"/>
      <c r="GM80" s="122"/>
      <c r="GN80" s="122"/>
      <c r="GO80" s="122"/>
      <c r="GP80" s="122"/>
      <c r="GQ80" s="122"/>
      <c r="GR80" s="122"/>
      <c r="GS80" s="122"/>
      <c r="GT80" s="122"/>
      <c r="GU80" s="122"/>
      <c r="GV80" s="122"/>
      <c r="GW80" s="122"/>
      <c r="GX80" s="122"/>
      <c r="GY80" s="122"/>
      <c r="GZ80" s="122"/>
      <c r="HA80" s="122"/>
      <c r="HB80" s="122"/>
      <c r="HC80" s="122"/>
      <c r="HD80" s="122"/>
      <c r="HE80" s="122"/>
      <c r="HF80" s="122"/>
      <c r="HG80" s="122"/>
      <c r="HH80" s="122"/>
      <c r="HI80" s="122"/>
      <c r="HJ80" s="122"/>
      <c r="HK80" s="122"/>
      <c r="HL80" s="122"/>
      <c r="HM80" s="122"/>
      <c r="HN80" s="122"/>
      <c r="HO80" s="122"/>
      <c r="HP80" s="122"/>
      <c r="HQ80" s="122"/>
      <c r="HR80" s="122"/>
      <c r="HS80" s="122"/>
      <c r="HT80" s="122"/>
      <c r="HU80" s="122"/>
      <c r="HV80" s="122"/>
      <c r="HW80" s="122"/>
      <c r="HX80" s="122"/>
      <c r="HY80" s="122"/>
      <c r="HZ80" s="122"/>
      <c r="IA80" s="122"/>
      <c r="IB80" s="122"/>
      <c r="IC80" s="122"/>
      <c r="ID80" s="122"/>
      <c r="IE80" s="122"/>
      <c r="IF80" s="122"/>
      <c r="IG80" s="122"/>
      <c r="IH80" s="122"/>
      <c r="II80" s="122"/>
      <c r="IJ80" s="122"/>
      <c r="IK80" s="122"/>
      <c r="IL80" s="122"/>
      <c r="IM80" s="122"/>
      <c r="IN80" s="122"/>
      <c r="IO80" s="122"/>
      <c r="IP80" s="122"/>
      <c r="IQ80" s="122"/>
      <c r="IR80" s="122"/>
      <c r="IS80" s="122"/>
      <c r="IT80" s="122"/>
      <c r="IU80" s="122"/>
      <c r="IV80" s="122"/>
      <c r="IW80" s="122"/>
      <c r="IX80" s="122"/>
      <c r="IY80" s="122"/>
      <c r="IZ80" s="122"/>
      <c r="JA80" s="122"/>
      <c r="JB80" s="122"/>
      <c r="JC80" s="122"/>
      <c r="JD80" s="122"/>
      <c r="JE80" s="122"/>
      <c r="JF80" s="122"/>
      <c r="JG80" s="122"/>
      <c r="JH80" s="122"/>
      <c r="JI80" s="122"/>
      <c r="JJ80" s="122"/>
      <c r="JK80" s="122"/>
      <c r="JL80" s="122"/>
      <c r="JM80" s="4"/>
      <c r="JN80" s="4"/>
      <c r="JO80" s="4"/>
      <c r="JP80" s="122" t="s">
        <v>43</v>
      </c>
      <c r="JQ80" s="122"/>
      <c r="JR80" s="122"/>
      <c r="JS80" s="122"/>
      <c r="JT80" s="122"/>
      <c r="JU80" s="122"/>
      <c r="JV80" s="122"/>
      <c r="JW80" s="122"/>
      <c r="JX80" s="122"/>
      <c r="JY80" s="122"/>
      <c r="JZ80" s="122"/>
      <c r="KA80" s="122"/>
      <c r="KB80" s="122"/>
      <c r="KC80" s="122"/>
      <c r="KD80" s="122"/>
      <c r="KE80" s="122"/>
      <c r="KF80" s="122"/>
      <c r="KG80" s="122"/>
      <c r="KH80" s="122"/>
      <c r="KI80" s="122"/>
      <c r="KJ80" s="122"/>
      <c r="KK80" s="122"/>
      <c r="KL80" s="122"/>
      <c r="KM80" s="122"/>
      <c r="KN80" s="122"/>
      <c r="KO80" s="122"/>
      <c r="KP80" s="122"/>
      <c r="KQ80" s="122"/>
      <c r="KR80" s="122"/>
      <c r="KS80" s="122"/>
      <c r="KT80" s="122"/>
      <c r="KU80" s="122"/>
      <c r="KV80" s="122"/>
      <c r="KW80" s="122"/>
      <c r="KX80" s="122"/>
      <c r="KY80" s="122"/>
      <c r="KZ80" s="122"/>
      <c r="LA80" s="122"/>
      <c r="LB80" s="122"/>
      <c r="LC80" s="122"/>
      <c r="LD80" s="122"/>
      <c r="LE80" s="122"/>
      <c r="LF80" s="122"/>
      <c r="LG80" s="122"/>
      <c r="LH80" s="122"/>
      <c r="LI80" s="122"/>
      <c r="LJ80" s="122"/>
      <c r="LK80" s="122"/>
      <c r="LL80" s="122"/>
      <c r="LM80" s="122"/>
      <c r="LN80" s="122"/>
      <c r="LO80" s="122"/>
      <c r="LP80" s="122"/>
      <c r="LQ80" s="122"/>
      <c r="LR80" s="122"/>
      <c r="LS80" s="122"/>
      <c r="LT80" s="122"/>
      <c r="LU80" s="122"/>
      <c r="LV80" s="122"/>
      <c r="LW80" s="122"/>
      <c r="LX80" s="122"/>
      <c r="LY80" s="122"/>
      <c r="LZ80" s="122"/>
      <c r="MA80" s="122"/>
      <c r="MB80" s="122"/>
      <c r="MC80" s="122"/>
      <c r="MD80" s="122"/>
      <c r="ME80" s="122"/>
      <c r="MF80" s="122"/>
      <c r="MG80" s="122"/>
      <c r="MH80" s="122"/>
      <c r="MI80" s="122"/>
      <c r="MJ80" s="122"/>
      <c r="MK80" s="122"/>
      <c r="ML80" s="122"/>
      <c r="MM80" s="122"/>
      <c r="MN80" s="122"/>
      <c r="MO80" s="122"/>
      <c r="MP80" s="122"/>
      <c r="MQ80" s="122"/>
      <c r="MR80" s="122"/>
      <c r="MS80" s="122"/>
      <c r="MT80" s="122"/>
      <c r="MU80" s="122"/>
      <c r="MV80" s="122"/>
      <c r="MW80" s="122"/>
      <c r="MX80" s="122"/>
      <c r="MY80" s="122"/>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2"/>
      <c r="CO81" s="122"/>
      <c r="CP81" s="122"/>
      <c r="CQ81" s="122"/>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2"/>
      <c r="GC81" s="122"/>
      <c r="GD81" s="122"/>
      <c r="GE81" s="122"/>
      <c r="GF81" s="122"/>
      <c r="GG81" s="122"/>
      <c r="GH81" s="122"/>
      <c r="GI81" s="122"/>
      <c r="GJ81" s="122"/>
      <c r="GK81" s="122"/>
      <c r="GL81" s="122"/>
      <c r="GM81" s="122"/>
      <c r="GN81" s="122"/>
      <c r="GO81" s="122"/>
      <c r="GP81" s="122"/>
      <c r="GQ81" s="122"/>
      <c r="GR81" s="122"/>
      <c r="GS81" s="122"/>
      <c r="GT81" s="122"/>
      <c r="GU81" s="122"/>
      <c r="GV81" s="122"/>
      <c r="GW81" s="122"/>
      <c r="GX81" s="122"/>
      <c r="GY81" s="122"/>
      <c r="GZ81" s="122"/>
      <c r="HA81" s="122"/>
      <c r="HB81" s="122"/>
      <c r="HC81" s="122"/>
      <c r="HD81" s="122"/>
      <c r="HE81" s="122"/>
      <c r="HF81" s="122"/>
      <c r="HG81" s="122"/>
      <c r="HH81" s="122"/>
      <c r="HI81" s="122"/>
      <c r="HJ81" s="122"/>
      <c r="HK81" s="122"/>
      <c r="HL81" s="122"/>
      <c r="HM81" s="122"/>
      <c r="HN81" s="122"/>
      <c r="HO81" s="122"/>
      <c r="HP81" s="122"/>
      <c r="HQ81" s="122"/>
      <c r="HR81" s="122"/>
      <c r="HS81" s="122"/>
      <c r="HT81" s="122"/>
      <c r="HU81" s="122"/>
      <c r="HV81" s="122"/>
      <c r="HW81" s="122"/>
      <c r="HX81" s="122"/>
      <c r="HY81" s="122"/>
      <c r="HZ81" s="122"/>
      <c r="IA81" s="122"/>
      <c r="IB81" s="122"/>
      <c r="IC81" s="122"/>
      <c r="ID81" s="122"/>
      <c r="IE81" s="122"/>
      <c r="IF81" s="122"/>
      <c r="IG81" s="122"/>
      <c r="IH81" s="122"/>
      <c r="II81" s="122"/>
      <c r="IJ81" s="122"/>
      <c r="IK81" s="122"/>
      <c r="IL81" s="122"/>
      <c r="IM81" s="122"/>
      <c r="IN81" s="122"/>
      <c r="IO81" s="122"/>
      <c r="IP81" s="122"/>
      <c r="IQ81" s="122"/>
      <c r="IR81" s="122"/>
      <c r="IS81" s="122"/>
      <c r="IT81" s="122"/>
      <c r="IU81" s="122"/>
      <c r="IV81" s="122"/>
      <c r="IW81" s="122"/>
      <c r="IX81" s="122"/>
      <c r="IY81" s="122"/>
      <c r="IZ81" s="122"/>
      <c r="JA81" s="122"/>
      <c r="JB81" s="122"/>
      <c r="JC81" s="122"/>
      <c r="JD81" s="122"/>
      <c r="JE81" s="122"/>
      <c r="JF81" s="122"/>
      <c r="JG81" s="122"/>
      <c r="JH81" s="122"/>
      <c r="JI81" s="122"/>
      <c r="JJ81" s="122"/>
      <c r="JK81" s="122"/>
      <c r="JL81" s="122"/>
      <c r="JM81" s="4"/>
      <c r="JN81" s="4"/>
      <c r="JO81" s="4"/>
      <c r="JP81" s="122"/>
      <c r="JQ81" s="122"/>
      <c r="JR81" s="122"/>
      <c r="JS81" s="122"/>
      <c r="JT81" s="122"/>
      <c r="JU81" s="122"/>
      <c r="JV81" s="122"/>
      <c r="JW81" s="122"/>
      <c r="JX81" s="122"/>
      <c r="JY81" s="122"/>
      <c r="JZ81" s="122"/>
      <c r="KA81" s="122"/>
      <c r="KB81" s="122"/>
      <c r="KC81" s="122"/>
      <c r="KD81" s="122"/>
      <c r="KE81" s="122"/>
      <c r="KF81" s="122"/>
      <c r="KG81" s="122"/>
      <c r="KH81" s="122"/>
      <c r="KI81" s="122"/>
      <c r="KJ81" s="122"/>
      <c r="KK81" s="122"/>
      <c r="KL81" s="122"/>
      <c r="KM81" s="122"/>
      <c r="KN81" s="122"/>
      <c r="KO81" s="122"/>
      <c r="KP81" s="122"/>
      <c r="KQ81" s="122"/>
      <c r="KR81" s="122"/>
      <c r="KS81" s="122"/>
      <c r="KT81" s="122"/>
      <c r="KU81" s="122"/>
      <c r="KV81" s="122"/>
      <c r="KW81" s="122"/>
      <c r="KX81" s="122"/>
      <c r="KY81" s="122"/>
      <c r="KZ81" s="122"/>
      <c r="LA81" s="122"/>
      <c r="LB81" s="122"/>
      <c r="LC81" s="122"/>
      <c r="LD81" s="122"/>
      <c r="LE81" s="122"/>
      <c r="LF81" s="122"/>
      <c r="LG81" s="122"/>
      <c r="LH81" s="122"/>
      <c r="LI81" s="122"/>
      <c r="LJ81" s="122"/>
      <c r="LK81" s="122"/>
      <c r="LL81" s="122"/>
      <c r="LM81" s="122"/>
      <c r="LN81" s="122"/>
      <c r="LO81" s="122"/>
      <c r="LP81" s="122"/>
      <c r="LQ81" s="122"/>
      <c r="LR81" s="122"/>
      <c r="LS81" s="122"/>
      <c r="LT81" s="122"/>
      <c r="LU81" s="122"/>
      <c r="LV81" s="122"/>
      <c r="LW81" s="122"/>
      <c r="LX81" s="122"/>
      <c r="LY81" s="122"/>
      <c r="LZ81" s="122"/>
      <c r="MA81" s="122"/>
      <c r="MB81" s="122"/>
      <c r="MC81" s="122"/>
      <c r="MD81" s="122"/>
      <c r="ME81" s="122"/>
      <c r="MF81" s="122"/>
      <c r="MG81" s="122"/>
      <c r="MH81" s="122"/>
      <c r="MI81" s="122"/>
      <c r="MJ81" s="122"/>
      <c r="MK81" s="122"/>
      <c r="ML81" s="122"/>
      <c r="MM81" s="122"/>
      <c r="MN81" s="122"/>
      <c r="MO81" s="122"/>
      <c r="MP81" s="122"/>
      <c r="MQ81" s="122"/>
      <c r="MR81" s="122"/>
      <c r="MS81" s="122"/>
      <c r="MT81" s="122"/>
      <c r="MU81" s="122"/>
      <c r="MV81" s="122"/>
      <c r="MW81" s="122"/>
      <c r="MX81" s="122"/>
      <c r="MY81" s="122"/>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3"/>
      <c r="NE82" s="124"/>
      <c r="NF82" s="124"/>
      <c r="NG82" s="124"/>
      <c r="NH82" s="124"/>
      <c r="NI82" s="124"/>
      <c r="NJ82" s="124"/>
      <c r="NK82" s="124"/>
      <c r="NL82" s="124"/>
      <c r="NM82" s="124"/>
      <c r="NN82" s="124"/>
      <c r="NO82" s="124"/>
      <c r="NP82" s="124"/>
      <c r="NQ82" s="124"/>
      <c r="NR82" s="125"/>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EVvQ4mArc9WQjuFzI17VJpNitEc2vjg9sw6GYwMfCzMmF47JrHYJQ88cQi0yiZlnqJlRay4Cv6wiuYR8c4tB4g==" saltValue="sza4UBa9JsnVxw+zEBgIIA=="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98</v>
      </c>
      <c r="AK5" s="59" t="s">
        <v>99</v>
      </c>
      <c r="AL5" s="59" t="s">
        <v>100</v>
      </c>
      <c r="AM5" s="59" t="s">
        <v>101</v>
      </c>
      <c r="AN5" s="59" t="s">
        <v>102</v>
      </c>
      <c r="AO5" s="59" t="s">
        <v>103</v>
      </c>
      <c r="AP5" s="59" t="s">
        <v>104</v>
      </c>
      <c r="AQ5" s="59" t="s">
        <v>105</v>
      </c>
      <c r="AR5" s="59" t="s">
        <v>106</v>
      </c>
      <c r="AS5" s="59" t="s">
        <v>107</v>
      </c>
      <c r="AT5" s="59" t="s">
        <v>108</v>
      </c>
      <c r="AU5" s="59" t="s">
        <v>98</v>
      </c>
      <c r="AV5" s="59" t="s">
        <v>99</v>
      </c>
      <c r="AW5" s="59" t="s">
        <v>100</v>
      </c>
      <c r="AX5" s="59" t="s">
        <v>101</v>
      </c>
      <c r="AY5" s="59" t="s">
        <v>102</v>
      </c>
      <c r="AZ5" s="59" t="s">
        <v>103</v>
      </c>
      <c r="BA5" s="59" t="s">
        <v>104</v>
      </c>
      <c r="BB5" s="59" t="s">
        <v>105</v>
      </c>
      <c r="BC5" s="59" t="s">
        <v>106</v>
      </c>
      <c r="BD5" s="59" t="s">
        <v>107</v>
      </c>
      <c r="BE5" s="59" t="s">
        <v>108</v>
      </c>
      <c r="BF5" s="59" t="s">
        <v>98</v>
      </c>
      <c r="BG5" s="59" t="s">
        <v>99</v>
      </c>
      <c r="BH5" s="59" t="s">
        <v>100</v>
      </c>
      <c r="BI5" s="59" t="s">
        <v>101</v>
      </c>
      <c r="BJ5" s="59" t="s">
        <v>102</v>
      </c>
      <c r="BK5" s="59" t="s">
        <v>103</v>
      </c>
      <c r="BL5" s="59" t="s">
        <v>104</v>
      </c>
      <c r="BM5" s="59" t="s">
        <v>105</v>
      </c>
      <c r="BN5" s="59" t="s">
        <v>106</v>
      </c>
      <c r="BO5" s="59" t="s">
        <v>107</v>
      </c>
      <c r="BP5" s="59" t="s">
        <v>108</v>
      </c>
      <c r="BQ5" s="59" t="s">
        <v>98</v>
      </c>
      <c r="BR5" s="59" t="s">
        <v>99</v>
      </c>
      <c r="BS5" s="59" t="s">
        <v>100</v>
      </c>
      <c r="BT5" s="59" t="s">
        <v>101</v>
      </c>
      <c r="BU5" s="59" t="s">
        <v>102</v>
      </c>
      <c r="BV5" s="59" t="s">
        <v>103</v>
      </c>
      <c r="BW5" s="59" t="s">
        <v>104</v>
      </c>
      <c r="BX5" s="59" t="s">
        <v>105</v>
      </c>
      <c r="BY5" s="59" t="s">
        <v>106</v>
      </c>
      <c r="BZ5" s="59" t="s">
        <v>107</v>
      </c>
      <c r="CA5" s="59" t="s">
        <v>108</v>
      </c>
      <c r="CB5" s="59" t="s">
        <v>98</v>
      </c>
      <c r="CC5" s="59" t="s">
        <v>99</v>
      </c>
      <c r="CD5" s="59" t="s">
        <v>100</v>
      </c>
      <c r="CE5" s="59" t="s">
        <v>101</v>
      </c>
      <c r="CF5" s="59" t="s">
        <v>109</v>
      </c>
      <c r="CG5" s="59" t="s">
        <v>103</v>
      </c>
      <c r="CH5" s="59" t="s">
        <v>104</v>
      </c>
      <c r="CI5" s="59" t="s">
        <v>105</v>
      </c>
      <c r="CJ5" s="59" t="s">
        <v>106</v>
      </c>
      <c r="CK5" s="59" t="s">
        <v>107</v>
      </c>
      <c r="CL5" s="59" t="s">
        <v>108</v>
      </c>
      <c r="CM5" s="151"/>
      <c r="CN5" s="151"/>
      <c r="CO5" s="59" t="s">
        <v>98</v>
      </c>
      <c r="CP5" s="59" t="s">
        <v>99</v>
      </c>
      <c r="CQ5" s="59" t="s">
        <v>100</v>
      </c>
      <c r="CR5" s="59" t="s">
        <v>101</v>
      </c>
      <c r="CS5" s="59" t="s">
        <v>102</v>
      </c>
      <c r="CT5" s="59" t="s">
        <v>103</v>
      </c>
      <c r="CU5" s="59" t="s">
        <v>104</v>
      </c>
      <c r="CV5" s="59" t="s">
        <v>105</v>
      </c>
      <c r="CW5" s="59" t="s">
        <v>106</v>
      </c>
      <c r="CX5" s="59" t="s">
        <v>107</v>
      </c>
      <c r="CY5" s="59" t="s">
        <v>108</v>
      </c>
      <c r="CZ5" s="59" t="s">
        <v>98</v>
      </c>
      <c r="DA5" s="59" t="s">
        <v>99</v>
      </c>
      <c r="DB5" s="59" t="s">
        <v>100</v>
      </c>
      <c r="DC5" s="59" t="s">
        <v>101</v>
      </c>
      <c r="DD5" s="59" t="s">
        <v>102</v>
      </c>
      <c r="DE5" s="59" t="s">
        <v>103</v>
      </c>
      <c r="DF5" s="59" t="s">
        <v>104</v>
      </c>
      <c r="DG5" s="59" t="s">
        <v>105</v>
      </c>
      <c r="DH5" s="59" t="s">
        <v>106</v>
      </c>
      <c r="DI5" s="59" t="s">
        <v>107</v>
      </c>
      <c r="DJ5" s="59" t="s">
        <v>44</v>
      </c>
      <c r="DK5" s="59" t="s">
        <v>98</v>
      </c>
      <c r="DL5" s="59" t="s">
        <v>99</v>
      </c>
      <c r="DM5" s="59" t="s">
        <v>100</v>
      </c>
      <c r="DN5" s="59" t="s">
        <v>101</v>
      </c>
      <c r="DO5" s="59" t="s">
        <v>102</v>
      </c>
      <c r="DP5" s="59" t="s">
        <v>103</v>
      </c>
      <c r="DQ5" s="59" t="s">
        <v>104</v>
      </c>
      <c r="DR5" s="59" t="s">
        <v>105</v>
      </c>
      <c r="DS5" s="59" t="s">
        <v>106</v>
      </c>
      <c r="DT5" s="59" t="s">
        <v>107</v>
      </c>
      <c r="DU5" s="59" t="s">
        <v>108</v>
      </c>
    </row>
    <row r="6" spans="1:125" s="66" customFormat="1" x14ac:dyDescent="0.15">
      <c r="A6" s="49" t="s">
        <v>110</v>
      </c>
      <c r="B6" s="60">
        <f>B8</f>
        <v>2017</v>
      </c>
      <c r="C6" s="60">
        <f t="shared" ref="C6:X6" si="1">C8</f>
        <v>62014</v>
      </c>
      <c r="D6" s="60">
        <f t="shared" si="1"/>
        <v>47</v>
      </c>
      <c r="E6" s="60">
        <f t="shared" si="1"/>
        <v>14</v>
      </c>
      <c r="F6" s="60">
        <f t="shared" si="1"/>
        <v>0</v>
      </c>
      <c r="G6" s="60">
        <f t="shared" si="1"/>
        <v>2</v>
      </c>
      <c r="H6" s="60" t="str">
        <f>SUBSTITUTE(H8,"　","")</f>
        <v>山形県山形市</v>
      </c>
      <c r="I6" s="60" t="str">
        <f t="shared" si="1"/>
        <v>山形市中央駐車場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33</v>
      </c>
      <c r="S6" s="62" t="str">
        <f t="shared" si="1"/>
        <v>公共施設</v>
      </c>
      <c r="T6" s="62" t="str">
        <f t="shared" si="1"/>
        <v>無</v>
      </c>
      <c r="U6" s="63">
        <f t="shared" si="1"/>
        <v>9593</v>
      </c>
      <c r="V6" s="63">
        <f t="shared" si="1"/>
        <v>425</v>
      </c>
      <c r="W6" s="63">
        <f t="shared" si="1"/>
        <v>250</v>
      </c>
      <c r="X6" s="62" t="str">
        <f t="shared" si="1"/>
        <v>代行制</v>
      </c>
      <c r="Y6" s="64">
        <f>IF(Y8="-",NA(),Y8)</f>
        <v>273.7</v>
      </c>
      <c r="Z6" s="64">
        <f t="shared" ref="Z6:AH6" si="2">IF(Z8="-",NA(),Z8)</f>
        <v>202.7</v>
      </c>
      <c r="AA6" s="64">
        <f t="shared" si="2"/>
        <v>155.69999999999999</v>
      </c>
      <c r="AB6" s="64">
        <f t="shared" si="2"/>
        <v>220.9</v>
      </c>
      <c r="AC6" s="64">
        <f t="shared" si="2"/>
        <v>170.4</v>
      </c>
      <c r="AD6" s="64">
        <f t="shared" si="2"/>
        <v>162.5</v>
      </c>
      <c r="AE6" s="64">
        <f t="shared" si="2"/>
        <v>149.69999999999999</v>
      </c>
      <c r="AF6" s="64">
        <f t="shared" si="2"/>
        <v>176.4</v>
      </c>
      <c r="AG6" s="64">
        <f t="shared" si="2"/>
        <v>172.5</v>
      </c>
      <c r="AH6" s="64">
        <f t="shared" si="2"/>
        <v>198.5</v>
      </c>
      <c r="AI6" s="61" t="str">
        <f>IF(AI8="-","",IF(AI8="-","【-】","【"&amp;SUBSTITUTE(TEXT(AI8,"#,##0.0"),"-","△")&amp;"】"))</f>
        <v>【319.1】</v>
      </c>
      <c r="AJ6" s="64">
        <f>IF(AJ8="-",NA(),AJ8)</f>
        <v>0</v>
      </c>
      <c r="AK6" s="64">
        <f t="shared" ref="AK6:AS6" si="3">IF(AK8="-",NA(),AK8)</f>
        <v>0</v>
      </c>
      <c r="AL6" s="64">
        <f t="shared" si="3"/>
        <v>0</v>
      </c>
      <c r="AM6" s="64">
        <f t="shared" si="3"/>
        <v>0</v>
      </c>
      <c r="AN6" s="64">
        <f t="shared" si="3"/>
        <v>0</v>
      </c>
      <c r="AO6" s="64">
        <f t="shared" si="3"/>
        <v>5.9</v>
      </c>
      <c r="AP6" s="64">
        <f t="shared" si="3"/>
        <v>5</v>
      </c>
      <c r="AQ6" s="64">
        <f t="shared" si="3"/>
        <v>6.1</v>
      </c>
      <c r="AR6" s="64">
        <f t="shared" si="3"/>
        <v>5.6</v>
      </c>
      <c r="AS6" s="64">
        <f t="shared" si="3"/>
        <v>3.8</v>
      </c>
      <c r="AT6" s="61" t="str">
        <f>IF(AT8="-","",IF(AT8="-","【-】","【"&amp;SUBSTITUTE(TEXT(AT8,"#,##0.0"),"-","△")&amp;"】"))</f>
        <v>【5.6】</v>
      </c>
      <c r="AU6" s="65">
        <f>IF(AU8="-",NA(),AU8)</f>
        <v>0</v>
      </c>
      <c r="AV6" s="65">
        <f t="shared" ref="AV6:BD6" si="4">IF(AV8="-",NA(),AV8)</f>
        <v>0</v>
      </c>
      <c r="AW6" s="65">
        <f t="shared" si="4"/>
        <v>0</v>
      </c>
      <c r="AX6" s="65">
        <f t="shared" si="4"/>
        <v>0</v>
      </c>
      <c r="AY6" s="65">
        <f t="shared" si="4"/>
        <v>0</v>
      </c>
      <c r="AZ6" s="65">
        <f t="shared" si="4"/>
        <v>46</v>
      </c>
      <c r="BA6" s="65">
        <f t="shared" si="4"/>
        <v>30</v>
      </c>
      <c r="BB6" s="65">
        <f t="shared" si="4"/>
        <v>26</v>
      </c>
      <c r="BC6" s="65">
        <f t="shared" si="4"/>
        <v>26</v>
      </c>
      <c r="BD6" s="65">
        <f t="shared" si="4"/>
        <v>14</v>
      </c>
      <c r="BE6" s="63" t="str">
        <f>IF(BE8="-","",IF(BE8="-","【-】","【"&amp;SUBSTITUTE(TEXT(BE8,"#,##0"),"-","△")&amp;"】"))</f>
        <v>【37】</v>
      </c>
      <c r="BF6" s="64">
        <f>IF(BF8="-",NA(),BF8)</f>
        <v>66</v>
      </c>
      <c r="BG6" s="64">
        <f t="shared" ref="BG6:BO6" si="5">IF(BG8="-",NA(),BG8)</f>
        <v>53.2</v>
      </c>
      <c r="BH6" s="64">
        <f t="shared" si="5"/>
        <v>38.299999999999997</v>
      </c>
      <c r="BI6" s="64">
        <f t="shared" si="5"/>
        <v>54.7</v>
      </c>
      <c r="BJ6" s="64">
        <f t="shared" si="5"/>
        <v>41.3</v>
      </c>
      <c r="BK6" s="64">
        <f t="shared" si="5"/>
        <v>36</v>
      </c>
      <c r="BL6" s="64">
        <f t="shared" si="5"/>
        <v>29.9</v>
      </c>
      <c r="BM6" s="64">
        <f t="shared" si="5"/>
        <v>36.1</v>
      </c>
      <c r="BN6" s="64">
        <f t="shared" si="5"/>
        <v>33.9</v>
      </c>
      <c r="BO6" s="64">
        <f t="shared" si="5"/>
        <v>26.5</v>
      </c>
      <c r="BP6" s="61" t="str">
        <f>IF(BP8="-","",IF(BP8="-","【-】","【"&amp;SUBSTITUTE(TEXT(BP8,"#,##0.0"),"-","△")&amp;"】"))</f>
        <v>【26.4】</v>
      </c>
      <c r="BQ6" s="65">
        <f>IF(BQ8="-",NA(),BQ8)</f>
        <v>88711</v>
      </c>
      <c r="BR6" s="65">
        <f t="shared" ref="BR6:BZ6" si="6">IF(BR8="-",NA(),BR8)</f>
        <v>69928</v>
      </c>
      <c r="BS6" s="65">
        <f t="shared" si="6"/>
        <v>50446</v>
      </c>
      <c r="BT6" s="65">
        <f t="shared" si="6"/>
        <v>72898</v>
      </c>
      <c r="BU6" s="65">
        <f t="shared" si="6"/>
        <v>54596</v>
      </c>
      <c r="BV6" s="65">
        <f t="shared" si="6"/>
        <v>23102</v>
      </c>
      <c r="BW6" s="65">
        <f t="shared" si="6"/>
        <v>18295</v>
      </c>
      <c r="BX6" s="65">
        <f t="shared" si="6"/>
        <v>22959</v>
      </c>
      <c r="BY6" s="65">
        <f t="shared" si="6"/>
        <v>22148</v>
      </c>
      <c r="BZ6" s="65">
        <f t="shared" si="6"/>
        <v>24086</v>
      </c>
      <c r="CA6" s="63" t="str">
        <f>IF(CA8="-","",IF(CA8="-","【-】","【"&amp;SUBSTITUTE(TEXT(CA8,"#,##0"),"-","△")&amp;"】"))</f>
        <v>【15,069】</v>
      </c>
      <c r="CB6" s="64"/>
      <c r="CC6" s="64"/>
      <c r="CD6" s="64"/>
      <c r="CE6" s="64"/>
      <c r="CF6" s="64"/>
      <c r="CG6" s="64"/>
      <c r="CH6" s="64"/>
      <c r="CI6" s="64"/>
      <c r="CJ6" s="64"/>
      <c r="CK6" s="64"/>
      <c r="CL6" s="61" t="s">
        <v>111</v>
      </c>
      <c r="CM6" s="63" t="str">
        <f t="shared" ref="CM6:CN6" si="7">CM8</f>
        <v>-</v>
      </c>
      <c r="CN6" s="63" t="str">
        <f t="shared" si="7"/>
        <v>-</v>
      </c>
      <c r="CO6" s="64"/>
      <c r="CP6" s="64"/>
      <c r="CQ6" s="64"/>
      <c r="CR6" s="64"/>
      <c r="CS6" s="64"/>
      <c r="CT6" s="64"/>
      <c r="CU6" s="64"/>
      <c r="CV6" s="64"/>
      <c r="CW6" s="64"/>
      <c r="CX6" s="64"/>
      <c r="CY6" s="61" t="s">
        <v>111</v>
      </c>
      <c r="CZ6" s="64">
        <f>IF(CZ8="-",NA(),CZ8)</f>
        <v>4.7</v>
      </c>
      <c r="DA6" s="64">
        <f t="shared" ref="DA6:DI6" si="8">IF(DA8="-",NA(),DA8)</f>
        <v>2.5</v>
      </c>
      <c r="DB6" s="64">
        <f t="shared" si="8"/>
        <v>0</v>
      </c>
      <c r="DC6" s="64">
        <f t="shared" si="8"/>
        <v>0</v>
      </c>
      <c r="DD6" s="64">
        <f t="shared" si="8"/>
        <v>16.3</v>
      </c>
      <c r="DE6" s="64">
        <f t="shared" si="8"/>
        <v>1637.3</v>
      </c>
      <c r="DF6" s="64">
        <f t="shared" si="8"/>
        <v>1098.3</v>
      </c>
      <c r="DG6" s="64">
        <f t="shared" si="8"/>
        <v>655.5</v>
      </c>
      <c r="DH6" s="64">
        <f t="shared" si="8"/>
        <v>316.8</v>
      </c>
      <c r="DI6" s="64">
        <f t="shared" si="8"/>
        <v>113.9</v>
      </c>
      <c r="DJ6" s="61" t="str">
        <f>IF(DJ8="-","",IF(DJ8="-","【-】","【"&amp;SUBSTITUTE(TEXT(DJ8,"#,##0.0"),"-","△")&amp;"】"))</f>
        <v>【120.3】</v>
      </c>
      <c r="DK6" s="64">
        <f>IF(DK8="-",NA(),DK8)</f>
        <v>252.9</v>
      </c>
      <c r="DL6" s="64">
        <f t="shared" ref="DL6:DT6" si="9">IF(DL8="-",NA(),DL8)</f>
        <v>251.8</v>
      </c>
      <c r="DM6" s="64">
        <f t="shared" si="9"/>
        <v>252.5</v>
      </c>
      <c r="DN6" s="64">
        <f t="shared" si="9"/>
        <v>253.2</v>
      </c>
      <c r="DO6" s="64">
        <f t="shared" si="9"/>
        <v>245.6</v>
      </c>
      <c r="DP6" s="64">
        <f t="shared" si="9"/>
        <v>153.69999999999999</v>
      </c>
      <c r="DQ6" s="64">
        <f t="shared" si="9"/>
        <v>149.69999999999999</v>
      </c>
      <c r="DR6" s="64">
        <f t="shared" si="9"/>
        <v>152.30000000000001</v>
      </c>
      <c r="DS6" s="64">
        <f t="shared" si="9"/>
        <v>148.5</v>
      </c>
      <c r="DT6" s="64">
        <f t="shared" si="9"/>
        <v>159.30000000000001</v>
      </c>
      <c r="DU6" s="61" t="str">
        <f>IF(DU8="-","",IF(DU8="-","【-】","【"&amp;SUBSTITUTE(TEXT(DU8,"#,##0.0"),"-","△")&amp;"】"))</f>
        <v>【198.4】</v>
      </c>
    </row>
    <row r="7" spans="1:125" s="66" customFormat="1" x14ac:dyDescent="0.15">
      <c r="A7" s="49" t="s">
        <v>112</v>
      </c>
      <c r="B7" s="60">
        <f t="shared" ref="B7:X7" si="10">B8</f>
        <v>2017</v>
      </c>
      <c r="C7" s="60">
        <f t="shared" si="10"/>
        <v>62014</v>
      </c>
      <c r="D7" s="60">
        <f t="shared" si="10"/>
        <v>47</v>
      </c>
      <c r="E7" s="60">
        <f t="shared" si="10"/>
        <v>14</v>
      </c>
      <c r="F7" s="60">
        <f t="shared" si="10"/>
        <v>0</v>
      </c>
      <c r="G7" s="60">
        <f t="shared" si="10"/>
        <v>2</v>
      </c>
      <c r="H7" s="60" t="str">
        <f t="shared" si="10"/>
        <v>山形県　山形市</v>
      </c>
      <c r="I7" s="60" t="str">
        <f t="shared" si="10"/>
        <v>山形市中央駐車場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33</v>
      </c>
      <c r="S7" s="62" t="str">
        <f t="shared" si="10"/>
        <v>公共施設</v>
      </c>
      <c r="T7" s="62" t="str">
        <f t="shared" si="10"/>
        <v>無</v>
      </c>
      <c r="U7" s="63">
        <f t="shared" si="10"/>
        <v>9593</v>
      </c>
      <c r="V7" s="63">
        <f t="shared" si="10"/>
        <v>425</v>
      </c>
      <c r="W7" s="63">
        <f t="shared" si="10"/>
        <v>250</v>
      </c>
      <c r="X7" s="62" t="str">
        <f t="shared" si="10"/>
        <v>代行制</v>
      </c>
      <c r="Y7" s="64">
        <f>Y8</f>
        <v>273.7</v>
      </c>
      <c r="Z7" s="64">
        <f t="shared" ref="Z7:AH7" si="11">Z8</f>
        <v>202.7</v>
      </c>
      <c r="AA7" s="64">
        <f t="shared" si="11"/>
        <v>155.69999999999999</v>
      </c>
      <c r="AB7" s="64">
        <f t="shared" si="11"/>
        <v>220.9</v>
      </c>
      <c r="AC7" s="64">
        <f t="shared" si="11"/>
        <v>170.4</v>
      </c>
      <c r="AD7" s="64">
        <f t="shared" si="11"/>
        <v>162.5</v>
      </c>
      <c r="AE7" s="64">
        <f t="shared" si="11"/>
        <v>149.69999999999999</v>
      </c>
      <c r="AF7" s="64">
        <f t="shared" si="11"/>
        <v>176.4</v>
      </c>
      <c r="AG7" s="64">
        <f t="shared" si="11"/>
        <v>172.5</v>
      </c>
      <c r="AH7" s="64">
        <f t="shared" si="11"/>
        <v>198.5</v>
      </c>
      <c r="AI7" s="61"/>
      <c r="AJ7" s="64">
        <f>AJ8</f>
        <v>0</v>
      </c>
      <c r="AK7" s="64">
        <f t="shared" ref="AK7:AS7" si="12">AK8</f>
        <v>0</v>
      </c>
      <c r="AL7" s="64">
        <f t="shared" si="12"/>
        <v>0</v>
      </c>
      <c r="AM7" s="64">
        <f t="shared" si="12"/>
        <v>0</v>
      </c>
      <c r="AN7" s="64">
        <f t="shared" si="12"/>
        <v>0</v>
      </c>
      <c r="AO7" s="64">
        <f t="shared" si="12"/>
        <v>5.9</v>
      </c>
      <c r="AP7" s="64">
        <f t="shared" si="12"/>
        <v>5</v>
      </c>
      <c r="AQ7" s="64">
        <f t="shared" si="12"/>
        <v>6.1</v>
      </c>
      <c r="AR7" s="64">
        <f t="shared" si="12"/>
        <v>5.6</v>
      </c>
      <c r="AS7" s="64">
        <f t="shared" si="12"/>
        <v>3.8</v>
      </c>
      <c r="AT7" s="61"/>
      <c r="AU7" s="65">
        <f>AU8</f>
        <v>0</v>
      </c>
      <c r="AV7" s="65">
        <f t="shared" ref="AV7:BD7" si="13">AV8</f>
        <v>0</v>
      </c>
      <c r="AW7" s="65">
        <f t="shared" si="13"/>
        <v>0</v>
      </c>
      <c r="AX7" s="65">
        <f t="shared" si="13"/>
        <v>0</v>
      </c>
      <c r="AY7" s="65">
        <f t="shared" si="13"/>
        <v>0</v>
      </c>
      <c r="AZ7" s="65">
        <f t="shared" si="13"/>
        <v>46</v>
      </c>
      <c r="BA7" s="65">
        <f t="shared" si="13"/>
        <v>30</v>
      </c>
      <c r="BB7" s="65">
        <f t="shared" si="13"/>
        <v>26</v>
      </c>
      <c r="BC7" s="65">
        <f t="shared" si="13"/>
        <v>26</v>
      </c>
      <c r="BD7" s="65">
        <f t="shared" si="13"/>
        <v>14</v>
      </c>
      <c r="BE7" s="63"/>
      <c r="BF7" s="64">
        <f>BF8</f>
        <v>66</v>
      </c>
      <c r="BG7" s="64">
        <f t="shared" ref="BG7:BO7" si="14">BG8</f>
        <v>53.2</v>
      </c>
      <c r="BH7" s="64">
        <f t="shared" si="14"/>
        <v>38.299999999999997</v>
      </c>
      <c r="BI7" s="64">
        <f t="shared" si="14"/>
        <v>54.7</v>
      </c>
      <c r="BJ7" s="64">
        <f t="shared" si="14"/>
        <v>41.3</v>
      </c>
      <c r="BK7" s="64">
        <f t="shared" si="14"/>
        <v>36</v>
      </c>
      <c r="BL7" s="64">
        <f t="shared" si="14"/>
        <v>29.9</v>
      </c>
      <c r="BM7" s="64">
        <f t="shared" si="14"/>
        <v>36.1</v>
      </c>
      <c r="BN7" s="64">
        <f t="shared" si="14"/>
        <v>33.9</v>
      </c>
      <c r="BO7" s="64">
        <f t="shared" si="14"/>
        <v>26.5</v>
      </c>
      <c r="BP7" s="61"/>
      <c r="BQ7" s="65">
        <f>BQ8</f>
        <v>88711</v>
      </c>
      <c r="BR7" s="65">
        <f t="shared" ref="BR7:BZ7" si="15">BR8</f>
        <v>69928</v>
      </c>
      <c r="BS7" s="65">
        <f t="shared" si="15"/>
        <v>50446</v>
      </c>
      <c r="BT7" s="65">
        <f t="shared" si="15"/>
        <v>72898</v>
      </c>
      <c r="BU7" s="65">
        <f t="shared" si="15"/>
        <v>54596</v>
      </c>
      <c r="BV7" s="65">
        <f t="shared" si="15"/>
        <v>23102</v>
      </c>
      <c r="BW7" s="65">
        <f t="shared" si="15"/>
        <v>18295</v>
      </c>
      <c r="BX7" s="65">
        <f t="shared" si="15"/>
        <v>22959</v>
      </c>
      <c r="BY7" s="65">
        <f t="shared" si="15"/>
        <v>22148</v>
      </c>
      <c r="BZ7" s="65">
        <f t="shared" si="15"/>
        <v>24086</v>
      </c>
      <c r="CA7" s="63"/>
      <c r="CB7" s="64" t="s">
        <v>113</v>
      </c>
      <c r="CC7" s="64" t="s">
        <v>113</v>
      </c>
      <c r="CD7" s="64" t="s">
        <v>113</v>
      </c>
      <c r="CE7" s="64" t="s">
        <v>113</v>
      </c>
      <c r="CF7" s="64" t="s">
        <v>113</v>
      </c>
      <c r="CG7" s="64" t="s">
        <v>113</v>
      </c>
      <c r="CH7" s="64" t="s">
        <v>113</v>
      </c>
      <c r="CI7" s="64" t="s">
        <v>113</v>
      </c>
      <c r="CJ7" s="64" t="s">
        <v>113</v>
      </c>
      <c r="CK7" s="64" t="s">
        <v>114</v>
      </c>
      <c r="CL7" s="61"/>
      <c r="CM7" s="63" t="str">
        <f>CM8</f>
        <v>-</v>
      </c>
      <c r="CN7" s="63" t="str">
        <f>CN8</f>
        <v>-</v>
      </c>
      <c r="CO7" s="64" t="s">
        <v>113</v>
      </c>
      <c r="CP7" s="64" t="s">
        <v>113</v>
      </c>
      <c r="CQ7" s="64" t="s">
        <v>113</v>
      </c>
      <c r="CR7" s="64" t="s">
        <v>113</v>
      </c>
      <c r="CS7" s="64" t="s">
        <v>113</v>
      </c>
      <c r="CT7" s="64" t="s">
        <v>113</v>
      </c>
      <c r="CU7" s="64" t="s">
        <v>113</v>
      </c>
      <c r="CV7" s="64" t="s">
        <v>113</v>
      </c>
      <c r="CW7" s="64" t="s">
        <v>113</v>
      </c>
      <c r="CX7" s="64" t="s">
        <v>111</v>
      </c>
      <c r="CY7" s="61"/>
      <c r="CZ7" s="64">
        <f>CZ8</f>
        <v>4.7</v>
      </c>
      <c r="DA7" s="64">
        <f t="shared" ref="DA7:DI7" si="16">DA8</f>
        <v>2.5</v>
      </c>
      <c r="DB7" s="64">
        <f t="shared" si="16"/>
        <v>0</v>
      </c>
      <c r="DC7" s="64">
        <f t="shared" si="16"/>
        <v>0</v>
      </c>
      <c r="DD7" s="64">
        <f t="shared" si="16"/>
        <v>16.3</v>
      </c>
      <c r="DE7" s="64">
        <f t="shared" si="16"/>
        <v>1637.3</v>
      </c>
      <c r="DF7" s="64">
        <f t="shared" si="16"/>
        <v>1098.3</v>
      </c>
      <c r="DG7" s="64">
        <f t="shared" si="16"/>
        <v>655.5</v>
      </c>
      <c r="DH7" s="64">
        <f t="shared" si="16"/>
        <v>316.8</v>
      </c>
      <c r="DI7" s="64">
        <f t="shared" si="16"/>
        <v>113.9</v>
      </c>
      <c r="DJ7" s="61"/>
      <c r="DK7" s="64">
        <f>DK8</f>
        <v>252.9</v>
      </c>
      <c r="DL7" s="64">
        <f t="shared" ref="DL7:DT7" si="17">DL8</f>
        <v>251.8</v>
      </c>
      <c r="DM7" s="64">
        <f t="shared" si="17"/>
        <v>252.5</v>
      </c>
      <c r="DN7" s="64">
        <f t="shared" si="17"/>
        <v>253.2</v>
      </c>
      <c r="DO7" s="64">
        <f t="shared" si="17"/>
        <v>245.6</v>
      </c>
      <c r="DP7" s="64">
        <f t="shared" si="17"/>
        <v>153.69999999999999</v>
      </c>
      <c r="DQ7" s="64">
        <f t="shared" si="17"/>
        <v>149.69999999999999</v>
      </c>
      <c r="DR7" s="64">
        <f t="shared" si="17"/>
        <v>152.30000000000001</v>
      </c>
      <c r="DS7" s="64">
        <f t="shared" si="17"/>
        <v>148.5</v>
      </c>
      <c r="DT7" s="64">
        <f t="shared" si="17"/>
        <v>159.30000000000001</v>
      </c>
      <c r="DU7" s="61"/>
    </row>
    <row r="8" spans="1:125" s="66" customFormat="1" x14ac:dyDescent="0.15">
      <c r="A8" s="49"/>
      <c r="B8" s="67">
        <v>2017</v>
      </c>
      <c r="C8" s="67">
        <v>62014</v>
      </c>
      <c r="D8" s="67">
        <v>47</v>
      </c>
      <c r="E8" s="67">
        <v>14</v>
      </c>
      <c r="F8" s="67">
        <v>0</v>
      </c>
      <c r="G8" s="67">
        <v>2</v>
      </c>
      <c r="H8" s="67" t="s">
        <v>115</v>
      </c>
      <c r="I8" s="67" t="s">
        <v>116</v>
      </c>
      <c r="J8" s="67" t="s">
        <v>117</v>
      </c>
      <c r="K8" s="67" t="s">
        <v>118</v>
      </c>
      <c r="L8" s="67" t="s">
        <v>119</v>
      </c>
      <c r="M8" s="67" t="s">
        <v>120</v>
      </c>
      <c r="N8" s="67" t="s">
        <v>121</v>
      </c>
      <c r="O8" s="68" t="s">
        <v>122</v>
      </c>
      <c r="P8" s="69" t="s">
        <v>123</v>
      </c>
      <c r="Q8" s="69" t="s">
        <v>124</v>
      </c>
      <c r="R8" s="70">
        <v>33</v>
      </c>
      <c r="S8" s="69" t="s">
        <v>125</v>
      </c>
      <c r="T8" s="69" t="s">
        <v>126</v>
      </c>
      <c r="U8" s="70">
        <v>9593</v>
      </c>
      <c r="V8" s="70">
        <v>425</v>
      </c>
      <c r="W8" s="70">
        <v>250</v>
      </c>
      <c r="X8" s="69" t="s">
        <v>127</v>
      </c>
      <c r="Y8" s="71">
        <v>273.7</v>
      </c>
      <c r="Z8" s="71">
        <v>202.7</v>
      </c>
      <c r="AA8" s="71">
        <v>155.69999999999999</v>
      </c>
      <c r="AB8" s="71">
        <v>220.9</v>
      </c>
      <c r="AC8" s="71">
        <v>170.4</v>
      </c>
      <c r="AD8" s="71">
        <v>162.5</v>
      </c>
      <c r="AE8" s="71">
        <v>149.69999999999999</v>
      </c>
      <c r="AF8" s="71">
        <v>176.4</v>
      </c>
      <c r="AG8" s="71">
        <v>172.5</v>
      </c>
      <c r="AH8" s="71">
        <v>198.5</v>
      </c>
      <c r="AI8" s="68">
        <v>319.10000000000002</v>
      </c>
      <c r="AJ8" s="71">
        <v>0</v>
      </c>
      <c r="AK8" s="71">
        <v>0</v>
      </c>
      <c r="AL8" s="71">
        <v>0</v>
      </c>
      <c r="AM8" s="71">
        <v>0</v>
      </c>
      <c r="AN8" s="71">
        <v>0</v>
      </c>
      <c r="AO8" s="71">
        <v>5.9</v>
      </c>
      <c r="AP8" s="71">
        <v>5</v>
      </c>
      <c r="AQ8" s="71">
        <v>6.1</v>
      </c>
      <c r="AR8" s="71">
        <v>5.6</v>
      </c>
      <c r="AS8" s="71">
        <v>3.8</v>
      </c>
      <c r="AT8" s="68">
        <v>5.6</v>
      </c>
      <c r="AU8" s="72">
        <v>0</v>
      </c>
      <c r="AV8" s="72">
        <v>0</v>
      </c>
      <c r="AW8" s="72">
        <v>0</v>
      </c>
      <c r="AX8" s="72">
        <v>0</v>
      </c>
      <c r="AY8" s="72">
        <v>0</v>
      </c>
      <c r="AZ8" s="72">
        <v>46</v>
      </c>
      <c r="BA8" s="72">
        <v>30</v>
      </c>
      <c r="BB8" s="72">
        <v>26</v>
      </c>
      <c r="BC8" s="72">
        <v>26</v>
      </c>
      <c r="BD8" s="72">
        <v>14</v>
      </c>
      <c r="BE8" s="72">
        <v>37</v>
      </c>
      <c r="BF8" s="71">
        <v>66</v>
      </c>
      <c r="BG8" s="71">
        <v>53.2</v>
      </c>
      <c r="BH8" s="71">
        <v>38.299999999999997</v>
      </c>
      <c r="BI8" s="71">
        <v>54.7</v>
      </c>
      <c r="BJ8" s="71">
        <v>41.3</v>
      </c>
      <c r="BK8" s="71">
        <v>36</v>
      </c>
      <c r="BL8" s="71">
        <v>29.9</v>
      </c>
      <c r="BM8" s="71">
        <v>36.1</v>
      </c>
      <c r="BN8" s="71">
        <v>33.9</v>
      </c>
      <c r="BO8" s="71">
        <v>26.5</v>
      </c>
      <c r="BP8" s="68">
        <v>26.4</v>
      </c>
      <c r="BQ8" s="72">
        <v>88711</v>
      </c>
      <c r="BR8" s="72">
        <v>69928</v>
      </c>
      <c r="BS8" s="72">
        <v>50446</v>
      </c>
      <c r="BT8" s="73">
        <v>72898</v>
      </c>
      <c r="BU8" s="73">
        <v>54596</v>
      </c>
      <c r="BV8" s="72">
        <v>23102</v>
      </c>
      <c r="BW8" s="72">
        <v>18295</v>
      </c>
      <c r="BX8" s="72">
        <v>22959</v>
      </c>
      <c r="BY8" s="72">
        <v>22148</v>
      </c>
      <c r="BZ8" s="72">
        <v>24086</v>
      </c>
      <c r="CA8" s="70">
        <v>15069</v>
      </c>
      <c r="CB8" s="71" t="s">
        <v>119</v>
      </c>
      <c r="CC8" s="71" t="s">
        <v>119</v>
      </c>
      <c r="CD8" s="71" t="s">
        <v>119</v>
      </c>
      <c r="CE8" s="71" t="s">
        <v>119</v>
      </c>
      <c r="CF8" s="71" t="s">
        <v>119</v>
      </c>
      <c r="CG8" s="71" t="s">
        <v>119</v>
      </c>
      <c r="CH8" s="71" t="s">
        <v>119</v>
      </c>
      <c r="CI8" s="71" t="s">
        <v>119</v>
      </c>
      <c r="CJ8" s="71" t="s">
        <v>119</v>
      </c>
      <c r="CK8" s="71" t="s">
        <v>119</v>
      </c>
      <c r="CL8" s="68" t="s">
        <v>119</v>
      </c>
      <c r="CM8" s="70" t="s">
        <v>119</v>
      </c>
      <c r="CN8" s="70" t="s">
        <v>119</v>
      </c>
      <c r="CO8" s="71" t="s">
        <v>119</v>
      </c>
      <c r="CP8" s="71" t="s">
        <v>119</v>
      </c>
      <c r="CQ8" s="71" t="s">
        <v>119</v>
      </c>
      <c r="CR8" s="71" t="s">
        <v>119</v>
      </c>
      <c r="CS8" s="71" t="s">
        <v>119</v>
      </c>
      <c r="CT8" s="71" t="s">
        <v>119</v>
      </c>
      <c r="CU8" s="71" t="s">
        <v>119</v>
      </c>
      <c r="CV8" s="71" t="s">
        <v>119</v>
      </c>
      <c r="CW8" s="71" t="s">
        <v>119</v>
      </c>
      <c r="CX8" s="71" t="s">
        <v>119</v>
      </c>
      <c r="CY8" s="68" t="s">
        <v>119</v>
      </c>
      <c r="CZ8" s="71">
        <v>4.7</v>
      </c>
      <c r="DA8" s="71">
        <v>2.5</v>
      </c>
      <c r="DB8" s="71">
        <v>0</v>
      </c>
      <c r="DC8" s="71">
        <v>0</v>
      </c>
      <c r="DD8" s="71">
        <v>16.3</v>
      </c>
      <c r="DE8" s="71">
        <v>1637.3</v>
      </c>
      <c r="DF8" s="71">
        <v>1098.3</v>
      </c>
      <c r="DG8" s="71">
        <v>655.5</v>
      </c>
      <c r="DH8" s="71">
        <v>316.8</v>
      </c>
      <c r="DI8" s="71">
        <v>113.9</v>
      </c>
      <c r="DJ8" s="68">
        <v>120.3</v>
      </c>
      <c r="DK8" s="71">
        <v>252.9</v>
      </c>
      <c r="DL8" s="71">
        <v>251.8</v>
      </c>
      <c r="DM8" s="71">
        <v>252.5</v>
      </c>
      <c r="DN8" s="71">
        <v>253.2</v>
      </c>
      <c r="DO8" s="71">
        <v>245.6</v>
      </c>
      <c r="DP8" s="71">
        <v>153.69999999999999</v>
      </c>
      <c r="DQ8" s="71">
        <v>149.69999999999999</v>
      </c>
      <c r="DR8" s="71">
        <v>152.30000000000001</v>
      </c>
      <c r="DS8" s="71">
        <v>148.5</v>
      </c>
      <c r="DT8" s="71">
        <v>159.30000000000001</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YG132PC033U</cp:lastModifiedBy>
  <dcterms:created xsi:type="dcterms:W3CDTF">2018-12-07T10:27:39Z</dcterms:created>
  <dcterms:modified xsi:type="dcterms:W3CDTF">2019-01-28T04:55:48Z</dcterms:modified>
  <cp:category/>
</cp:coreProperties>
</file>