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0911\Desktop\水道分\経営比較分析表\"/>
    </mc:Choice>
  </mc:AlternateContent>
  <workbookProtection workbookPassword="B501" lockStructure="1"/>
  <bookViews>
    <workbookView xWindow="0" yWindow="0" windowWidth="20490" windowHeight="7530"/>
  </bookViews>
  <sheets>
    <sheet name="法非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AY8" i="4" s="1"/>
  <c r="R6" i="5"/>
  <c r="AQ8" i="4" s="1"/>
  <c r="Q6" i="5"/>
  <c r="AI8" i="4" s="1"/>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Z8" i="4"/>
  <c r="J8" i="4"/>
  <c r="B6" i="4"/>
  <c r="C10" i="5" l="1"/>
  <c r="D10" i="5"/>
  <c r="E10" i="5"/>
  <c r="B10" i="5"/>
</calcChain>
</file>

<file path=xl/sharedStrings.xml><?xml version="1.0" encoding="utf-8"?>
<sst xmlns="http://schemas.openxmlformats.org/spreadsheetml/2006/main" count="224" uniqueCount="108">
  <si>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</si>
  <si>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</si>
  <si>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</si>
  <si>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</si>
  <si>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</si>
  <si>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</si>
  <si>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</si>
  <si>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</si>
  <si>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</si>
  <si>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</si>
  <si>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</si>
  <si>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</si>
  <si>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</si>
  <si>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</si>
  <si>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</si>
  <si>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</si>
  <si>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</si>
  <si>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</si>
  <si>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</si>
  <si>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</si>
  <si>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</si>
  <si>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</si>
  <si>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</si>
  <si>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</si>
  <si>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</si>
  <si>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</si>
  <si>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</si>
  <si>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</si>
  <si>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</si>
  <si>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</si>
  <si>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</si>
  <si>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</si>
  <si>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</si>
  <si>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</si>
  <si>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</si>
  <si>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</si>
  <si>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</si>
  <si>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</si>
  <si>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</si>
  <si>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</si>
  <si>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</si>
  <si>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</si>
  <si>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</si>
  <si>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</si>
  <si>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</si>
  <si>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</si>
  <si>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</si>
  <si>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</si>
  <si>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</si>
  <si>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</si>
  <si>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</si>
  <si>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</si>
  <si>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</si>
  <si>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</si>
  <si>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</si>
  <si>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</si>
  <si>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</si>
  <si>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</si>
  <si>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</si>
  <si>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</si>
  <si>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</si>
  <si>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</si>
  <si>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</si>
  <si>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</si>
  <si>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</si>
  <si>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</si>
  <si>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</si>
  <si>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</si>
  <si>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</si>
  <si>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</si>
  <si>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</si>
  <si>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</si>
  <si>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</si>
  <si>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</si>
  <si>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</si>
  <si>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</si>
  <si>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</si>
  <si>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</si>
  <si>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</si>
  <si>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</si>
  <si>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</si>
  <si>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</si>
  <si>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</si>
  <si>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</si>
  <si>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</si>
  <si>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</si>
  <si>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</si>
  <si>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</si>
  <si>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</si>
  <si>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</si>
  <si>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</si>
  <si>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</si>
  <si>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</si>
  <si>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寒河江市</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</si>
  <si>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</si>
  <si>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</si>
  <si>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</si>
  <si>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</si>
  <si>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</si>
  <si>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</si>
  <si>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</si>
  <si>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</si>
  <si>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</si>
  <si>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</si>
  <si>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</si>
  <si>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平成23年度供用開始した施設のため、老朽化に該当する資産無し。</t>
    <rPh sb="1" eb="3">
      <t>ヘイセイ</t>
    </rPh>
    <rPh sb="5" eb="7">
      <t>ネンド</t>
    </rPh>
    <rPh sb="7" eb="9">
      <t>キョウヨウ</t>
    </rPh>
    <rPh sb="9" eb="11">
      <t>カイシ</t>
    </rPh>
    <rPh sb="13" eb="15">
      <t>シセツ</t>
    </rPh>
    <rPh sb="19" eb="22">
      <t>ロウキュウカ</t>
    </rPh>
    <rPh sb="23" eb="25">
      <t>ガイトウ</t>
    </rPh>
    <rPh sb="27" eb="29">
      <t>シサン</t>
    </rPh>
    <rPh sb="29" eb="30">
      <t>ナ</t>
    </rPh>
    <phoneticPr fontId="4"/>
  </si>
  <si>
    <r>
      <t xml:space="preserve">○収益的収支比率
</t>
    </r>
    <r>
      <rPr>
        <sz val="11"/>
        <color rgb="FFFF0000"/>
        <rFont val="ＭＳ ゴシック"/>
        <family val="3"/>
        <charset val="128"/>
      </rPr>
      <t>　</t>
    </r>
    <r>
      <rPr>
        <sz val="11"/>
        <rFont val="ＭＳ ゴシック"/>
        <family val="3"/>
        <charset val="128"/>
      </rPr>
      <t>不採算分は繰入金により充当されているため、100％である。</t>
    </r>
    <r>
      <rPr>
        <sz val="11"/>
        <color theme="1"/>
        <rFont val="ＭＳ ゴシック"/>
        <family val="3"/>
        <charset val="128"/>
      </rPr>
      <t xml:space="preserve">
○料金回収率
○給水原価
○施設利用率
　料金回収率と施設利用率が低水準であり、給水原価が高水準となるのは水道利用者数が少ないことが原因である。
○有収率
　</t>
    </r>
    <r>
      <rPr>
        <sz val="11"/>
        <rFont val="ＭＳ ゴシック"/>
        <family val="3"/>
        <charset val="128"/>
      </rPr>
      <t>有収率が低水準となるのは、水道利用者が少ないため浄水が水道管末に到達するまで長時間を要することから、それら浄水の停滞に伴う消毒効果の減少を防ぐための排水作業が原因である。</t>
    </r>
    <rPh sb="1" eb="4">
      <t>シュウエキテキ</t>
    </rPh>
    <rPh sb="4" eb="6">
      <t>シュウシ</t>
    </rPh>
    <rPh sb="6" eb="8">
      <t>ヒリツ</t>
    </rPh>
    <rPh sb="10" eb="13">
      <t>フサイサン</t>
    </rPh>
    <rPh sb="13" eb="14">
      <t>ブン</t>
    </rPh>
    <rPh sb="15" eb="17">
      <t>クリイレ</t>
    </rPh>
    <rPh sb="17" eb="18">
      <t>キン</t>
    </rPh>
    <rPh sb="21" eb="23">
      <t>ジュウトウ</t>
    </rPh>
    <rPh sb="41" eb="43">
      <t>リョウキン</t>
    </rPh>
    <rPh sb="43" eb="45">
      <t>カイシュウ</t>
    </rPh>
    <rPh sb="45" eb="46">
      <t>リツ</t>
    </rPh>
    <rPh sb="48" eb="50">
      <t>キュウスイ</t>
    </rPh>
    <rPh sb="50" eb="52">
      <t>ゲンカ</t>
    </rPh>
    <rPh sb="54" eb="56">
      <t>シセツ</t>
    </rPh>
    <rPh sb="56" eb="59">
      <t>リヨウリツ</t>
    </rPh>
    <rPh sb="61" eb="63">
      <t>リョウキン</t>
    </rPh>
    <rPh sb="63" eb="65">
      <t>カイシュウ</t>
    </rPh>
    <rPh sb="65" eb="66">
      <t>リツ</t>
    </rPh>
    <rPh sb="67" eb="69">
      <t>シセツ</t>
    </rPh>
    <rPh sb="69" eb="72">
      <t>リヨウリツ</t>
    </rPh>
    <rPh sb="73" eb="76">
      <t>テイスイジュン</t>
    </rPh>
    <rPh sb="80" eb="82">
      <t>キュウスイ</t>
    </rPh>
    <rPh sb="82" eb="84">
      <t>ゲンカ</t>
    </rPh>
    <rPh sb="85" eb="88">
      <t>コウスイジュン</t>
    </rPh>
    <rPh sb="93" eb="95">
      <t>スイドウ</t>
    </rPh>
    <rPh sb="95" eb="98">
      <t>リヨウシャ</t>
    </rPh>
    <rPh sb="98" eb="99">
      <t>スウ</t>
    </rPh>
    <rPh sb="100" eb="101">
      <t>スク</t>
    </rPh>
    <rPh sb="106" eb="108">
      <t>ゲンイン</t>
    </rPh>
    <rPh sb="114" eb="117">
      <t>ユウシュウリツ</t>
    </rPh>
    <rPh sb="132" eb="134">
      <t>スイドウ</t>
    </rPh>
    <rPh sb="134" eb="137">
      <t>リヨウシャ</t>
    </rPh>
    <rPh sb="138" eb="139">
      <t>スク</t>
    </rPh>
    <rPh sb="143" eb="145">
      <t>ジョウスイ</t>
    </rPh>
    <rPh sb="146" eb="149">
      <t>スイドウカン</t>
    </rPh>
    <rPh sb="151" eb="153">
      <t>トウタツ</t>
    </rPh>
    <rPh sb="157" eb="160">
      <t>チョウジカン</t>
    </rPh>
    <rPh sb="161" eb="162">
      <t>ヨウ</t>
    </rPh>
    <rPh sb="175" eb="177">
      <t>テイタイ</t>
    </rPh>
    <rPh sb="178" eb="179">
      <t>トモナ</t>
    </rPh>
    <rPh sb="180" eb="182">
      <t>ショウドク</t>
    </rPh>
    <rPh sb="182" eb="184">
      <t>コウカ</t>
    </rPh>
    <rPh sb="185" eb="187">
      <t>ゲンショウ</t>
    </rPh>
    <rPh sb="193" eb="195">
      <t>ハイスイ</t>
    </rPh>
    <rPh sb="195" eb="197">
      <t>サギョウ</t>
    </rPh>
    <rPh sb="198" eb="200">
      <t>ゲンイン</t>
    </rPh>
    <phoneticPr fontId="4"/>
  </si>
  <si>
    <r>
      <t>○料金回収率
○施設利用率
　</t>
    </r>
    <r>
      <rPr>
        <sz val="11"/>
        <rFont val="ＭＳ ゴシック"/>
        <family val="3"/>
        <charset val="128"/>
      </rPr>
      <t>事業規模が小さいため、各項目が平均値を下回っており経営が厳しい状況である。今後、水道利用者増を図り、歳出削減の徹底や財源確保に努め、健全な事業運営に努める。</t>
    </r>
    <rPh sb="1" eb="3">
      <t>リョウキン</t>
    </rPh>
    <rPh sb="3" eb="5">
      <t>カイシュウ</t>
    </rPh>
    <rPh sb="5" eb="6">
      <t>リツ</t>
    </rPh>
    <rPh sb="8" eb="10">
      <t>シセツ</t>
    </rPh>
    <rPh sb="10" eb="13">
      <t>リヨウリツ</t>
    </rPh>
    <rPh sb="15" eb="17">
      <t>ジギョウ</t>
    </rPh>
    <rPh sb="17" eb="19">
      <t>キボ</t>
    </rPh>
    <rPh sb="20" eb="21">
      <t>チイ</t>
    </rPh>
    <rPh sb="30" eb="33">
      <t>ヘイキンチ</t>
    </rPh>
    <rPh sb="34" eb="36">
      <t>シタマワ</t>
    </rPh>
    <rPh sb="40" eb="42">
      <t>ケイエイ</t>
    </rPh>
    <rPh sb="43" eb="44">
      <t>キビ</t>
    </rPh>
    <rPh sb="46" eb="48">
      <t>ジョウキョウ</t>
    </rPh>
    <rPh sb="52" eb="54">
      <t>コンゴ</t>
    </rPh>
    <rPh sb="62" eb="63">
      <t>ハカ</t>
    </rPh>
    <rPh sb="65" eb="67">
      <t>サイシュツ</t>
    </rPh>
    <rPh sb="67" eb="69">
      <t>サクゲン</t>
    </rPh>
    <rPh sb="70" eb="72">
      <t>テッテイ</t>
    </rPh>
    <rPh sb="73" eb="75">
      <t>ザイゲン</t>
    </rPh>
    <rPh sb="75" eb="77">
      <t>カクホ</t>
    </rPh>
    <rPh sb="78" eb="79">
      <t>ツト</t>
    </rPh>
    <rPh sb="81" eb="83">
      <t>ケンゼン</t>
    </rPh>
    <rPh sb="84" eb="86">
      <t>ジギョウ</t>
    </rPh>
    <rPh sb="86" eb="88">
      <t>ウンエイ</t>
    </rPh>
    <rPh sb="89" eb="90">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</si>
</sst>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0;&quot;△&quot;#,##0"/>
    <numFmt numFmtId="177" formatCode="#,##0.00;&quot;△&quot;#,##0.00"/>
    <numFmt numFmtId="178" formatCode="#,##0.00;&quot;△&quot;#,##0.00;&quot;-&quot;"/>
    <numFmt numFmtId="179"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88C8-4928-819E-A481743F23B5}"/>
            </c:ext>
          </c:extLst>
        </c:ser>
        <c:dLbls>
          <c:showLegendKey val="0"/>
          <c:showVal val="0"/>
          <c:showCatName val="0"/>
          <c:showSerName val="0"/>
          <c:showPercent val="0"/>
          <c:showBubbleSize val="0"/>
        </c:dLbls>
        <c:gapWidth val="150"/>
        <c:axId val="138995968"/>
        <c:axId val="139682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0.61</c:v>
                </c:pt>
                <c:pt idx="2">
                  <c:v>0.37</c:v>
                </c:pt>
                <c:pt idx="3">
                  <c:v>0.7</c:v>
                </c:pt>
                <c:pt idx="4">
                  <c:v>0.91</c:v>
                </c:pt>
              </c:numCache>
            </c:numRef>
          </c:val>
          <c:smooth val="0"/>
          <c:extLst>
            <c:ext xmlns:c16="http://schemas.microsoft.com/office/drawing/2014/chart" uri="{C3380CC4-5D6E-409C-BE32-E72D297353CC}">
              <c16:uniqueId val="{00000001-88C8-4928-819E-A481743F23B5}"/>
            </c:ext>
          </c:extLst>
        </c:ser>
        <c:dLbls>
          <c:showLegendKey val="0"/>
          <c:showVal val="0"/>
          <c:showCatName val="0"/>
          <c:showSerName val="0"/>
          <c:showPercent val="0"/>
          <c:showBubbleSize val="0"/>
        </c:dLbls>
        <c:marker val="1"/>
        <c:smooth val="0"/>
        <c:axId val="138995968"/>
        <c:axId val="139682176"/>
      </c:lineChart>
      <c:dateAx>
        <c:axId val="138995968"/>
        <c:scaling>
          <c:orientation val="minMax"/>
        </c:scaling>
        <c:delete val="1"/>
        <c:axPos val="b"/>
        <c:numFmt formatCode="ge" sourceLinked="1"/>
        <c:majorTickMark val="none"/>
        <c:minorTickMark val="none"/>
        <c:tickLblPos val="none"/>
        <c:crossAx val="139682176"/>
        <c:crosses val="autoZero"/>
        <c:auto val="1"/>
        <c:lblOffset val="100"/>
        <c:baseTimeUnit val="years"/>
      </c:dateAx>
      <c:valAx>
        <c:axId val="139682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99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0</c:v>
                </c:pt>
                <c:pt idx="1">
                  <c:v>100</c:v>
                </c:pt>
                <c:pt idx="2">
                  <c:v>100</c:v>
                </c:pt>
                <c:pt idx="3">
                  <c:v>100</c:v>
                </c:pt>
                <c:pt idx="4">
                  <c:v>100</c:v>
                </c:pt>
              </c:numCache>
            </c:numRef>
          </c:val>
          <c:extLst>
            <c:ext xmlns:c16="http://schemas.microsoft.com/office/drawing/2014/chart" uri="{C3380CC4-5D6E-409C-BE32-E72D297353CC}">
              <c16:uniqueId val="{00000000-AD70-43CA-A16C-230CE0D72643}"/>
            </c:ext>
          </c:extLst>
        </c:ser>
        <c:dLbls>
          <c:showLegendKey val="0"/>
          <c:showVal val="0"/>
          <c:showCatName val="0"/>
          <c:showSerName val="0"/>
          <c:showPercent val="0"/>
          <c:showBubbleSize val="0"/>
        </c:dLbls>
        <c:gapWidth val="150"/>
        <c:axId val="149260160"/>
        <c:axId val="14927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71.510000000000005</c:v>
                </c:pt>
                <c:pt idx="1">
                  <c:v>68.61</c:v>
                </c:pt>
                <c:pt idx="2">
                  <c:v>70.760000000000005</c:v>
                </c:pt>
                <c:pt idx="3">
                  <c:v>71.66</c:v>
                </c:pt>
                <c:pt idx="4">
                  <c:v>73.06</c:v>
                </c:pt>
              </c:numCache>
            </c:numRef>
          </c:val>
          <c:smooth val="0"/>
          <c:extLst>
            <c:ext xmlns:c16="http://schemas.microsoft.com/office/drawing/2014/chart" uri="{C3380CC4-5D6E-409C-BE32-E72D297353CC}">
              <c16:uniqueId val="{00000001-AD70-43CA-A16C-230CE0D72643}"/>
            </c:ext>
          </c:extLst>
        </c:ser>
        <c:dLbls>
          <c:showLegendKey val="0"/>
          <c:showVal val="0"/>
          <c:showCatName val="0"/>
          <c:showSerName val="0"/>
          <c:showPercent val="0"/>
          <c:showBubbleSize val="0"/>
        </c:dLbls>
        <c:marker val="1"/>
        <c:smooth val="0"/>
        <c:axId val="149260160"/>
        <c:axId val="149278720"/>
      </c:lineChart>
      <c:dateAx>
        <c:axId val="149260160"/>
        <c:scaling>
          <c:orientation val="minMax"/>
        </c:scaling>
        <c:delete val="1"/>
        <c:axPos val="b"/>
        <c:numFmt formatCode="ge" sourceLinked="1"/>
        <c:majorTickMark val="none"/>
        <c:minorTickMark val="none"/>
        <c:tickLblPos val="none"/>
        <c:crossAx val="149278720"/>
        <c:crosses val="autoZero"/>
        <c:auto val="1"/>
        <c:lblOffset val="100"/>
        <c:baseTimeUnit val="years"/>
      </c:dateAx>
      <c:valAx>
        <c:axId val="14927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26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4F9-4835-887D-3280923AE770}"/>
            </c:ext>
          </c:extLst>
        </c:ser>
        <c:dLbls>
          <c:showLegendKey val="0"/>
          <c:showVal val="0"/>
          <c:showCatName val="0"/>
          <c:showSerName val="0"/>
          <c:showPercent val="0"/>
          <c:showBubbleSize val="0"/>
        </c:dLbls>
        <c:gapWidth val="150"/>
        <c:axId val="149841408"/>
        <c:axId val="14984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F9-4835-887D-3280923AE770}"/>
            </c:ext>
          </c:extLst>
        </c:ser>
        <c:dLbls>
          <c:showLegendKey val="0"/>
          <c:showVal val="0"/>
          <c:showCatName val="0"/>
          <c:showSerName val="0"/>
          <c:showPercent val="0"/>
          <c:showBubbleSize val="0"/>
        </c:dLbls>
        <c:marker val="1"/>
        <c:smooth val="0"/>
        <c:axId val="149841408"/>
        <c:axId val="149843328"/>
      </c:lineChart>
      <c:dateAx>
        <c:axId val="149841408"/>
        <c:scaling>
          <c:orientation val="minMax"/>
        </c:scaling>
        <c:delete val="1"/>
        <c:axPos val="b"/>
        <c:numFmt formatCode="ge" sourceLinked="1"/>
        <c:majorTickMark val="none"/>
        <c:minorTickMark val="none"/>
        <c:tickLblPos val="none"/>
        <c:crossAx val="149843328"/>
        <c:crosses val="autoZero"/>
        <c:auto val="1"/>
        <c:lblOffset val="100"/>
        <c:baseTimeUnit val="years"/>
      </c:dateAx>
      <c:valAx>
        <c:axId val="14984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84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A0D-4CC0-8DB0-8E4A7748F427}"/>
            </c:ext>
          </c:extLst>
        </c:ser>
        <c:dLbls>
          <c:showLegendKey val="0"/>
          <c:showVal val="0"/>
          <c:showCatName val="0"/>
          <c:showSerName val="0"/>
          <c:showPercent val="0"/>
          <c:showBubbleSize val="0"/>
        </c:dLbls>
        <c:gapWidth val="150"/>
        <c:axId val="149869696"/>
        <c:axId val="14987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A0D-4CC0-8DB0-8E4A7748F427}"/>
            </c:ext>
          </c:extLst>
        </c:ser>
        <c:dLbls>
          <c:showLegendKey val="0"/>
          <c:showVal val="0"/>
          <c:showCatName val="0"/>
          <c:showSerName val="0"/>
          <c:showPercent val="0"/>
          <c:showBubbleSize val="0"/>
        </c:dLbls>
        <c:marker val="1"/>
        <c:smooth val="0"/>
        <c:axId val="149869696"/>
        <c:axId val="149871616"/>
      </c:lineChart>
      <c:dateAx>
        <c:axId val="149869696"/>
        <c:scaling>
          <c:orientation val="minMax"/>
        </c:scaling>
        <c:delete val="1"/>
        <c:axPos val="b"/>
        <c:numFmt formatCode="ge" sourceLinked="1"/>
        <c:majorTickMark val="none"/>
        <c:minorTickMark val="none"/>
        <c:tickLblPos val="none"/>
        <c:crossAx val="149871616"/>
        <c:crosses val="autoZero"/>
        <c:auto val="1"/>
        <c:lblOffset val="100"/>
        <c:baseTimeUnit val="years"/>
      </c:dateAx>
      <c:valAx>
        <c:axId val="14987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86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340-4218-A2BD-E7DEF3EE1AA9}"/>
            </c:ext>
          </c:extLst>
        </c:ser>
        <c:dLbls>
          <c:showLegendKey val="0"/>
          <c:showVal val="0"/>
          <c:showCatName val="0"/>
          <c:showSerName val="0"/>
          <c:showPercent val="0"/>
          <c:showBubbleSize val="0"/>
        </c:dLbls>
        <c:gapWidth val="150"/>
        <c:axId val="150041728"/>
        <c:axId val="1500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40-4218-A2BD-E7DEF3EE1AA9}"/>
            </c:ext>
          </c:extLst>
        </c:ser>
        <c:dLbls>
          <c:showLegendKey val="0"/>
          <c:showVal val="0"/>
          <c:showCatName val="0"/>
          <c:showSerName val="0"/>
          <c:showPercent val="0"/>
          <c:showBubbleSize val="0"/>
        </c:dLbls>
        <c:marker val="1"/>
        <c:smooth val="0"/>
        <c:axId val="150041728"/>
        <c:axId val="150043648"/>
      </c:lineChart>
      <c:dateAx>
        <c:axId val="150041728"/>
        <c:scaling>
          <c:orientation val="minMax"/>
        </c:scaling>
        <c:delete val="1"/>
        <c:axPos val="b"/>
        <c:numFmt formatCode="ge" sourceLinked="1"/>
        <c:majorTickMark val="none"/>
        <c:minorTickMark val="none"/>
        <c:tickLblPos val="none"/>
        <c:crossAx val="150043648"/>
        <c:crosses val="autoZero"/>
        <c:auto val="1"/>
        <c:lblOffset val="100"/>
        <c:baseTimeUnit val="years"/>
      </c:dateAx>
      <c:valAx>
        <c:axId val="1500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0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823-4914-A21E-B37FEB467A07}"/>
            </c:ext>
          </c:extLst>
        </c:ser>
        <c:dLbls>
          <c:showLegendKey val="0"/>
          <c:showVal val="0"/>
          <c:showCatName val="0"/>
          <c:showSerName val="0"/>
          <c:showPercent val="0"/>
          <c:showBubbleSize val="0"/>
        </c:dLbls>
        <c:gapWidth val="150"/>
        <c:axId val="150065920"/>
        <c:axId val="15006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23-4914-A21E-B37FEB467A07}"/>
            </c:ext>
          </c:extLst>
        </c:ser>
        <c:dLbls>
          <c:showLegendKey val="0"/>
          <c:showVal val="0"/>
          <c:showCatName val="0"/>
          <c:showSerName val="0"/>
          <c:showPercent val="0"/>
          <c:showBubbleSize val="0"/>
        </c:dLbls>
        <c:marker val="1"/>
        <c:smooth val="0"/>
        <c:axId val="150065920"/>
        <c:axId val="150067840"/>
      </c:lineChart>
      <c:dateAx>
        <c:axId val="150065920"/>
        <c:scaling>
          <c:orientation val="minMax"/>
        </c:scaling>
        <c:delete val="1"/>
        <c:axPos val="b"/>
        <c:numFmt formatCode="ge" sourceLinked="1"/>
        <c:majorTickMark val="none"/>
        <c:minorTickMark val="none"/>
        <c:tickLblPos val="none"/>
        <c:crossAx val="150067840"/>
        <c:crosses val="autoZero"/>
        <c:auto val="1"/>
        <c:lblOffset val="100"/>
        <c:baseTimeUnit val="years"/>
      </c:dateAx>
      <c:valAx>
        <c:axId val="15006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06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89AF-4C7D-A890-5CDB359932F0}"/>
            </c:ext>
          </c:extLst>
        </c:ser>
        <c:dLbls>
          <c:showLegendKey val="0"/>
          <c:showVal val="0"/>
          <c:showCatName val="0"/>
          <c:showSerName val="0"/>
          <c:showPercent val="0"/>
          <c:showBubbleSize val="0"/>
        </c:dLbls>
        <c:gapWidth val="150"/>
        <c:axId val="150102400"/>
        <c:axId val="150104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1450.45</c:v>
                </c:pt>
                <c:pt idx="1">
                  <c:v>1442.51</c:v>
                </c:pt>
                <c:pt idx="2">
                  <c:v>1496.15</c:v>
                </c:pt>
                <c:pt idx="3">
                  <c:v>1462.56</c:v>
                </c:pt>
                <c:pt idx="4">
                  <c:v>1486.62</c:v>
                </c:pt>
              </c:numCache>
            </c:numRef>
          </c:val>
          <c:smooth val="0"/>
          <c:extLst>
            <c:ext xmlns:c16="http://schemas.microsoft.com/office/drawing/2014/chart" uri="{C3380CC4-5D6E-409C-BE32-E72D297353CC}">
              <c16:uniqueId val="{00000001-89AF-4C7D-A890-5CDB359932F0}"/>
            </c:ext>
          </c:extLst>
        </c:ser>
        <c:dLbls>
          <c:showLegendKey val="0"/>
          <c:showVal val="0"/>
          <c:showCatName val="0"/>
          <c:showSerName val="0"/>
          <c:showPercent val="0"/>
          <c:showBubbleSize val="0"/>
        </c:dLbls>
        <c:marker val="1"/>
        <c:smooth val="0"/>
        <c:axId val="150102400"/>
        <c:axId val="150104320"/>
      </c:lineChart>
      <c:dateAx>
        <c:axId val="150102400"/>
        <c:scaling>
          <c:orientation val="minMax"/>
        </c:scaling>
        <c:delete val="1"/>
        <c:axPos val="b"/>
        <c:numFmt formatCode="ge" sourceLinked="1"/>
        <c:majorTickMark val="none"/>
        <c:minorTickMark val="none"/>
        <c:tickLblPos val="none"/>
        <c:crossAx val="150104320"/>
        <c:crosses val="autoZero"/>
        <c:auto val="1"/>
        <c:lblOffset val="100"/>
        <c:baseTimeUnit val="years"/>
      </c:dateAx>
      <c:valAx>
        <c:axId val="15010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0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0</c:v>
                </c:pt>
                <c:pt idx="1">
                  <c:v>10.75</c:v>
                </c:pt>
                <c:pt idx="2">
                  <c:v>13.43</c:v>
                </c:pt>
                <c:pt idx="3">
                  <c:v>17.47</c:v>
                </c:pt>
                <c:pt idx="4">
                  <c:v>9.49</c:v>
                </c:pt>
              </c:numCache>
            </c:numRef>
          </c:val>
          <c:extLst>
            <c:ext xmlns:c16="http://schemas.microsoft.com/office/drawing/2014/chart" uri="{C3380CC4-5D6E-409C-BE32-E72D297353CC}">
              <c16:uniqueId val="{00000000-268C-44F9-AE8D-69AAD288B6E7}"/>
            </c:ext>
          </c:extLst>
        </c:ser>
        <c:dLbls>
          <c:showLegendKey val="0"/>
          <c:showVal val="0"/>
          <c:showCatName val="0"/>
          <c:showSerName val="0"/>
          <c:showPercent val="0"/>
          <c:showBubbleSize val="0"/>
        </c:dLbls>
        <c:gapWidth val="150"/>
        <c:axId val="150130688"/>
        <c:axId val="15013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33.96</c:v>
                </c:pt>
                <c:pt idx="1">
                  <c:v>33.299999999999997</c:v>
                </c:pt>
                <c:pt idx="2">
                  <c:v>33.01</c:v>
                </c:pt>
                <c:pt idx="3">
                  <c:v>32.39</c:v>
                </c:pt>
                <c:pt idx="4">
                  <c:v>24.39</c:v>
                </c:pt>
              </c:numCache>
            </c:numRef>
          </c:val>
          <c:smooth val="0"/>
          <c:extLst>
            <c:ext xmlns:c16="http://schemas.microsoft.com/office/drawing/2014/chart" uri="{C3380CC4-5D6E-409C-BE32-E72D297353CC}">
              <c16:uniqueId val="{00000001-268C-44F9-AE8D-69AAD288B6E7}"/>
            </c:ext>
          </c:extLst>
        </c:ser>
        <c:dLbls>
          <c:showLegendKey val="0"/>
          <c:showVal val="0"/>
          <c:showCatName val="0"/>
          <c:showSerName val="0"/>
          <c:showPercent val="0"/>
          <c:showBubbleSize val="0"/>
        </c:dLbls>
        <c:marker val="1"/>
        <c:smooth val="0"/>
        <c:axId val="150130688"/>
        <c:axId val="150132608"/>
      </c:lineChart>
      <c:dateAx>
        <c:axId val="150130688"/>
        <c:scaling>
          <c:orientation val="minMax"/>
        </c:scaling>
        <c:delete val="1"/>
        <c:axPos val="b"/>
        <c:numFmt formatCode="ge" sourceLinked="1"/>
        <c:majorTickMark val="none"/>
        <c:minorTickMark val="none"/>
        <c:tickLblPos val="none"/>
        <c:crossAx val="150132608"/>
        <c:crosses val="autoZero"/>
        <c:auto val="1"/>
        <c:lblOffset val="100"/>
        <c:baseTimeUnit val="years"/>
      </c:dateAx>
      <c:valAx>
        <c:axId val="150132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3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formatCode="#,##0.00;&quot;△&quot;#,##0.00">
                  <c:v>0</c:v>
                </c:pt>
                <c:pt idx="1">
                  <c:v>1809.3</c:v>
                </c:pt>
                <c:pt idx="2">
                  <c:v>1986</c:v>
                </c:pt>
                <c:pt idx="3">
                  <c:v>1789.63</c:v>
                </c:pt>
                <c:pt idx="4">
                  <c:v>3620.77</c:v>
                </c:pt>
              </c:numCache>
            </c:numRef>
          </c:val>
          <c:extLst>
            <c:ext xmlns:c16="http://schemas.microsoft.com/office/drawing/2014/chart" uri="{C3380CC4-5D6E-409C-BE32-E72D297353CC}">
              <c16:uniqueId val="{00000000-2A9D-4EB0-B070-4A0C3245AB2B}"/>
            </c:ext>
          </c:extLst>
        </c:ser>
        <c:dLbls>
          <c:showLegendKey val="0"/>
          <c:showVal val="0"/>
          <c:showCatName val="0"/>
          <c:showSerName val="0"/>
          <c:showPercent val="0"/>
          <c:showBubbleSize val="0"/>
        </c:dLbls>
        <c:gapWidth val="150"/>
        <c:axId val="150265856"/>
        <c:axId val="150267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512.74</c:v>
                </c:pt>
                <c:pt idx="1">
                  <c:v>526.57000000000005</c:v>
                </c:pt>
                <c:pt idx="2">
                  <c:v>523.08000000000004</c:v>
                </c:pt>
                <c:pt idx="3">
                  <c:v>530.83000000000004</c:v>
                </c:pt>
                <c:pt idx="4">
                  <c:v>734.18</c:v>
                </c:pt>
              </c:numCache>
            </c:numRef>
          </c:val>
          <c:smooth val="0"/>
          <c:extLst>
            <c:ext xmlns:c16="http://schemas.microsoft.com/office/drawing/2014/chart" uri="{C3380CC4-5D6E-409C-BE32-E72D297353CC}">
              <c16:uniqueId val="{00000001-2A9D-4EB0-B070-4A0C3245AB2B}"/>
            </c:ext>
          </c:extLst>
        </c:ser>
        <c:dLbls>
          <c:showLegendKey val="0"/>
          <c:showVal val="0"/>
          <c:showCatName val="0"/>
          <c:showSerName val="0"/>
          <c:showPercent val="0"/>
          <c:showBubbleSize val="0"/>
        </c:dLbls>
        <c:marker val="1"/>
        <c:smooth val="0"/>
        <c:axId val="150265856"/>
        <c:axId val="150267776"/>
      </c:lineChart>
      <c:dateAx>
        <c:axId val="150265856"/>
        <c:scaling>
          <c:orientation val="minMax"/>
        </c:scaling>
        <c:delete val="1"/>
        <c:axPos val="b"/>
        <c:numFmt formatCode="ge" sourceLinked="1"/>
        <c:majorTickMark val="none"/>
        <c:minorTickMark val="none"/>
        <c:tickLblPos val="none"/>
        <c:crossAx val="150267776"/>
        <c:crosses val="autoZero"/>
        <c:auto val="1"/>
        <c:lblOffset val="100"/>
        <c:baseTimeUnit val="years"/>
      </c:dateAx>
      <c:valAx>
        <c:axId val="150267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26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0</c:v>
                </c:pt>
                <c:pt idx="1">
                  <c:v>29.48</c:v>
                </c:pt>
                <c:pt idx="2">
                  <c:v>31.43</c:v>
                </c:pt>
                <c:pt idx="3">
                  <c:v>23.79</c:v>
                </c:pt>
                <c:pt idx="4">
                  <c:v>22.92</c:v>
                </c:pt>
              </c:numCache>
            </c:numRef>
          </c:val>
          <c:extLst>
            <c:ext xmlns:c16="http://schemas.microsoft.com/office/drawing/2014/chart" uri="{C3380CC4-5D6E-409C-BE32-E72D297353CC}">
              <c16:uniqueId val="{00000000-8E2C-4897-89EA-18D5E9BF954C}"/>
            </c:ext>
          </c:extLst>
        </c:ser>
        <c:dLbls>
          <c:showLegendKey val="0"/>
          <c:showVal val="0"/>
          <c:showCatName val="0"/>
          <c:showSerName val="0"/>
          <c:showPercent val="0"/>
          <c:showBubbleSize val="0"/>
        </c:dLbls>
        <c:gapWidth val="150"/>
        <c:axId val="150351232"/>
        <c:axId val="150382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51.56</c:v>
                </c:pt>
                <c:pt idx="1">
                  <c:v>50.66</c:v>
                </c:pt>
                <c:pt idx="2">
                  <c:v>51.11</c:v>
                </c:pt>
                <c:pt idx="3">
                  <c:v>50.49</c:v>
                </c:pt>
                <c:pt idx="4">
                  <c:v>48.36</c:v>
                </c:pt>
              </c:numCache>
            </c:numRef>
          </c:val>
          <c:smooth val="0"/>
          <c:extLst>
            <c:ext xmlns:c16="http://schemas.microsoft.com/office/drawing/2014/chart" uri="{C3380CC4-5D6E-409C-BE32-E72D297353CC}">
              <c16:uniqueId val="{00000001-8E2C-4897-89EA-18D5E9BF954C}"/>
            </c:ext>
          </c:extLst>
        </c:ser>
        <c:dLbls>
          <c:showLegendKey val="0"/>
          <c:showVal val="0"/>
          <c:showCatName val="0"/>
          <c:showSerName val="0"/>
          <c:showPercent val="0"/>
          <c:showBubbleSize val="0"/>
        </c:dLbls>
        <c:marker val="1"/>
        <c:smooth val="0"/>
        <c:axId val="150351232"/>
        <c:axId val="150382080"/>
      </c:lineChart>
      <c:dateAx>
        <c:axId val="150351232"/>
        <c:scaling>
          <c:orientation val="minMax"/>
        </c:scaling>
        <c:delete val="1"/>
        <c:axPos val="b"/>
        <c:numFmt formatCode="ge" sourceLinked="1"/>
        <c:majorTickMark val="none"/>
        <c:minorTickMark val="none"/>
        <c:tickLblPos val="none"/>
        <c:crossAx val="150382080"/>
        <c:crosses val="autoZero"/>
        <c:auto val="1"/>
        <c:lblOffset val="100"/>
        <c:baseTimeUnit val="years"/>
      </c:dateAx>
      <c:valAx>
        <c:axId val="150382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35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0</c:v>
                </c:pt>
                <c:pt idx="1">
                  <c:v>10.07</c:v>
                </c:pt>
                <c:pt idx="2">
                  <c:v>26.31</c:v>
                </c:pt>
                <c:pt idx="3">
                  <c:v>24.04</c:v>
                </c:pt>
                <c:pt idx="4">
                  <c:v>20.05</c:v>
                </c:pt>
              </c:numCache>
            </c:numRef>
          </c:val>
          <c:extLst>
            <c:ext xmlns:c16="http://schemas.microsoft.com/office/drawing/2014/chart" uri="{C3380CC4-5D6E-409C-BE32-E72D297353CC}">
              <c16:uniqueId val="{00000000-B690-4BB7-BA24-DB66930D527B}"/>
            </c:ext>
          </c:extLst>
        </c:ser>
        <c:dLbls>
          <c:showLegendKey val="0"/>
          <c:showVal val="0"/>
          <c:showCatName val="0"/>
          <c:showSerName val="0"/>
          <c:showPercent val="0"/>
          <c:showBubbleSize val="0"/>
        </c:dLbls>
        <c:gapWidth val="150"/>
        <c:axId val="150391808"/>
        <c:axId val="15039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75.58</c:v>
                </c:pt>
                <c:pt idx="1">
                  <c:v>74.13</c:v>
                </c:pt>
                <c:pt idx="2">
                  <c:v>74.16</c:v>
                </c:pt>
                <c:pt idx="3">
                  <c:v>74.209999999999994</c:v>
                </c:pt>
                <c:pt idx="4">
                  <c:v>75.239999999999995</c:v>
                </c:pt>
              </c:numCache>
            </c:numRef>
          </c:val>
          <c:smooth val="0"/>
          <c:extLst>
            <c:ext xmlns:c16="http://schemas.microsoft.com/office/drawing/2014/chart" uri="{C3380CC4-5D6E-409C-BE32-E72D297353CC}">
              <c16:uniqueId val="{00000001-B690-4BB7-BA24-DB66930D527B}"/>
            </c:ext>
          </c:extLst>
        </c:ser>
        <c:dLbls>
          <c:showLegendKey val="0"/>
          <c:showVal val="0"/>
          <c:showCatName val="0"/>
          <c:showSerName val="0"/>
          <c:showPercent val="0"/>
          <c:showBubbleSize val="0"/>
        </c:dLbls>
        <c:marker val="1"/>
        <c:smooth val="0"/>
        <c:axId val="150391808"/>
        <c:axId val="150398080"/>
      </c:lineChart>
      <c:dateAx>
        <c:axId val="150391808"/>
        <c:scaling>
          <c:orientation val="minMax"/>
        </c:scaling>
        <c:delete val="1"/>
        <c:axPos val="b"/>
        <c:numFmt formatCode="ge" sourceLinked="1"/>
        <c:majorTickMark val="none"/>
        <c:minorTickMark val="none"/>
        <c:tickLblPos val="none"/>
        <c:crossAx val="150398080"/>
        <c:crosses val="autoZero"/>
        <c:auto val="1"/>
        <c:lblOffset val="100"/>
        <c:baseTimeUnit val="years"/>
      </c:dateAx>
      <c:valAx>
        <c:axId val="15039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39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【1,239.32】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【58.19】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【476.46】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【36.33】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山形県　寒河江市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x14ac:dyDescent="0.15">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D4</v>
      </c>
      <c r="AA8" s="52"/>
      <c r="AB8" s="52"/>
      <c r="AC8" s="52"/>
      <c r="AD8" s="52"/>
      <c r="AE8" s="52"/>
      <c r="AF8" s="52"/>
      <c r="AG8" s="53"/>
      <c r="AH8" s="3"/>
      <c r="AI8" s="54">
        <f>データ!Q6</f>
        <v>42312</v>
      </c>
      <c r="AJ8" s="55"/>
      <c r="AK8" s="55"/>
      <c r="AL8" s="55"/>
      <c r="AM8" s="55"/>
      <c r="AN8" s="55"/>
      <c r="AO8" s="55"/>
      <c r="AP8" s="56"/>
      <c r="AQ8" s="46">
        <f>データ!R6</f>
        <v>139.03</v>
      </c>
      <c r="AR8" s="46"/>
      <c r="AS8" s="46"/>
      <c r="AT8" s="46"/>
      <c r="AU8" s="46"/>
      <c r="AV8" s="46"/>
      <c r="AW8" s="46"/>
      <c r="AX8" s="46"/>
      <c r="AY8" s="46">
        <f>データ!S6</f>
        <v>304.33999999999997</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x14ac:dyDescent="0.15">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x14ac:dyDescent="0.15">
      <c r="A10" s="2"/>
      <c r="B10" s="46" t="str">
        <f>データ!M6</f>
        <v>-</v>
      </c>
      <c r="C10" s="46"/>
      <c r="D10" s="46"/>
      <c r="E10" s="46"/>
      <c r="F10" s="46"/>
      <c r="G10" s="46"/>
      <c r="H10" s="46"/>
      <c r="I10" s="46"/>
      <c r="J10" s="46" t="str">
        <f>データ!N6</f>
        <v>該当数値なし</v>
      </c>
      <c r="K10" s="46"/>
      <c r="L10" s="46"/>
      <c r="M10" s="46"/>
      <c r="N10" s="46"/>
      <c r="O10" s="46"/>
      <c r="P10" s="46"/>
      <c r="Q10" s="46"/>
      <c r="R10" s="46">
        <f>データ!O6</f>
        <v>0.09</v>
      </c>
      <c r="S10" s="46"/>
      <c r="T10" s="46"/>
      <c r="U10" s="46"/>
      <c r="V10" s="46"/>
      <c r="W10" s="46"/>
      <c r="X10" s="46"/>
      <c r="Y10" s="46"/>
      <c r="Z10" s="77">
        <f>データ!P6</f>
        <v>4006</v>
      </c>
      <c r="AA10" s="77"/>
      <c r="AB10" s="77"/>
      <c r="AC10" s="77"/>
      <c r="AD10" s="77"/>
      <c r="AE10" s="77"/>
      <c r="AF10" s="77"/>
      <c r="AG10" s="77"/>
      <c r="AH10" s="2"/>
      <c r="AI10" s="77">
        <f>データ!T6</f>
        <v>39</v>
      </c>
      <c r="AJ10" s="77"/>
      <c r="AK10" s="77"/>
      <c r="AL10" s="77"/>
      <c r="AM10" s="77"/>
      <c r="AN10" s="77"/>
      <c r="AO10" s="77"/>
      <c r="AP10" s="77"/>
      <c r="AQ10" s="46">
        <f>データ!U6</f>
        <v>19.5</v>
      </c>
      <c r="AR10" s="46"/>
      <c r="AS10" s="46"/>
      <c r="AT10" s="46"/>
      <c r="AU10" s="46"/>
      <c r="AV10" s="46"/>
      <c r="AW10" s="46"/>
      <c r="AX10" s="46"/>
      <c r="AY10" s="46">
        <f>データ!V6</f>
        <v>2</v>
      </c>
      <c r="AZ10" s="46"/>
      <c r="BA10" s="46"/>
      <c r="BB10" s="46"/>
      <c r="BC10" s="46"/>
      <c r="BD10" s="46"/>
      <c r="BE10" s="46"/>
      <c r="BF10" s="46"/>
      <c r="BG10" s="3"/>
      <c r="BH10" s="3"/>
      <c r="BI10" s="3"/>
      <c r="BJ10" s="2"/>
      <c r="BK10" s="2"/>
      <c r="BL10" s="61" t="s">
        <v>20</v>
      </c>
      <c r="BM10" s="62"/>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22</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23</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71" t="s">
        <v>24</v>
      </c>
      <c r="BM14" s="72"/>
      <c r="BN14" s="72"/>
      <c r="BO14" s="72"/>
      <c r="BP14" s="72"/>
      <c r="BQ14" s="72"/>
      <c r="BR14" s="72"/>
      <c r="BS14" s="72"/>
      <c r="BT14" s="72"/>
      <c r="BU14" s="72"/>
      <c r="BV14" s="72"/>
      <c r="BW14" s="72"/>
      <c r="BX14" s="72"/>
      <c r="BY14" s="72"/>
      <c r="BZ14" s="73"/>
    </row>
    <row r="15" spans="1:78" ht="13.5" customHeight="1" x14ac:dyDescent="0.15">
      <c r="A15" s="2"/>
      <c r="B15" s="68"/>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70"/>
      <c r="BK15" s="2"/>
      <c r="BL15" s="74"/>
      <c r="BM15" s="75"/>
      <c r="BN15" s="75"/>
      <c r="BO15" s="75"/>
      <c r="BP15" s="75"/>
      <c r="BQ15" s="75"/>
      <c r="BR15" s="75"/>
      <c r="BS15" s="75"/>
      <c r="BT15" s="75"/>
      <c r="BU15" s="75"/>
      <c r="BV15" s="75"/>
      <c r="BW15" s="75"/>
      <c r="BX15" s="75"/>
      <c r="BY15" s="75"/>
      <c r="BZ15" s="7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106</v>
      </c>
      <c r="BM16" s="58"/>
      <c r="BN16" s="58"/>
      <c r="BO16" s="58"/>
      <c r="BP16" s="58"/>
      <c r="BQ16" s="58"/>
      <c r="BR16" s="58"/>
      <c r="BS16" s="58"/>
      <c r="BT16" s="58"/>
      <c r="BU16" s="58"/>
      <c r="BV16" s="58"/>
      <c r="BW16" s="58"/>
      <c r="BX16" s="58"/>
      <c r="BY16" s="58"/>
      <c r="BZ16" s="5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x14ac:dyDescent="0.15">
      <c r="A34" s="2"/>
      <c r="B34" s="16"/>
      <c r="C34" s="60" t="s">
        <v>25</v>
      </c>
      <c r="D34" s="60"/>
      <c r="E34" s="60"/>
      <c r="F34" s="60"/>
      <c r="G34" s="60"/>
      <c r="H34" s="60"/>
      <c r="I34" s="60"/>
      <c r="J34" s="60"/>
      <c r="K34" s="60"/>
      <c r="L34" s="60"/>
      <c r="M34" s="60"/>
      <c r="N34" s="60"/>
      <c r="O34" s="60"/>
      <c r="P34" s="60"/>
      <c r="Q34" s="19"/>
      <c r="R34" s="60" t="s">
        <v>26</v>
      </c>
      <c r="S34" s="60"/>
      <c r="T34" s="60"/>
      <c r="U34" s="60"/>
      <c r="V34" s="60"/>
      <c r="W34" s="60"/>
      <c r="X34" s="60"/>
      <c r="Y34" s="60"/>
      <c r="Z34" s="60"/>
      <c r="AA34" s="60"/>
      <c r="AB34" s="60"/>
      <c r="AC34" s="60"/>
      <c r="AD34" s="60"/>
      <c r="AE34" s="60"/>
      <c r="AF34" s="19"/>
      <c r="AG34" s="60" t="s">
        <v>27</v>
      </c>
      <c r="AH34" s="60"/>
      <c r="AI34" s="60"/>
      <c r="AJ34" s="60"/>
      <c r="AK34" s="60"/>
      <c r="AL34" s="60"/>
      <c r="AM34" s="60"/>
      <c r="AN34" s="60"/>
      <c r="AO34" s="60"/>
      <c r="AP34" s="60"/>
      <c r="AQ34" s="60"/>
      <c r="AR34" s="60"/>
      <c r="AS34" s="60"/>
      <c r="AT34" s="60"/>
      <c r="AU34" s="19"/>
      <c r="AV34" s="60" t="s">
        <v>28</v>
      </c>
      <c r="AW34" s="60"/>
      <c r="AX34" s="60"/>
      <c r="AY34" s="60"/>
      <c r="AZ34" s="60"/>
      <c r="BA34" s="60"/>
      <c r="BB34" s="60"/>
      <c r="BC34" s="60"/>
      <c r="BD34" s="60"/>
      <c r="BE34" s="60"/>
      <c r="BF34" s="60"/>
      <c r="BG34" s="60"/>
      <c r="BH34" s="60"/>
      <c r="BI34" s="60"/>
      <c r="BJ34" s="18"/>
      <c r="BK34" s="2"/>
      <c r="BL34" s="57"/>
      <c r="BM34" s="58"/>
      <c r="BN34" s="58"/>
      <c r="BO34" s="58"/>
      <c r="BP34" s="58"/>
      <c r="BQ34" s="58"/>
      <c r="BR34" s="58"/>
      <c r="BS34" s="58"/>
      <c r="BT34" s="58"/>
      <c r="BU34" s="58"/>
      <c r="BV34" s="58"/>
      <c r="BW34" s="58"/>
      <c r="BX34" s="58"/>
      <c r="BY34" s="58"/>
      <c r="BZ34" s="59"/>
    </row>
    <row r="35" spans="1:78" ht="13.5" customHeight="1" x14ac:dyDescent="0.15">
      <c r="A35" s="2"/>
      <c r="B35" s="16"/>
      <c r="C35" s="60"/>
      <c r="D35" s="60"/>
      <c r="E35" s="60"/>
      <c r="F35" s="60"/>
      <c r="G35" s="60"/>
      <c r="H35" s="60"/>
      <c r="I35" s="60"/>
      <c r="J35" s="60"/>
      <c r="K35" s="60"/>
      <c r="L35" s="60"/>
      <c r="M35" s="60"/>
      <c r="N35" s="60"/>
      <c r="O35" s="60"/>
      <c r="P35" s="60"/>
      <c r="Q35" s="19"/>
      <c r="R35" s="60"/>
      <c r="S35" s="60"/>
      <c r="T35" s="60"/>
      <c r="U35" s="60"/>
      <c r="V35" s="60"/>
      <c r="W35" s="60"/>
      <c r="X35" s="60"/>
      <c r="Y35" s="60"/>
      <c r="Z35" s="60"/>
      <c r="AA35" s="60"/>
      <c r="AB35" s="60"/>
      <c r="AC35" s="60"/>
      <c r="AD35" s="60"/>
      <c r="AE35" s="60"/>
      <c r="AF35" s="19"/>
      <c r="AG35" s="60"/>
      <c r="AH35" s="60"/>
      <c r="AI35" s="60"/>
      <c r="AJ35" s="60"/>
      <c r="AK35" s="60"/>
      <c r="AL35" s="60"/>
      <c r="AM35" s="60"/>
      <c r="AN35" s="60"/>
      <c r="AO35" s="60"/>
      <c r="AP35" s="60"/>
      <c r="AQ35" s="60"/>
      <c r="AR35" s="60"/>
      <c r="AS35" s="60"/>
      <c r="AT35" s="60"/>
      <c r="AU35" s="19"/>
      <c r="AV35" s="60"/>
      <c r="AW35" s="60"/>
      <c r="AX35" s="60"/>
      <c r="AY35" s="60"/>
      <c r="AZ35" s="60"/>
      <c r="BA35" s="60"/>
      <c r="BB35" s="60"/>
      <c r="BC35" s="60"/>
      <c r="BD35" s="60"/>
      <c r="BE35" s="60"/>
      <c r="BF35" s="60"/>
      <c r="BG35" s="60"/>
      <c r="BH35" s="60"/>
      <c r="BI35" s="60"/>
      <c r="BJ35" s="18"/>
      <c r="BK35" s="2"/>
      <c r="BL35" s="57"/>
      <c r="BM35" s="58"/>
      <c r="BN35" s="58"/>
      <c r="BO35" s="58"/>
      <c r="BP35" s="58"/>
      <c r="BQ35" s="58"/>
      <c r="BR35" s="58"/>
      <c r="BS35" s="58"/>
      <c r="BT35" s="58"/>
      <c r="BU35" s="58"/>
      <c r="BV35" s="58"/>
      <c r="BW35" s="58"/>
      <c r="BX35" s="58"/>
      <c r="BY35" s="58"/>
      <c r="BZ35" s="5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1" t="s">
        <v>29</v>
      </c>
      <c r="BM45" s="72"/>
      <c r="BN45" s="72"/>
      <c r="BO45" s="72"/>
      <c r="BP45" s="72"/>
      <c r="BQ45" s="72"/>
      <c r="BR45" s="72"/>
      <c r="BS45" s="72"/>
      <c r="BT45" s="72"/>
      <c r="BU45" s="72"/>
      <c r="BV45" s="72"/>
      <c r="BW45" s="72"/>
      <c r="BX45" s="72"/>
      <c r="BY45" s="72"/>
      <c r="BZ45" s="7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4"/>
      <c r="BM46" s="75"/>
      <c r="BN46" s="75"/>
      <c r="BO46" s="75"/>
      <c r="BP46" s="75"/>
      <c r="BQ46" s="75"/>
      <c r="BR46" s="75"/>
      <c r="BS46" s="75"/>
      <c r="BT46" s="75"/>
      <c r="BU46" s="75"/>
      <c r="BV46" s="75"/>
      <c r="BW46" s="75"/>
      <c r="BX46" s="75"/>
      <c r="BY46" s="75"/>
      <c r="BZ46" s="7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105</v>
      </c>
      <c r="BM47" s="58"/>
      <c r="BN47" s="58"/>
      <c r="BO47" s="58"/>
      <c r="BP47" s="58"/>
      <c r="BQ47" s="58"/>
      <c r="BR47" s="58"/>
      <c r="BS47" s="58"/>
      <c r="BT47" s="58"/>
      <c r="BU47" s="58"/>
      <c r="BV47" s="58"/>
      <c r="BW47" s="58"/>
      <c r="BX47" s="58"/>
      <c r="BY47" s="58"/>
      <c r="BZ47" s="5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x14ac:dyDescent="0.15">
      <c r="A56" s="2"/>
      <c r="B56" s="16"/>
      <c r="C56" s="60" t="s">
        <v>30</v>
      </c>
      <c r="D56" s="60"/>
      <c r="E56" s="60"/>
      <c r="F56" s="60"/>
      <c r="G56" s="60"/>
      <c r="H56" s="60"/>
      <c r="I56" s="60"/>
      <c r="J56" s="60"/>
      <c r="K56" s="60"/>
      <c r="L56" s="60"/>
      <c r="M56" s="60"/>
      <c r="N56" s="60"/>
      <c r="O56" s="60"/>
      <c r="P56" s="60"/>
      <c r="Q56" s="19"/>
      <c r="R56" s="60" t="s">
        <v>31</v>
      </c>
      <c r="S56" s="60"/>
      <c r="T56" s="60"/>
      <c r="U56" s="60"/>
      <c r="V56" s="60"/>
      <c r="W56" s="60"/>
      <c r="X56" s="60"/>
      <c r="Y56" s="60"/>
      <c r="Z56" s="60"/>
      <c r="AA56" s="60"/>
      <c r="AB56" s="60"/>
      <c r="AC56" s="60"/>
      <c r="AD56" s="60"/>
      <c r="AE56" s="60"/>
      <c r="AF56" s="19"/>
      <c r="AG56" s="60" t="s">
        <v>32</v>
      </c>
      <c r="AH56" s="60"/>
      <c r="AI56" s="60"/>
      <c r="AJ56" s="60"/>
      <c r="AK56" s="60"/>
      <c r="AL56" s="60"/>
      <c r="AM56" s="60"/>
      <c r="AN56" s="60"/>
      <c r="AO56" s="60"/>
      <c r="AP56" s="60"/>
      <c r="AQ56" s="60"/>
      <c r="AR56" s="60"/>
      <c r="AS56" s="60"/>
      <c r="AT56" s="60"/>
      <c r="AU56" s="19"/>
      <c r="AV56" s="60" t="s">
        <v>33</v>
      </c>
      <c r="AW56" s="60"/>
      <c r="AX56" s="60"/>
      <c r="AY56" s="60"/>
      <c r="AZ56" s="60"/>
      <c r="BA56" s="60"/>
      <c r="BB56" s="60"/>
      <c r="BC56" s="60"/>
      <c r="BD56" s="60"/>
      <c r="BE56" s="60"/>
      <c r="BF56" s="60"/>
      <c r="BG56" s="60"/>
      <c r="BH56" s="60"/>
      <c r="BI56" s="60"/>
      <c r="BJ56" s="18"/>
      <c r="BK56" s="2"/>
      <c r="BL56" s="57"/>
      <c r="BM56" s="58"/>
      <c r="BN56" s="58"/>
      <c r="BO56" s="58"/>
      <c r="BP56" s="58"/>
      <c r="BQ56" s="58"/>
      <c r="BR56" s="58"/>
      <c r="BS56" s="58"/>
      <c r="BT56" s="58"/>
      <c r="BU56" s="58"/>
      <c r="BV56" s="58"/>
      <c r="BW56" s="58"/>
      <c r="BX56" s="58"/>
      <c r="BY56" s="58"/>
      <c r="BZ56" s="59"/>
    </row>
    <row r="57" spans="1:78" ht="13.5" customHeight="1" x14ac:dyDescent="0.15">
      <c r="A57" s="2"/>
      <c r="B57" s="16"/>
      <c r="C57" s="60"/>
      <c r="D57" s="60"/>
      <c r="E57" s="60"/>
      <c r="F57" s="60"/>
      <c r="G57" s="60"/>
      <c r="H57" s="60"/>
      <c r="I57" s="60"/>
      <c r="J57" s="60"/>
      <c r="K57" s="60"/>
      <c r="L57" s="60"/>
      <c r="M57" s="60"/>
      <c r="N57" s="60"/>
      <c r="O57" s="60"/>
      <c r="P57" s="60"/>
      <c r="Q57" s="19"/>
      <c r="R57" s="60"/>
      <c r="S57" s="60"/>
      <c r="T57" s="60"/>
      <c r="U57" s="60"/>
      <c r="V57" s="60"/>
      <c r="W57" s="60"/>
      <c r="X57" s="60"/>
      <c r="Y57" s="60"/>
      <c r="Z57" s="60"/>
      <c r="AA57" s="60"/>
      <c r="AB57" s="60"/>
      <c r="AC57" s="60"/>
      <c r="AD57" s="60"/>
      <c r="AE57" s="60"/>
      <c r="AF57" s="19"/>
      <c r="AG57" s="60"/>
      <c r="AH57" s="60"/>
      <c r="AI57" s="60"/>
      <c r="AJ57" s="60"/>
      <c r="AK57" s="60"/>
      <c r="AL57" s="60"/>
      <c r="AM57" s="60"/>
      <c r="AN57" s="60"/>
      <c r="AO57" s="60"/>
      <c r="AP57" s="60"/>
      <c r="AQ57" s="60"/>
      <c r="AR57" s="60"/>
      <c r="AS57" s="60"/>
      <c r="AT57" s="60"/>
      <c r="AU57" s="19"/>
      <c r="AV57" s="60"/>
      <c r="AW57" s="60"/>
      <c r="AX57" s="60"/>
      <c r="AY57" s="60"/>
      <c r="AZ57" s="60"/>
      <c r="BA57" s="60"/>
      <c r="BB57" s="60"/>
      <c r="BC57" s="60"/>
      <c r="BD57" s="60"/>
      <c r="BE57" s="60"/>
      <c r="BF57" s="60"/>
      <c r="BG57" s="60"/>
      <c r="BH57" s="60"/>
      <c r="BI57" s="60"/>
      <c r="BJ57" s="18"/>
      <c r="BK57" s="2"/>
      <c r="BL57" s="57"/>
      <c r="BM57" s="58"/>
      <c r="BN57" s="58"/>
      <c r="BO57" s="58"/>
      <c r="BP57" s="58"/>
      <c r="BQ57" s="58"/>
      <c r="BR57" s="58"/>
      <c r="BS57" s="58"/>
      <c r="BT57" s="58"/>
      <c r="BU57" s="58"/>
      <c r="BV57" s="58"/>
      <c r="BW57" s="58"/>
      <c r="BX57" s="58"/>
      <c r="BY57" s="58"/>
      <c r="BZ57" s="5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x14ac:dyDescent="0.15">
      <c r="A60" s="2"/>
      <c r="B60" s="68" t="s">
        <v>34</v>
      </c>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70"/>
      <c r="BK60" s="2"/>
      <c r="BL60" s="57"/>
      <c r="BM60" s="58"/>
      <c r="BN60" s="58"/>
      <c r="BO60" s="58"/>
      <c r="BP60" s="58"/>
      <c r="BQ60" s="58"/>
      <c r="BR60" s="58"/>
      <c r="BS60" s="58"/>
      <c r="BT60" s="58"/>
      <c r="BU60" s="58"/>
      <c r="BV60" s="58"/>
      <c r="BW60" s="58"/>
      <c r="BX60" s="58"/>
      <c r="BY60" s="58"/>
      <c r="BZ60" s="59"/>
    </row>
    <row r="61" spans="1:78" ht="13.5" customHeight="1" x14ac:dyDescent="0.15">
      <c r="A61" s="2"/>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70"/>
      <c r="BK61" s="2"/>
      <c r="BL61" s="57"/>
      <c r="BM61" s="58"/>
      <c r="BN61" s="58"/>
      <c r="BO61" s="58"/>
      <c r="BP61" s="58"/>
      <c r="BQ61" s="58"/>
      <c r="BR61" s="58"/>
      <c r="BS61" s="58"/>
      <c r="BT61" s="58"/>
      <c r="BU61" s="58"/>
      <c r="BV61" s="58"/>
      <c r="BW61" s="58"/>
      <c r="BX61" s="58"/>
      <c r="BY61" s="58"/>
      <c r="BZ61" s="5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1" t="s">
        <v>35</v>
      </c>
      <c r="BM64" s="72"/>
      <c r="BN64" s="72"/>
      <c r="BO64" s="72"/>
      <c r="BP64" s="72"/>
      <c r="BQ64" s="72"/>
      <c r="BR64" s="72"/>
      <c r="BS64" s="72"/>
      <c r="BT64" s="72"/>
      <c r="BU64" s="72"/>
      <c r="BV64" s="72"/>
      <c r="BW64" s="72"/>
      <c r="BX64" s="72"/>
      <c r="BY64" s="72"/>
      <c r="BZ64" s="7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4"/>
      <c r="BM65" s="75"/>
      <c r="BN65" s="75"/>
      <c r="BO65" s="75"/>
      <c r="BP65" s="75"/>
      <c r="BQ65" s="75"/>
      <c r="BR65" s="75"/>
      <c r="BS65" s="75"/>
      <c r="BT65" s="75"/>
      <c r="BU65" s="75"/>
      <c r="BV65" s="75"/>
      <c r="BW65" s="75"/>
      <c r="BX65" s="75"/>
      <c r="BY65" s="75"/>
      <c r="BZ65" s="7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107</v>
      </c>
      <c r="BM66" s="58"/>
      <c r="BN66" s="58"/>
      <c r="BO66" s="58"/>
      <c r="BP66" s="58"/>
      <c r="BQ66" s="58"/>
      <c r="BR66" s="58"/>
      <c r="BS66" s="58"/>
      <c r="BT66" s="58"/>
      <c r="BU66" s="58"/>
      <c r="BV66" s="58"/>
      <c r="BW66" s="58"/>
      <c r="BX66" s="58"/>
      <c r="BY66" s="58"/>
      <c r="BZ66" s="5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x14ac:dyDescent="0.15">
      <c r="A79" s="2"/>
      <c r="B79" s="16"/>
      <c r="C79" s="60" t="s">
        <v>36</v>
      </c>
      <c r="D79" s="60"/>
      <c r="E79" s="60"/>
      <c r="F79" s="60"/>
      <c r="G79" s="60"/>
      <c r="H79" s="60"/>
      <c r="I79" s="60"/>
      <c r="J79" s="60"/>
      <c r="K79" s="60"/>
      <c r="L79" s="60"/>
      <c r="M79" s="60"/>
      <c r="N79" s="60"/>
      <c r="O79" s="60"/>
      <c r="P79" s="60"/>
      <c r="Q79" s="60"/>
      <c r="R79" s="60"/>
      <c r="S79" s="60"/>
      <c r="T79" s="60"/>
      <c r="U79" s="19"/>
      <c r="V79" s="19"/>
      <c r="W79" s="60" t="s">
        <v>37</v>
      </c>
      <c r="X79" s="60"/>
      <c r="Y79" s="60"/>
      <c r="Z79" s="60"/>
      <c r="AA79" s="60"/>
      <c r="AB79" s="60"/>
      <c r="AC79" s="60"/>
      <c r="AD79" s="60"/>
      <c r="AE79" s="60"/>
      <c r="AF79" s="60"/>
      <c r="AG79" s="60"/>
      <c r="AH79" s="60"/>
      <c r="AI79" s="60"/>
      <c r="AJ79" s="60"/>
      <c r="AK79" s="60"/>
      <c r="AL79" s="60"/>
      <c r="AM79" s="60"/>
      <c r="AN79" s="60"/>
      <c r="AO79" s="19"/>
      <c r="AP79" s="19"/>
      <c r="AQ79" s="60" t="s">
        <v>38</v>
      </c>
      <c r="AR79" s="60"/>
      <c r="AS79" s="60"/>
      <c r="AT79" s="60"/>
      <c r="AU79" s="60"/>
      <c r="AV79" s="60"/>
      <c r="AW79" s="60"/>
      <c r="AX79" s="60"/>
      <c r="AY79" s="60"/>
      <c r="AZ79" s="60"/>
      <c r="BA79" s="60"/>
      <c r="BB79" s="60"/>
      <c r="BC79" s="60"/>
      <c r="BD79" s="60"/>
      <c r="BE79" s="60"/>
      <c r="BF79" s="60"/>
      <c r="BG79" s="60"/>
      <c r="BH79" s="60"/>
      <c r="BI79" s="17"/>
      <c r="BJ79" s="18"/>
      <c r="BK79" s="2"/>
      <c r="BL79" s="57"/>
      <c r="BM79" s="58"/>
      <c r="BN79" s="58"/>
      <c r="BO79" s="58"/>
      <c r="BP79" s="58"/>
      <c r="BQ79" s="58"/>
      <c r="BR79" s="58"/>
      <c r="BS79" s="58"/>
      <c r="BT79" s="58"/>
      <c r="BU79" s="58"/>
      <c r="BV79" s="58"/>
      <c r="BW79" s="58"/>
      <c r="BX79" s="58"/>
      <c r="BY79" s="58"/>
      <c r="BZ79" s="59"/>
    </row>
    <row r="80" spans="1:78" ht="13.5" customHeight="1" x14ac:dyDescent="0.15">
      <c r="A80" s="2"/>
      <c r="B80" s="16"/>
      <c r="C80" s="60"/>
      <c r="D80" s="60"/>
      <c r="E80" s="60"/>
      <c r="F80" s="60"/>
      <c r="G80" s="60"/>
      <c r="H80" s="60"/>
      <c r="I80" s="60"/>
      <c r="J80" s="60"/>
      <c r="K80" s="60"/>
      <c r="L80" s="60"/>
      <c r="M80" s="60"/>
      <c r="N80" s="60"/>
      <c r="O80" s="60"/>
      <c r="P80" s="60"/>
      <c r="Q80" s="60"/>
      <c r="R80" s="60"/>
      <c r="S80" s="60"/>
      <c r="T80" s="60"/>
      <c r="U80" s="19"/>
      <c r="V80" s="19"/>
      <c r="W80" s="60"/>
      <c r="X80" s="60"/>
      <c r="Y80" s="60"/>
      <c r="Z80" s="60"/>
      <c r="AA80" s="60"/>
      <c r="AB80" s="60"/>
      <c r="AC80" s="60"/>
      <c r="AD80" s="60"/>
      <c r="AE80" s="60"/>
      <c r="AF80" s="60"/>
      <c r="AG80" s="60"/>
      <c r="AH80" s="60"/>
      <c r="AI80" s="60"/>
      <c r="AJ80" s="60"/>
      <c r="AK80" s="60"/>
      <c r="AL80" s="60"/>
      <c r="AM80" s="60"/>
      <c r="AN80" s="60"/>
      <c r="AO80" s="19"/>
      <c r="AP80" s="19"/>
      <c r="AQ80" s="60"/>
      <c r="AR80" s="60"/>
      <c r="AS80" s="60"/>
      <c r="AT80" s="60"/>
      <c r="AU80" s="60"/>
      <c r="AV80" s="60"/>
      <c r="AW80" s="60"/>
      <c r="AX80" s="60"/>
      <c r="AY80" s="60"/>
      <c r="AZ80" s="60"/>
      <c r="BA80" s="60"/>
      <c r="BB80" s="60"/>
      <c r="BC80" s="60"/>
      <c r="BD80" s="60"/>
      <c r="BE80" s="60"/>
      <c r="BF80" s="60"/>
      <c r="BG80" s="60"/>
      <c r="BH80" s="60"/>
      <c r="BI80" s="17"/>
      <c r="BJ80" s="18"/>
      <c r="BK80" s="2"/>
      <c r="BL80" s="57"/>
      <c r="BM80" s="58"/>
      <c r="BN80" s="58"/>
      <c r="BO80" s="58"/>
      <c r="BP80" s="58"/>
      <c r="BQ80" s="58"/>
      <c r="BR80" s="58"/>
      <c r="BS80" s="58"/>
      <c r="BT80" s="58"/>
      <c r="BU80" s="58"/>
      <c r="BV80" s="58"/>
      <c r="BW80" s="58"/>
      <c r="BX80" s="58"/>
      <c r="BY80" s="58"/>
      <c r="BZ80" s="5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8"/>
      <c r="BM82" s="79"/>
      <c r="BN82" s="79"/>
      <c r="BO82" s="79"/>
      <c r="BP82" s="79"/>
      <c r="BQ82" s="79"/>
      <c r="BR82" s="79"/>
      <c r="BS82" s="79"/>
      <c r="BT82" s="79"/>
      <c r="BU82" s="79"/>
      <c r="BV82" s="79"/>
      <c r="BW82" s="79"/>
      <c r="BX82" s="79"/>
      <c r="BY82" s="79"/>
      <c r="BZ82" s="80"/>
    </row>
    <row r="83" spans="1:78" x14ac:dyDescent="0.15">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x14ac:dyDescent="0.15">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2014</v>
      </c>
      <c r="C6" s="31">
        <f t="shared" ref="C6:V6" si="3">C7</f>
        <v>62065</v>
      </c>
      <c r="D6" s="31">
        <f t="shared" si="3"/>
        <v>47</v>
      </c>
      <c r="E6" s="31">
        <f t="shared" si="3"/>
        <v>1</v>
      </c>
      <c r="F6" s="31">
        <f t="shared" si="3"/>
        <v>0</v>
      </c>
      <c r="G6" s="31">
        <f t="shared" si="3"/>
        <v>0</v>
      </c>
      <c r="H6" s="31" t="str">
        <f t="shared" si="3"/>
        <v>山形県　寒河江市</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0.09</v>
      </c>
      <c r="P6" s="32">
        <f t="shared" si="3"/>
        <v>4006</v>
      </c>
      <c r="Q6" s="32">
        <f t="shared" si="3"/>
        <v>42312</v>
      </c>
      <c r="R6" s="32">
        <f t="shared" si="3"/>
        <v>139.03</v>
      </c>
      <c r="S6" s="32">
        <f t="shared" si="3"/>
        <v>304.33999999999997</v>
      </c>
      <c r="T6" s="32">
        <f t="shared" si="3"/>
        <v>39</v>
      </c>
      <c r="U6" s="32">
        <f t="shared" si="3"/>
        <v>19.5</v>
      </c>
      <c r="V6" s="32">
        <f t="shared" si="3"/>
        <v>2</v>
      </c>
      <c r="W6" s="33" t="str">
        <f>IF(W7="",NA(),W7)</f>
        <v>-</v>
      </c>
      <c r="X6" s="33">
        <f t="shared" ref="X6:AF6" si="4">IF(X7="",NA(),X7)</f>
        <v>100</v>
      </c>
      <c r="Y6" s="33">
        <f t="shared" si="4"/>
        <v>100</v>
      </c>
      <c r="Z6" s="33">
        <f t="shared" si="4"/>
        <v>100</v>
      </c>
      <c r="AA6" s="33">
        <f t="shared" si="4"/>
        <v>100</v>
      </c>
      <c r="AB6" s="33">
        <f t="shared" si="4"/>
        <v>71.510000000000005</v>
      </c>
      <c r="AC6" s="33">
        <f t="shared" si="4"/>
        <v>68.61</v>
      </c>
      <c r="AD6" s="33">
        <f t="shared" si="4"/>
        <v>70.760000000000005</v>
      </c>
      <c r="AE6" s="33">
        <f t="shared" si="4"/>
        <v>71.66</v>
      </c>
      <c r="AF6" s="33">
        <f t="shared" si="4"/>
        <v>73.06</v>
      </c>
      <c r="AG6" s="32" t="str">
        <f>IF(AG7="","",IF(AG7="-","【-】","【"&amp;SUBSTITUTE(TEXT(AG7,"#,##0.00"),"-","△")&amp;"】"))</f>
        <v>【76.03】</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t="str">
        <f>IF(BD7="",NA(),BD7)</f>
        <v>-</v>
      </c>
      <c r="BE6" s="32">
        <f t="shared" ref="BE6:BM6" si="7">IF(BE7="",NA(),BE7)</f>
        <v>0</v>
      </c>
      <c r="BF6" s="32">
        <f t="shared" si="7"/>
        <v>0</v>
      </c>
      <c r="BG6" s="32">
        <f t="shared" si="7"/>
        <v>0</v>
      </c>
      <c r="BH6" s="32">
        <f t="shared" si="7"/>
        <v>0</v>
      </c>
      <c r="BI6" s="33">
        <f t="shared" si="7"/>
        <v>1450.45</v>
      </c>
      <c r="BJ6" s="33">
        <f t="shared" si="7"/>
        <v>1442.51</v>
      </c>
      <c r="BK6" s="33">
        <f t="shared" si="7"/>
        <v>1496.15</v>
      </c>
      <c r="BL6" s="33">
        <f t="shared" si="7"/>
        <v>1462.56</v>
      </c>
      <c r="BM6" s="33">
        <f t="shared" si="7"/>
        <v>1486.62</v>
      </c>
      <c r="BN6" s="32" t="str">
        <f>IF(BN7="","",IF(BN7="-","【-】","【"&amp;SUBSTITUTE(TEXT(BN7,"#,##0.00"),"-","△")&amp;"】"))</f>
        <v>【1,239.32】</v>
      </c>
      <c r="BO6" s="33" t="str">
        <f>IF(BO7="",NA(),BO7)</f>
        <v>-</v>
      </c>
      <c r="BP6" s="33">
        <f t="shared" ref="BP6:BX6" si="8">IF(BP7="",NA(),BP7)</f>
        <v>10.75</v>
      </c>
      <c r="BQ6" s="33">
        <f t="shared" si="8"/>
        <v>13.43</v>
      </c>
      <c r="BR6" s="33">
        <f t="shared" si="8"/>
        <v>17.47</v>
      </c>
      <c r="BS6" s="33">
        <f t="shared" si="8"/>
        <v>9.49</v>
      </c>
      <c r="BT6" s="33">
        <f t="shared" si="8"/>
        <v>33.96</v>
      </c>
      <c r="BU6" s="33">
        <f t="shared" si="8"/>
        <v>33.299999999999997</v>
      </c>
      <c r="BV6" s="33">
        <f t="shared" si="8"/>
        <v>33.01</v>
      </c>
      <c r="BW6" s="33">
        <f t="shared" si="8"/>
        <v>32.39</v>
      </c>
      <c r="BX6" s="33">
        <f t="shared" si="8"/>
        <v>24.39</v>
      </c>
      <c r="BY6" s="32" t="str">
        <f>IF(BY7="","",IF(BY7="-","【-】","【"&amp;SUBSTITUTE(TEXT(BY7,"#,##0.00"),"-","△")&amp;"】"))</f>
        <v>【36.33】</v>
      </c>
      <c r="BZ6" s="32">
        <f>IF(BZ7="",NA(),BZ7)</f>
        <v>0</v>
      </c>
      <c r="CA6" s="33">
        <f t="shared" ref="CA6:CI6" si="9">IF(CA7="",NA(),CA7)</f>
        <v>1809.3</v>
      </c>
      <c r="CB6" s="33">
        <f t="shared" si="9"/>
        <v>1986</v>
      </c>
      <c r="CC6" s="33">
        <f t="shared" si="9"/>
        <v>1789.63</v>
      </c>
      <c r="CD6" s="33">
        <f t="shared" si="9"/>
        <v>3620.77</v>
      </c>
      <c r="CE6" s="33">
        <f t="shared" si="9"/>
        <v>512.74</v>
      </c>
      <c r="CF6" s="33">
        <f t="shared" si="9"/>
        <v>526.57000000000005</v>
      </c>
      <c r="CG6" s="33">
        <f t="shared" si="9"/>
        <v>523.08000000000004</v>
      </c>
      <c r="CH6" s="33">
        <f t="shared" si="9"/>
        <v>530.83000000000004</v>
      </c>
      <c r="CI6" s="33">
        <f t="shared" si="9"/>
        <v>734.18</v>
      </c>
      <c r="CJ6" s="32" t="str">
        <f>IF(CJ7="","",IF(CJ7="-","【-】","【"&amp;SUBSTITUTE(TEXT(CJ7,"#,##0.00"),"-","△")&amp;"】"))</f>
        <v>【476.46】</v>
      </c>
      <c r="CK6" s="33" t="str">
        <f>IF(CK7="",NA(),CK7)</f>
        <v>-</v>
      </c>
      <c r="CL6" s="33">
        <f t="shared" ref="CL6:CT6" si="10">IF(CL7="",NA(),CL7)</f>
        <v>29.48</v>
      </c>
      <c r="CM6" s="33">
        <f t="shared" si="10"/>
        <v>31.43</v>
      </c>
      <c r="CN6" s="33">
        <f t="shared" si="10"/>
        <v>23.79</v>
      </c>
      <c r="CO6" s="33">
        <f t="shared" si="10"/>
        <v>22.92</v>
      </c>
      <c r="CP6" s="33">
        <f t="shared" si="10"/>
        <v>51.56</v>
      </c>
      <c r="CQ6" s="33">
        <f t="shared" si="10"/>
        <v>50.66</v>
      </c>
      <c r="CR6" s="33">
        <f t="shared" si="10"/>
        <v>51.11</v>
      </c>
      <c r="CS6" s="33">
        <f t="shared" si="10"/>
        <v>50.49</v>
      </c>
      <c r="CT6" s="33">
        <f t="shared" si="10"/>
        <v>48.36</v>
      </c>
      <c r="CU6" s="32" t="str">
        <f>IF(CU7="","",IF(CU7="-","【-】","【"&amp;SUBSTITUTE(TEXT(CU7,"#,##0.00"),"-","△")&amp;"】"))</f>
        <v>【58.19】</v>
      </c>
      <c r="CV6" s="33" t="str">
        <f>IF(CV7="",NA(),CV7)</f>
        <v>-</v>
      </c>
      <c r="CW6" s="33">
        <f t="shared" ref="CW6:DE6" si="11">IF(CW7="",NA(),CW7)</f>
        <v>10.07</v>
      </c>
      <c r="CX6" s="33">
        <f t="shared" si="11"/>
        <v>26.31</v>
      </c>
      <c r="CY6" s="33">
        <f t="shared" si="11"/>
        <v>24.04</v>
      </c>
      <c r="CZ6" s="33">
        <f t="shared" si="11"/>
        <v>20.05</v>
      </c>
      <c r="DA6" s="33">
        <f t="shared" si="11"/>
        <v>75.58</v>
      </c>
      <c r="DB6" s="33">
        <f t="shared" si="11"/>
        <v>74.13</v>
      </c>
      <c r="DC6" s="33">
        <f t="shared" si="11"/>
        <v>74.16</v>
      </c>
      <c r="DD6" s="33">
        <f t="shared" si="11"/>
        <v>74.209999999999994</v>
      </c>
      <c r="DE6" s="33">
        <f t="shared" si="11"/>
        <v>75.239999999999995</v>
      </c>
      <c r="DF6" s="32" t="str">
        <f>IF(DF7="","",IF(DF7="-","【-】","【"&amp;SUBSTITUTE(TEXT(DF7,"#,##0.00"),"-","△")&amp;"】"))</f>
        <v>【75.39】</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t="str">
        <f>IF(EC7="",NA(),EC7)</f>
        <v>-</v>
      </c>
      <c r="ED6" s="32">
        <f t="shared" ref="ED6:EL6" si="14">IF(ED7="",NA(),ED7)</f>
        <v>0</v>
      </c>
      <c r="EE6" s="32">
        <f t="shared" si="14"/>
        <v>0</v>
      </c>
      <c r="EF6" s="32">
        <f t="shared" si="14"/>
        <v>0</v>
      </c>
      <c r="EG6" s="32">
        <f t="shared" si="14"/>
        <v>0</v>
      </c>
      <c r="EH6" s="33">
        <f t="shared" si="14"/>
        <v>0.5</v>
      </c>
      <c r="EI6" s="33">
        <f t="shared" si="14"/>
        <v>0.61</v>
      </c>
      <c r="EJ6" s="33">
        <f t="shared" si="14"/>
        <v>0.37</v>
      </c>
      <c r="EK6" s="33">
        <f t="shared" si="14"/>
        <v>0.7</v>
      </c>
      <c r="EL6" s="33">
        <f t="shared" si="14"/>
        <v>0.91</v>
      </c>
      <c r="EM6" s="32" t="str">
        <f>IF(EM7="","",IF(EM7="-","【-】","【"&amp;SUBSTITUTE(TEXT(EM7,"#,##0.00"),"-","△")&amp;"】"))</f>
        <v>【0.74】</v>
      </c>
    </row>
    <row r="7" spans="1:143" s="34" customFormat="1" x14ac:dyDescent="0.15">
      <c r="A7" s="26"/>
      <c r="B7" s="35">
        <v>2014</v>
      </c>
      <c r="C7" s="35">
        <v>62065</v>
      </c>
      <c r="D7" s="35">
        <v>47</v>
      </c>
      <c r="E7" s="35">
        <v>1</v>
      </c>
      <c r="F7" s="35">
        <v>0</v>
      </c>
      <c r="G7" s="35">
        <v>0</v>
      </c>
      <c r="H7" s="35" t="s">
        <v>93</v>
      </c>
      <c r="I7" s="35" t="s">
        <v>94</v>
      </c>
      <c r="J7" s="35" t="s">
        <v>95</v>
      </c>
      <c r="K7" s="35" t="s">
        <v>96</v>
      </c>
      <c r="L7" s="35" t="s">
        <v>97</v>
      </c>
      <c r="M7" s="36" t="s">
        <v>98</v>
      </c>
      <c r="N7" s="36" t="s">
        <v>99</v>
      </c>
      <c r="O7" s="36">
        <v>0.09</v>
      </c>
      <c r="P7" s="36">
        <v>4006</v>
      </c>
      <c r="Q7" s="36">
        <v>42312</v>
      </c>
      <c r="R7" s="36">
        <v>139.03</v>
      </c>
      <c r="S7" s="36">
        <v>304.33999999999997</v>
      </c>
      <c r="T7" s="36">
        <v>39</v>
      </c>
      <c r="U7" s="36">
        <v>19.5</v>
      </c>
      <c r="V7" s="36">
        <v>2</v>
      </c>
      <c r="W7" s="36" t="s">
        <v>98</v>
      </c>
      <c r="X7" s="36">
        <v>100</v>
      </c>
      <c r="Y7" s="36">
        <v>100</v>
      </c>
      <c r="Z7" s="36">
        <v>100</v>
      </c>
      <c r="AA7" s="36">
        <v>100</v>
      </c>
      <c r="AB7" s="36">
        <v>71.510000000000005</v>
      </c>
      <c r="AC7" s="36">
        <v>68.61</v>
      </c>
      <c r="AD7" s="36">
        <v>70.760000000000005</v>
      </c>
      <c r="AE7" s="36">
        <v>71.66</v>
      </c>
      <c r="AF7" s="36">
        <v>73.06</v>
      </c>
      <c r="AG7" s="36">
        <v>76.03</v>
      </c>
      <c r="AH7" s="36"/>
      <c r="AI7" s="36"/>
      <c r="AJ7" s="36"/>
      <c r="AK7" s="36"/>
      <c r="AL7" s="36"/>
      <c r="AM7" s="36"/>
      <c r="AN7" s="36"/>
      <c r="AO7" s="36"/>
      <c r="AP7" s="36"/>
      <c r="AQ7" s="36"/>
      <c r="AR7" s="36"/>
      <c r="AS7" s="36"/>
      <c r="AT7" s="36"/>
      <c r="AU7" s="36"/>
      <c r="AV7" s="36"/>
      <c r="AW7" s="36"/>
      <c r="AX7" s="36"/>
      <c r="AY7" s="36"/>
      <c r="AZ7" s="36"/>
      <c r="BA7" s="36"/>
      <c r="BB7" s="36"/>
      <c r="BC7" s="36"/>
      <c r="BD7" s="36" t="s">
        <v>98</v>
      </c>
      <c r="BE7" s="36">
        <v>0</v>
      </c>
      <c r="BF7" s="36">
        <v>0</v>
      </c>
      <c r="BG7" s="36">
        <v>0</v>
      </c>
      <c r="BH7" s="36">
        <v>0</v>
      </c>
      <c r="BI7" s="36">
        <v>1450.45</v>
      </c>
      <c r="BJ7" s="36">
        <v>1442.51</v>
      </c>
      <c r="BK7" s="36">
        <v>1496.15</v>
      </c>
      <c r="BL7" s="36">
        <v>1462.56</v>
      </c>
      <c r="BM7" s="36">
        <v>1486.62</v>
      </c>
      <c r="BN7" s="36">
        <v>1239.32</v>
      </c>
      <c r="BO7" s="36" t="s">
        <v>98</v>
      </c>
      <c r="BP7" s="36">
        <v>10.75</v>
      </c>
      <c r="BQ7" s="36">
        <v>13.43</v>
      </c>
      <c r="BR7" s="36">
        <v>17.47</v>
      </c>
      <c r="BS7" s="36">
        <v>9.49</v>
      </c>
      <c r="BT7" s="36">
        <v>33.96</v>
      </c>
      <c r="BU7" s="36">
        <v>33.299999999999997</v>
      </c>
      <c r="BV7" s="36">
        <v>33.01</v>
      </c>
      <c r="BW7" s="36">
        <v>32.39</v>
      </c>
      <c r="BX7" s="36">
        <v>24.39</v>
      </c>
      <c r="BY7" s="36">
        <v>36.33</v>
      </c>
      <c r="BZ7" s="36">
        <v>0</v>
      </c>
      <c r="CA7" s="36">
        <v>1809.3</v>
      </c>
      <c r="CB7" s="36">
        <v>1986</v>
      </c>
      <c r="CC7" s="36">
        <v>1789.63</v>
      </c>
      <c r="CD7" s="36">
        <v>3620.77</v>
      </c>
      <c r="CE7" s="36">
        <v>512.74</v>
      </c>
      <c r="CF7" s="36">
        <v>526.57000000000005</v>
      </c>
      <c r="CG7" s="36">
        <v>523.08000000000004</v>
      </c>
      <c r="CH7" s="36">
        <v>530.83000000000004</v>
      </c>
      <c r="CI7" s="36">
        <v>734.18</v>
      </c>
      <c r="CJ7" s="36">
        <v>476.46</v>
      </c>
      <c r="CK7" s="36" t="s">
        <v>98</v>
      </c>
      <c r="CL7" s="36">
        <v>29.48</v>
      </c>
      <c r="CM7" s="36">
        <v>31.43</v>
      </c>
      <c r="CN7" s="36">
        <v>23.79</v>
      </c>
      <c r="CO7" s="36">
        <v>22.92</v>
      </c>
      <c r="CP7" s="36">
        <v>51.56</v>
      </c>
      <c r="CQ7" s="36">
        <v>50.66</v>
      </c>
      <c r="CR7" s="36">
        <v>51.11</v>
      </c>
      <c r="CS7" s="36">
        <v>50.49</v>
      </c>
      <c r="CT7" s="36">
        <v>48.36</v>
      </c>
      <c r="CU7" s="36">
        <v>58.19</v>
      </c>
      <c r="CV7" s="36" t="s">
        <v>98</v>
      </c>
      <c r="CW7" s="36">
        <v>10.07</v>
      </c>
      <c r="CX7" s="36">
        <v>26.31</v>
      </c>
      <c r="CY7" s="36">
        <v>24.04</v>
      </c>
      <c r="CZ7" s="36">
        <v>20.05</v>
      </c>
      <c r="DA7" s="36">
        <v>75.58</v>
      </c>
      <c r="DB7" s="36">
        <v>74.13</v>
      </c>
      <c r="DC7" s="36">
        <v>74.16</v>
      </c>
      <c r="DD7" s="36">
        <v>74.209999999999994</v>
      </c>
      <c r="DE7" s="36">
        <v>75.239999999999995</v>
      </c>
      <c r="DF7" s="36">
        <v>75.39</v>
      </c>
      <c r="DG7" s="36"/>
      <c r="DH7" s="36"/>
      <c r="DI7" s="36"/>
      <c r="DJ7" s="36"/>
      <c r="DK7" s="36"/>
      <c r="DL7" s="36"/>
      <c r="DM7" s="36"/>
      <c r="DN7" s="36"/>
      <c r="DO7" s="36"/>
      <c r="DP7" s="36"/>
      <c r="DQ7" s="36"/>
      <c r="DR7" s="36"/>
      <c r="DS7" s="36"/>
      <c r="DT7" s="36"/>
      <c r="DU7" s="36"/>
      <c r="DV7" s="36"/>
      <c r="DW7" s="36"/>
      <c r="DX7" s="36"/>
      <c r="DY7" s="36"/>
      <c r="DZ7" s="36"/>
      <c r="EA7" s="36"/>
      <c r="EB7" s="36"/>
      <c r="EC7" s="36" t="s">
        <v>98</v>
      </c>
      <c r="ED7" s="36">
        <v>0</v>
      </c>
      <c r="EE7" s="36">
        <v>0</v>
      </c>
      <c r="EF7" s="36">
        <v>0</v>
      </c>
      <c r="EG7" s="36">
        <v>0</v>
      </c>
      <c r="EH7" s="36">
        <v>0.5</v>
      </c>
      <c r="EI7" s="36">
        <v>0.61</v>
      </c>
      <c r="EJ7" s="36">
        <v>0.37</v>
      </c>
      <c r="EK7" s="36">
        <v>0.7</v>
      </c>
      <c r="EL7" s="36">
        <v>0.91</v>
      </c>
      <c r="EM7" s="36">
        <v>0.74</v>
      </c>
    </row>
    <row r="8" spans="1:143" x14ac:dyDescent="0.15">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x14ac:dyDescent="0.15">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8" t="s">
        <v>43</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小野 正興</cp:lastModifiedBy>
  <cp:lastPrinted>2016-02-18T05:02:34Z</cp:lastPrinted>
  <dcterms:created xsi:type="dcterms:W3CDTF">2016-01-18T05:00:08Z</dcterms:created>
  <dcterms:modified xsi:type="dcterms:W3CDTF">2016-02-18T06:46:27Z</dcterms:modified>
  <cp:category/>
</cp:coreProperties>
</file>